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5" windowHeight="11565" tabRatio="600" firstSheet="1" activeTab="2" autoFilterDateGrouping="1"/>
  </bookViews>
  <sheets>
    <sheet name="Infos zu dieser Mappe" sheetId="1" state="visible" r:id="rId1"/>
    <sheet name="Legende_Thomschke" sheetId="2" state="visible" r:id="rId2"/>
    <sheet name="Zählenwenn" sheetId="3" state="visible" r:id="rId3"/>
    <sheet name="Datentransfer" sheetId="4" state="visible" r:id="rId4"/>
    <sheet name="Legende" sheetId="5" state="visible" r:id="rId5"/>
    <sheet name="Zusammenfassung" sheetId="6" state="visible" r:id="rId6"/>
    <sheet name="III Drucke 1501-1560" sheetId="7" state="visible" r:id="rId7"/>
  </sheets>
  <externalReferences>
    <externalReference r:id="rId8"/>
    <externalReference r:id="rId9"/>
  </externalReferences>
  <definedNames/>
  <calcPr calcId="162913" fullCalcOnLoad="1"/>
</workbook>
</file>

<file path=xl/styles.xml><?xml version="1.0" encoding="utf-8"?>
<styleSheet xmlns="http://schemas.openxmlformats.org/spreadsheetml/2006/main">
  <numFmts count="2">
    <numFmt numFmtId="164" formatCode="0.0%"/>
    <numFmt numFmtId="165" formatCode="0.0"/>
  </numFmts>
  <fonts count="2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color theme="10"/>
      <sz val="9"/>
      <u val="single"/>
    </font>
    <font>
      <name val="Calibri"/>
      <family val="2"/>
      <color theme="1"/>
      <sz val="11"/>
    </font>
    <font>
      <name val="Segoe UI"/>
      <family val="2"/>
      <b val="1"/>
      <color indexed="81"/>
      <sz val="9"/>
    </font>
    <font>
      <name val="Segoe UI"/>
      <family val="2"/>
      <color indexed="8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
      <name val="Segoe UI"/>
      <family val="2"/>
      <color indexed="81"/>
      <sz val="9"/>
      <u val="single"/>
    </font>
    <font>
      <name val="Segoe UI"/>
      <charset val="1"/>
      <color indexed="81"/>
      <sz val="9"/>
    </font>
    <font>
      <name val="Segoe UI"/>
      <charset val="1"/>
      <b val="1"/>
      <color indexed="81"/>
      <sz val="9"/>
    </font>
    <font>
      <name val="Segoe UI"/>
      <color indexed="81"/>
      <sz val="9"/>
    </font>
    <font>
      <name val="Segoe UI"/>
      <b val="1"/>
      <color indexed="81"/>
      <sz val="9"/>
    </font>
  </fonts>
  <fills count="7">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FFFF00"/>
        <bgColor indexed="64"/>
      </patternFill>
    </fill>
    <fill>
      <patternFill patternType="solid">
        <fgColor theme="2" tint="-0.09997863704336681"/>
        <bgColor indexed="64"/>
      </patternFill>
    </fill>
    <fill>
      <patternFill patternType="solid">
        <fgColor theme="9" tint="0.5999938962981048"/>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s>
  <cellStyleXfs count="3">
    <xf numFmtId="0" fontId="5" fillId="0" borderId="0"/>
    <xf numFmtId="9" fontId="5" fillId="0" borderId="0"/>
    <xf numFmtId="0" fontId="9" fillId="0" borderId="0"/>
  </cellStyleXfs>
  <cellXfs count="145">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0" fillId="0" borderId="1" pivotButton="0" quotePrefix="0" xfId="0"/>
    <xf numFmtId="0" fontId="0" fillId="0" borderId="0" pivotButton="0" quotePrefix="0" xfId="0"/>
    <xf numFmtId="0" fontId="0" fillId="0" borderId="1" pivotButton="0" quotePrefix="0" xfId="0"/>
    <xf numFmtId="0" fontId="0" fillId="0" borderId="0" pivotButton="0" quotePrefix="0" xfId="0"/>
    <xf numFmtId="0" fontId="4" fillId="0" borderId="11" pivotButton="0" quotePrefix="0" xfId="0"/>
    <xf numFmtId="0" fontId="4" fillId="0" borderId="6"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0" fontId="0" fillId="0" borderId="0"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pivotButton="0" quotePrefix="0" xfId="0"/>
    <xf numFmtId="0" fontId="0" fillId="0" borderId="0"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0" applyAlignment="1" pivotButton="0" quotePrefix="0" xfId="0">
      <alignment horizontal="left" vertical="top"/>
    </xf>
    <xf numFmtId="0" fontId="3" fillId="2" borderId="1" applyAlignment="1" pivotButton="0" quotePrefix="0" xfId="0">
      <alignment horizontal="left" vertical="top"/>
    </xf>
    <xf numFmtId="0" fontId="0" fillId="0" borderId="1" applyAlignment="1" pivotButton="0" quotePrefix="0" xfId="0">
      <alignment horizontal="left" vertical="top"/>
    </xf>
    <xf numFmtId="0" fontId="0" fillId="0" borderId="0" pivotButton="0" quotePrefix="0" xfId="0"/>
    <xf numFmtId="0" fontId="0" fillId="0" borderId="6" pivotButton="0" quotePrefix="0" xfId="0"/>
    <xf numFmtId="0" fontId="15" fillId="0" borderId="0" applyAlignment="1" pivotButton="0" quotePrefix="0" xfId="0">
      <alignment horizontal="left" vertical="top" wrapText="1"/>
    </xf>
    <xf numFmtId="0" fontId="15"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2" fillId="0" borderId="0" applyAlignment="1" pivotButton="0" quotePrefix="0" xfId="0">
      <alignment horizontal="left" vertical="top" wrapText="1"/>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0" fillId="0" borderId="1" applyAlignment="1" pivotButton="0" quotePrefix="0" xfId="0">
      <alignment horizontal="left" vertical="top"/>
    </xf>
    <xf numFmtId="0" fontId="8" fillId="0" borderId="0" applyAlignment="1" pivotButton="0" quotePrefix="0" xfId="2">
      <alignment horizontal="left" vertical="top"/>
    </xf>
    <xf numFmtId="0" fontId="0" fillId="0" borderId="1" applyAlignment="1" pivotButton="0" quotePrefix="0" xfId="0">
      <alignment horizontal="left" vertical="top" wrapText="1"/>
    </xf>
    <xf numFmtId="0" fontId="0" fillId="0" borderId="0" applyAlignment="1" pivotButton="0" quotePrefix="0" xfId="0">
      <alignment horizontal="left" vertical="top" wrapText="1"/>
    </xf>
    <xf numFmtId="0" fontId="9" fillId="0" borderId="0" applyAlignment="1" pivotButton="0" quotePrefix="0" xfId="0">
      <alignment horizontal="left" vertical="top"/>
    </xf>
    <xf numFmtId="0" fontId="8" fillId="0" borderId="0" applyAlignment="1" pivotButton="0" quotePrefix="0" xfId="2">
      <alignment horizontal="left" vertical="top"/>
    </xf>
    <xf numFmtId="0" fontId="4" fillId="0" borderId="1" applyAlignment="1" pivotButton="0" quotePrefix="0" xfId="0">
      <alignment horizontal="left" vertical="top"/>
    </xf>
    <xf numFmtId="0" fontId="10" fillId="0" borderId="0" applyAlignment="1" pivotButton="0" quotePrefix="0" xfId="0">
      <alignment horizontal="left" vertical="top"/>
    </xf>
    <xf numFmtId="0" fontId="0" fillId="0" borderId="0" applyAlignment="1" pivotButton="0" quotePrefix="0" xfId="0">
      <alignment horizontal="center" vertical="top"/>
    </xf>
    <xf numFmtId="0" fontId="8" fillId="0" borderId="0" applyAlignment="1" pivotButton="0" quotePrefix="0" xfId="2">
      <alignment horizontal="center" vertical="top"/>
    </xf>
    <xf numFmtId="0" fontId="0" fillId="0" borderId="0" applyAlignment="1" pivotButton="0" quotePrefix="0" xfId="0">
      <alignment horizontal="center" vertical="top" wrapText="1"/>
    </xf>
    <xf numFmtId="0" fontId="0" fillId="0" borderId="0" applyAlignment="1" pivotButton="0" quotePrefix="0" xfId="0">
      <alignment horizontal="right" vertical="top"/>
    </xf>
    <xf numFmtId="165"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0" applyAlignment="1" pivotButton="0" quotePrefix="0" xfId="0">
      <alignment horizontal="left" vertical="top"/>
    </xf>
    <xf numFmtId="0" fontId="0" fillId="0" borderId="0" applyAlignment="1" pivotButton="0" quotePrefix="0" xfId="0">
      <alignment horizontal="center" vertical="top" wrapText="1"/>
    </xf>
    <xf numFmtId="0" fontId="0" fillId="0" borderId="0" applyAlignment="1" pivotButton="0" quotePrefix="0" xfId="0">
      <alignment horizontal="left" vertical="top" wrapText="1"/>
    </xf>
    <xf numFmtId="0" fontId="0" fillId="0" borderId="5" applyAlignment="1" pivotButton="0" quotePrefix="0" xfId="0">
      <alignment horizontal="left" vertical="top" wrapText="1"/>
    </xf>
    <xf numFmtId="0" fontId="0" fillId="0" borderId="0" applyAlignment="1" pivotButton="0" quotePrefix="0" xfId="0">
      <alignment horizontal="center" vertical="top"/>
    </xf>
    <xf numFmtId="2" fontId="0" fillId="0" borderId="0" applyAlignment="1" pivotButton="0" quotePrefix="0" xfId="0">
      <alignment horizontal="center" vertical="top"/>
    </xf>
    <xf numFmtId="0" fontId="0" fillId="0" borderId="0" applyAlignment="1" pivotButton="0" quotePrefix="0" xfId="0">
      <alignment horizontal="center" vertical="top" wrapText="1"/>
    </xf>
    <xf numFmtId="0" fontId="14" fillId="0" borderId="0" applyAlignment="1" pivotButton="0" quotePrefix="0" xfId="0">
      <alignment horizontal="center" vertical="top" wrapText="1"/>
    </xf>
    <xf numFmtId="2" fontId="0" fillId="0" borderId="0" applyAlignment="1" pivotButton="0" quotePrefix="0" xfId="0">
      <alignment horizontal="right" vertical="top"/>
    </xf>
    <xf numFmtId="0" fontId="0" fillId="0" borderId="0" applyAlignment="1" pivotButton="0" quotePrefix="0" xfId="0">
      <alignment horizontal="left" vertical="top" wrapText="1"/>
    </xf>
    <xf numFmtId="0" fontId="16" fillId="0" borderId="0" applyAlignment="1" pivotButton="0" quotePrefix="0" xfId="0">
      <alignment horizontal="center" vertical="top" wrapText="1"/>
    </xf>
    <xf numFmtId="0" fontId="0" fillId="0" borderId="9" applyAlignment="1" pivotButton="0" quotePrefix="0" xfId="0">
      <alignment horizontal="left" vertical="top"/>
    </xf>
    <xf numFmtId="0" fontId="0" fillId="0" borderId="9" applyAlignment="1" pivotButton="0" quotePrefix="0" xfId="0">
      <alignment horizontal="left" vertical="top"/>
    </xf>
    <xf numFmtId="0" fontId="0" fillId="0" borderId="9" applyAlignment="1" pivotButton="0" quotePrefix="0" xfId="0">
      <alignment horizontal="center" vertical="top" wrapText="1"/>
    </xf>
    <xf numFmtId="0" fontId="0" fillId="0" borderId="9" applyAlignment="1" pivotButton="0" quotePrefix="0" xfId="0">
      <alignment horizontal="center" vertical="top"/>
    </xf>
    <xf numFmtId="2" fontId="0" fillId="0" borderId="9" applyAlignment="1" pivotButton="0" quotePrefix="0" xfId="0">
      <alignment horizontal="center" vertical="top"/>
    </xf>
    <xf numFmtId="0" fontId="0" fillId="0" borderId="9" applyAlignment="1" pivotButton="0" quotePrefix="0" xfId="0">
      <alignment horizontal="center" vertical="top" wrapText="1"/>
    </xf>
    <xf numFmtId="2" fontId="0" fillId="0" borderId="9" applyAlignment="1" pivotButton="0" quotePrefix="0" xfId="0">
      <alignment horizontal="right" vertical="top"/>
    </xf>
    <xf numFmtId="0" fontId="0" fillId="0" borderId="9" applyAlignment="1" pivotButton="0" quotePrefix="0" xfId="0">
      <alignment horizontal="left" vertical="top" wrapText="1"/>
    </xf>
    <xf numFmtId="0" fontId="2" fillId="0" borderId="0" applyAlignment="1" pivotButton="0" quotePrefix="0" xfId="0">
      <alignment horizontal="center" vertical="top"/>
    </xf>
    <xf numFmtId="0" fontId="7" fillId="0" borderId="0" applyAlignment="1" pivotButton="0" quotePrefix="0" xfId="0">
      <alignment horizontal="center" vertical="top"/>
    </xf>
    <xf numFmtId="0" fontId="2" fillId="0" borderId="12" applyAlignment="1" pivotButton="0" quotePrefix="0" xfId="0">
      <alignment horizontal="left" vertical="top" wrapText="1"/>
    </xf>
    <xf numFmtId="0" fontId="2" fillId="0" borderId="7" applyAlignment="1" pivotButton="0" quotePrefix="0" xfId="0">
      <alignment horizontal="left" vertical="top" wrapText="1"/>
    </xf>
    <xf numFmtId="0" fontId="2" fillId="0" borderId="7" applyAlignment="1" pivotButton="0" quotePrefix="0" xfId="0">
      <alignment horizontal="left" vertical="top"/>
    </xf>
    <xf numFmtId="0" fontId="2" fillId="0" borderId="0" applyAlignment="1" pivotButton="0" quotePrefix="0" xfId="0">
      <alignment horizontal="center" vertical="top" wrapText="1"/>
    </xf>
    <xf numFmtId="2" fontId="2" fillId="0" borderId="0" applyAlignment="1" pivotButton="0" quotePrefix="0" xfId="0">
      <alignment horizontal="right" vertical="top"/>
    </xf>
    <xf numFmtId="0" fontId="0" fillId="4" borderId="1" applyAlignment="1" pivotButton="0" quotePrefix="0" xfId="0">
      <alignment horizontal="left" vertical="top"/>
    </xf>
    <xf numFmtId="0" fontId="0" fillId="0" borderId="0" applyAlignment="1" pivotButton="0" quotePrefix="0" xfId="0">
      <alignment horizontal="left" vertical="top" wrapText="1"/>
    </xf>
    <xf numFmtId="0" fontId="0" fillId="0" borderId="13" applyAlignment="1" pivotButton="0" quotePrefix="0" xfId="0">
      <alignment horizontal="left" vertical="top" wrapText="1"/>
    </xf>
    <xf numFmtId="0" fontId="0" fillId="0" borderId="13" pivotButton="0" quotePrefix="0" xfId="0"/>
    <xf numFmtId="0" fontId="0" fillId="0" borderId="13" pivotButton="0" quotePrefix="0" xfId="0"/>
    <xf numFmtId="0" fontId="0" fillId="0" borderId="13" applyAlignment="1" pivotButton="0" quotePrefix="0" xfId="0">
      <alignment horizontal="left" vertical="top"/>
    </xf>
    <xf numFmtId="0" fontId="16" fillId="0" borderId="0" applyAlignment="1" pivotButton="0" quotePrefix="0" xfId="0">
      <alignment horizontal="left" vertical="top" wrapText="1"/>
    </xf>
    <xf numFmtId="2" fontId="0" fillId="0" borderId="0" applyAlignment="1" pivotButton="0" quotePrefix="0" xfId="0">
      <alignment horizontal="left" vertical="top" wrapText="1"/>
    </xf>
    <xf numFmtId="0" fontId="2" fillId="0" borderId="14" applyAlignment="1" pivotButton="0" quotePrefix="0" xfId="0">
      <alignment horizontal="center" vertical="top" wrapText="1"/>
    </xf>
    <xf numFmtId="0" fontId="0" fillId="0" borderId="14" applyAlignment="1" pivotButton="0" quotePrefix="0" xfId="0">
      <alignment horizontal="center" vertical="top"/>
    </xf>
    <xf numFmtId="0" fontId="1" fillId="0" borderId="0" applyAlignment="1" pivotButton="0" quotePrefix="0" xfId="0">
      <alignment vertical="top"/>
    </xf>
    <xf numFmtId="0" fontId="0"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13" fillId="0" borderId="0" applyAlignment="1" pivotButton="0" quotePrefix="0" xfId="0">
      <alignment vertical="top"/>
    </xf>
    <xf numFmtId="0" fontId="14"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vertical="top" wrapText="1"/>
    </xf>
    <xf numFmtId="0" fontId="3" fillId="5" borderId="1" applyAlignment="1" pivotButton="0" quotePrefix="0" xfId="0">
      <alignment horizontal="center" vertical="top" wrapText="1"/>
    </xf>
    <xf numFmtId="0" fontId="3" fillId="5" borderId="6" applyAlignment="1" pivotButton="0" quotePrefix="0" xfId="0">
      <alignment horizontal="center" vertical="top" wrapText="1"/>
    </xf>
    <xf numFmtId="0" fontId="3" fillId="6" borderId="1" applyAlignment="1" pivotButton="0" quotePrefix="0" xfId="0">
      <alignment horizontal="center" vertical="top" wrapText="1"/>
    </xf>
    <xf numFmtId="0" fontId="3" fillId="6" borderId="6" applyAlignment="1" pivotButton="0" quotePrefix="0" xfId="0">
      <alignment horizontal="center" vertical="top" wrapText="1"/>
    </xf>
    <xf numFmtId="0" fontId="3" fillId="0" borderId="1" applyAlignment="1" pivotButton="0" quotePrefix="0" xfId="0">
      <alignment horizontal="left" vertical="top" wrapText="1"/>
    </xf>
    <xf numFmtId="0" fontId="3" fillId="0" borderId="1" applyAlignment="1" pivotButton="0" quotePrefix="0" xfId="0">
      <alignment horizontal="left" vertical="top"/>
    </xf>
    <xf numFmtId="0" fontId="3" fillId="0" borderId="11" applyAlignment="1" pivotButton="0" quotePrefix="0" xfId="0">
      <alignment horizontal="left" vertical="top" wrapText="1"/>
    </xf>
    <xf numFmtId="0" fontId="3" fillId="0" borderId="11" applyAlignment="1" pivotButton="0" quotePrefix="0" xfId="0">
      <alignment horizontal="left" vertical="top"/>
    </xf>
    <xf numFmtId="0" fontId="0" fillId="4" borderId="0" applyAlignment="1" pivotButton="0" quotePrefix="0" xfId="0">
      <alignment horizontal="left" vertical="top" wrapText="1"/>
    </xf>
    <xf numFmtId="0" fontId="2" fillId="0" borderId="0" applyAlignment="1" pivotButton="0" quotePrefix="0" xfId="0">
      <alignment horizontal="left" vertical="top" wrapText="1"/>
    </xf>
    <xf numFmtId="0" fontId="2" fillId="0" borderId="13" applyAlignment="1" pivotButton="0" quotePrefix="0" xfId="0">
      <alignment horizontal="left" vertical="top" wrapText="1"/>
    </xf>
  </cellXfs>
  <cellStyles count="3">
    <cellStyle name="Standard" xfId="0" builtinId="0"/>
    <cellStyle name="Prozent" xfId="1" builtinId="5"/>
    <cellStyle name="Link" xfId="2" builtinId="8"/>
  </cellStyles>
  <dxfs count="2">
    <dxf>
      <fill>
        <patternFill>
          <bgColor theme="0" tint="-0.0499893185216834"/>
        </patternFill>
      </fill>
    </dxf>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externalLink" Target="/xl/externalLinks/externalLink1.xml" Id="rId8" /><Relationship Type="http://schemas.openxmlformats.org/officeDocument/2006/relationships/externalLink" Target="/xl/externalLinks/externalLink2.xml" Id="rId9" /><Relationship Type="http://schemas.openxmlformats.org/officeDocument/2006/relationships/styles" Target="styles.xml" Id="rId10" /><Relationship Type="http://schemas.openxmlformats.org/officeDocument/2006/relationships/theme" Target="theme/theme1.xml" Id="rId11" /></Relationships>
</file>

<file path=xl/comments/comment1.xml><?xml version="1.0" encoding="utf-8"?>
<comments xmlns="http://schemas.openxmlformats.org/spreadsheetml/2006/main">
  <authors>
    <author>Thomschke, Friedrun</author>
  </authors>
  <commentList>
    <comment ref="T1" authorId="0" shapeId="0">
      <text>
        <t>Thomschke, Friedrun:
Maße des geschlossenen Buches</t>
      </text>
    </comment>
    <comment ref="AC1" authorId="0" shapeId="0">
      <text>
        <t>Thomschke, Friedrun:
x = normaler Schaden
xx = extremer Schaden</t>
      </text>
    </comment>
    <comment ref="AH1" authorId="0" shapeId="0">
      <text>
        <t>Thomschke, Friedrun:
dazugebundene, leere Seiten aus sauren Papier</t>
      </text>
    </comment>
    <comment ref="AL1" authorId="0" shapeId="0">
      <text>
        <t>Thomschke, Friedrun:
x = normaler Bauch
xx = extremer Bauch</t>
      </text>
    </comment>
    <comment ref="AO1" authorId="0" shapeId="0">
      <text>
        <t>Thomschke, Friedrun:
bei Breite immer von Buchfalz aus gemessen, nicht die Gesamtbreite bei durchgehenden Tafeln --&gt; Buchbreite muss also zur Gesamtgröße der Tafel dazu gerechnet werden</t>
      </text>
    </comment>
    <comment ref="AP1" authorId="0" shapeId="0">
      <text>
        <t>Thomschke, Friedrun:
Es sind mehrere Grafiken enthalten, nicht nur Frontispiz oder Kupfertitel. Es kann sich auch um ganze Grafikbände handeln.</t>
      </text>
    </comment>
    <comment ref="AR1" authorId="0" shapeId="0">
      <text>
        <t>Thomschke, Friedrun:
x = wäre gut
xx = auf jeden Fall</t>
      </text>
    </comment>
    <comment ref="AT1" authorId="0" shapeId="0">
      <text>
        <t>Thomschke, Friedrun:
diese Spalte eingefügt am 23.02. --&gt; Rest der Tabelle darauf prüfen/nachtragen</t>
      </text>
    </comment>
    <comment ref="AU2" authorId="0" shapeId="0">
      <text>
        <t>Thomschke, Friedrun:
Öffnungswinkel "0" bedeutet, das Buch ist nicht digitalisierbar</t>
      </text>
    </comment>
  </commentList>
</comments>
</file>

<file path=xl/comments/comment2.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externalLinks/_rels/externalLink1.xml.rels><Relationships xmlns="http://schemas.openxmlformats.org/package/2006/relationships"><Relationship Type="http://schemas.openxmlformats.org/officeDocument/2006/relationships/externalLinkPath" Target="file:///\\DNB-FS01\DNB-Gesamt\06_DBSM\08_Projekte\99_Digital%20Humanities\Datenlabor\Wendler\dbsm-altbestand\DBSM-Altbestand-Signaturlisten.xlsx" TargetMode="External" Id="rId1" /></Relationships>
</file>

<file path=xl/externalLinks/_rels/externalLink2.xml.rels><Relationships xmlns="http://schemas.openxmlformats.org/package/2006/relationships"><Relationship Type="http://schemas.openxmlformats.org/officeDocument/2006/relationships/externalLinkPath" Target="file:///D:\UserData\thomschkef\Home\myData\Desktop\02_Zustandserfassungslisten_ab2022\II_Inkunabeln+.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Bö Ink"/>
      <sheetName val="Bö M"/>
      <sheetName val="I Handschriften"/>
      <sheetName val="II Inkunabeln"/>
      <sheetName val="III Drucke 1501-1560"/>
      <sheetName val="IV Drucke 1561-1800"/>
      <sheetName val="V Drucke 1801-1830"/>
      <sheetName val="VIII"/>
      <sheetName val="Bö Fachbib"/>
      <sheetName val="Klemm Fachbib"/>
      <sheetName val="DBSM-Altbestand-Signaturlisten"/>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Infos zu dieser Mappe"/>
      <sheetName val="Legende_Thomschke"/>
      <sheetName val="II_Inkunabeln+"/>
      <sheetName val="Tabelle1"/>
      <sheetName val="Schäden_Einband"/>
      <sheetName val="Schäden_Buchblock"/>
      <sheetName val="Datentransfer"/>
      <sheetName val="Legende"/>
      <sheetName val="Zusammenfassung"/>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2:C31"/>
  <sheetViews>
    <sheetView topLeftCell="A2" workbookViewId="0">
      <selection activeCell="A31" sqref="A31:XFD31"/>
    </sheetView>
  </sheetViews>
  <sheetFormatPr baseColWidth="10" defaultColWidth="11" defaultRowHeight="11.25"/>
  <cols>
    <col width="13.625" customWidth="1" style="127" min="1" max="2"/>
    <col width="155.625" customWidth="1" style="127" min="3" max="3"/>
    <col width="11" customWidth="1" style="127" min="4" max="16384"/>
  </cols>
  <sheetData>
    <row r="2" ht="14.25" customHeight="1" s="70">
      <c r="A2" s="126" t="inlineStr">
        <is>
          <t>Klemmsammlung</t>
        </is>
      </c>
      <c r="B2" s="90" t="n"/>
      <c r="C2" s="90" t="n"/>
    </row>
    <row r="3">
      <c r="B3" s="90" t="n"/>
      <c r="C3" s="90" t="inlineStr">
        <is>
          <t xml:space="preserve"> </t>
        </is>
      </c>
    </row>
    <row r="4">
      <c r="A4" s="128" t="inlineStr">
        <is>
          <t xml:space="preserve">Signaturgruppe III </t>
        </is>
      </c>
      <c r="B4" s="90" t="n"/>
      <c r="C4" s="90" t="n"/>
    </row>
    <row r="5">
      <c r="B5" s="90" t="n"/>
      <c r="C5" s="90" t="n"/>
    </row>
    <row r="6">
      <c r="A6" s="127" t="inlineStr">
        <is>
          <t>Standorte</t>
        </is>
      </c>
      <c r="B6" s="90" t="n"/>
      <c r="C6" s="90" t="n"/>
    </row>
    <row r="7">
      <c r="A7" s="127" t="inlineStr">
        <is>
          <t>Standort Normalformate 4. EWB, 4. OG Reihe 44</t>
        </is>
      </c>
      <c r="B7" s="90" t="n"/>
      <c r="C7" s="90" t="n"/>
    </row>
    <row r="8">
      <c r="B8" s="90" t="n"/>
      <c r="C8" s="90" t="n"/>
    </row>
    <row r="9">
      <c r="A9" s="127" t="inlineStr">
        <is>
          <t>Standort Großformate 4. EWB, 4. OG Reihe 38</t>
        </is>
      </c>
      <c r="B9" s="90" t="n"/>
      <c r="C9" s="90" t="n"/>
    </row>
    <row r="10">
      <c r="A10" s="127" t="inlineStr">
        <is>
          <t>Standort ÜF 4. EWB, 4. OG R 73A/ 10/ 1</t>
        </is>
      </c>
      <c r="B10" s="90" t="n"/>
      <c r="C10" s="90" t="n"/>
    </row>
    <row r="16" ht="12.75" customHeight="1" s="70">
      <c r="A16" s="129" t="inlineStr">
        <is>
          <t>Informationen zu dieser Mappe</t>
        </is>
      </c>
    </row>
    <row r="18">
      <c r="A18" s="127" t="inlineStr">
        <is>
          <t>Die Mappe basiert auf der Excelliste, die 2020 erstellt worde. Veränderungen/Ergänzungen ab 2022 sind unten aufgeführt.</t>
        </is>
      </c>
    </row>
    <row r="20">
      <c r="A20" s="130" t="inlineStr">
        <is>
          <t>Veränderungen an dieser Mappe:</t>
        </is>
      </c>
    </row>
    <row r="21" customFormat="1" s="131">
      <c r="A21" s="131" t="inlineStr">
        <is>
          <t>Wichtig! Bitte alle relevanten Veränderungen (Einfügen von Zellbezügen, neuen Spalten...) ergänzen, da verschiedene Leute mit der Tabelle arbeiten!!!</t>
        </is>
      </c>
    </row>
    <row r="23">
      <c r="A23" s="127" t="inlineStr">
        <is>
          <t>wann</t>
        </is>
      </c>
      <c r="B23" s="127" t="inlineStr">
        <is>
          <t>wer</t>
        </is>
      </c>
      <c r="C23" s="127" t="inlineStr">
        <is>
          <t>was</t>
        </is>
      </c>
    </row>
    <row r="25">
      <c r="A25" s="132" t="n">
        <v>44595</v>
      </c>
      <c r="B25" s="127" t="inlineStr">
        <is>
          <t>F. Thomschke</t>
        </is>
      </c>
      <c r="C25" s="127" t="inlineStr">
        <is>
          <t>Einfügen neuer Spalten in das Hauptblatt "III_Drucke 1501-1560". Diese worden mit Zebra versehen.</t>
        </is>
      </c>
    </row>
    <row r="26">
      <c r="A26" s="132" t="n"/>
      <c r="C26" s="127" t="inlineStr">
        <is>
          <t>zusätzlich Zebra in Signaturspalte eingefügt</t>
        </is>
      </c>
    </row>
    <row r="27">
      <c r="A27" s="132" t="n"/>
      <c r="C27" s="127" t="inlineStr">
        <is>
          <t>neue Tabellenblätter in die Mappe eingefügt (Infos zu dieser Mappe, Legende_Thomschke, Schäden_Einband, Schäden_Buchblock)</t>
        </is>
      </c>
    </row>
    <row r="28">
      <c r="A28" s="132" t="n"/>
      <c r="C28" s="127" t="inlineStr">
        <is>
          <t>relative Zellbezüge eingefügt (auf III_Drucke 1501-1560, Schäden_Einband, Schäden_Buchblock)</t>
        </is>
      </c>
    </row>
    <row r="29">
      <c r="C29" s="127" t="inlineStr">
        <is>
          <t>grundsätzlich alle Spalten ausgeblendet, die F. Thomschke für die Erfassung nicht benötigt</t>
        </is>
      </c>
    </row>
    <row r="30" ht="33.75" customHeight="1" s="70">
      <c r="C30" s="133"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Height="1" s="70">
      <c r="A31" s="132" t="n">
        <v>44734</v>
      </c>
      <c r="B31" s="127" t="inlineStr">
        <is>
          <t>F. Thomschke</t>
        </is>
      </c>
      <c r="C31" s="133"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B43"/>
  <sheetViews>
    <sheetView topLeftCell="A4" workbookViewId="0">
      <selection activeCell="B8" sqref="B8:B19"/>
    </sheetView>
  </sheetViews>
  <sheetFormatPr baseColWidth="10" defaultColWidth="10.875" defaultRowHeight="11.25"/>
  <cols>
    <col width="17.5" bestFit="1" customWidth="1" style="90" min="1" max="1"/>
    <col width="75.25" bestFit="1" customWidth="1" style="90" min="2" max="2"/>
    <col width="10.875" customWidth="1" style="90" min="3" max="16384"/>
  </cols>
  <sheetData>
    <row r="1" customFormat="1" s="71">
      <c r="A1" s="143" t="inlineStr">
        <is>
          <t>Abkürzung</t>
        </is>
      </c>
      <c r="B1" s="71" t="inlineStr">
        <is>
          <t>Auflösung</t>
        </is>
      </c>
    </row>
    <row r="3">
      <c r="A3" s="69" t="inlineStr">
        <is>
          <t>allg.</t>
        </is>
      </c>
    </row>
    <row r="4">
      <c r="A4" s="90" t="inlineStr">
        <is>
          <t>ÜF</t>
        </is>
      </c>
      <c r="B4" s="90" t="inlineStr">
        <is>
          <t>Überformat</t>
        </is>
      </c>
    </row>
    <row r="5">
      <c r="A5" s="90" t="inlineStr">
        <is>
          <t>SB</t>
        </is>
      </c>
      <c r="B5" s="90" t="inlineStr">
        <is>
          <t>Schutzbehältnis</t>
        </is>
      </c>
    </row>
    <row r="7">
      <c r="A7" s="69" t="inlineStr">
        <is>
          <t>Einbandart</t>
        </is>
      </c>
    </row>
    <row r="8">
      <c r="A8" s="90" t="inlineStr">
        <is>
          <t>Pa</t>
        </is>
      </c>
      <c r="B8" t="inlineStr">
        <is>
          <t>Papier- oder Pappeinband</t>
        </is>
      </c>
    </row>
    <row r="9">
      <c r="A9" s="90" t="inlineStr">
        <is>
          <t>Br</t>
        </is>
      </c>
      <c r="B9" t="inlineStr">
        <is>
          <t>Broschur</t>
        </is>
      </c>
    </row>
    <row r="10">
      <c r="A10" s="90" t="inlineStr">
        <is>
          <t>G</t>
        </is>
      </c>
      <c r="B10" t="inlineStr">
        <is>
          <t>Gewebeeinband</t>
        </is>
      </c>
    </row>
    <row r="11">
      <c r="A11" s="90" t="inlineStr">
        <is>
          <t>HG</t>
        </is>
      </c>
      <c r="B11" t="inlineStr">
        <is>
          <t>Halbgewebeband</t>
        </is>
      </c>
    </row>
    <row r="12">
      <c r="A12" s="90" t="inlineStr">
        <is>
          <t>HD</t>
        </is>
      </c>
      <c r="B12" s="90" t="inlineStr">
        <is>
          <t>Holzdeckelband</t>
        </is>
      </c>
    </row>
    <row r="13">
      <c r="A13" s="90" t="inlineStr">
        <is>
          <t>L</t>
        </is>
      </c>
      <c r="B13" t="inlineStr">
        <is>
          <t>Ledereinband</t>
        </is>
      </c>
    </row>
    <row r="14">
      <c r="A14" s="90" t="inlineStr">
        <is>
          <t>HL</t>
        </is>
      </c>
      <c r="B14" t="inlineStr">
        <is>
          <t>Halbledereinband</t>
        </is>
      </c>
    </row>
    <row r="15">
      <c r="A15" s="90" t="inlineStr">
        <is>
          <t>Pg</t>
        </is>
      </c>
      <c r="B15" t="inlineStr">
        <is>
          <t>Pergamentband</t>
        </is>
      </c>
    </row>
    <row r="16">
      <c r="A16" s="90" t="inlineStr">
        <is>
          <t>HPg</t>
        </is>
      </c>
      <c r="B16" t="inlineStr">
        <is>
          <t>Halbpergamentband</t>
        </is>
      </c>
    </row>
    <row r="17">
      <c r="A17" s="90" t="inlineStr">
        <is>
          <t>Pg (Mak.)</t>
        </is>
      </c>
      <c r="B17" t="inlineStr">
        <is>
          <t>Pergamentband (Makulatur)</t>
        </is>
      </c>
    </row>
    <row r="18">
      <c r="A18" s="90" t="inlineStr">
        <is>
          <t>oE</t>
        </is>
      </c>
      <c r="B18" t="inlineStr">
        <is>
          <t>ohne Einband (ungebunden)</t>
        </is>
      </c>
    </row>
    <row r="19">
      <c r="A19" s="90" t="inlineStr">
        <is>
          <t>EB</t>
        </is>
      </c>
      <c r="B19" s="90" t="inlineStr">
        <is>
          <t>Einzelblätter</t>
        </is>
      </c>
    </row>
    <row r="21">
      <c r="A21" s="69" t="inlineStr">
        <is>
          <t>Rücken</t>
        </is>
      </c>
    </row>
    <row r="22">
      <c r="A22" s="90" t="inlineStr">
        <is>
          <t>f</t>
        </is>
      </c>
      <c r="B22" s="90" t="inlineStr">
        <is>
          <t>fester Rücken</t>
        </is>
      </c>
    </row>
    <row r="23">
      <c r="A23" s="90" t="inlineStr">
        <is>
          <t>f/V</t>
        </is>
      </c>
      <c r="B23" s="90" t="inlineStr">
        <is>
          <t>fester Rücken mit Vergoldung</t>
        </is>
      </c>
    </row>
    <row r="24">
      <c r="A24" s="90" t="inlineStr">
        <is>
          <t>h</t>
        </is>
      </c>
      <c r="B24" s="90" t="inlineStr">
        <is>
          <t>hohler Rücken</t>
        </is>
      </c>
    </row>
    <row r="25">
      <c r="A25" s="90" t="inlineStr">
        <is>
          <t>h/E</t>
        </is>
      </c>
      <c r="B25" s="90" t="inlineStr">
        <is>
          <t>hohler Rücken mit Einlage</t>
        </is>
      </c>
    </row>
    <row r="27">
      <c r="A27" s="69" t="inlineStr">
        <is>
          <t>Ausstattung</t>
        </is>
      </c>
    </row>
    <row r="28">
      <c r="A28" s="90" t="inlineStr">
        <is>
          <t>K</t>
        </is>
      </c>
      <c r="B28" s="90" t="inlineStr">
        <is>
          <t>Kolorierung</t>
        </is>
      </c>
    </row>
    <row r="29">
      <c r="A29" s="90" t="inlineStr">
        <is>
          <t>B</t>
        </is>
      </c>
      <c r="B29" s="90" t="inlineStr">
        <is>
          <t>Buchmalerei</t>
        </is>
      </c>
    </row>
    <row r="30">
      <c r="A30" s="90" t="inlineStr">
        <is>
          <t>I</t>
        </is>
      </c>
      <c r="B30" s="90" t="inlineStr">
        <is>
          <t>Initalien</t>
        </is>
      </c>
    </row>
    <row r="31">
      <c r="A31" s="90" t="inlineStr">
        <is>
          <t>R</t>
        </is>
      </c>
      <c r="B31" s="90" t="inlineStr">
        <is>
          <t>Rubrikation</t>
        </is>
      </c>
    </row>
    <row r="33">
      <c r="A33" s="69" t="inlineStr">
        <is>
          <t>Öffnungswinkel (ÖW)</t>
        </is>
      </c>
    </row>
    <row r="34">
      <c r="A34" s="90" t="inlineStr">
        <is>
          <t>nur 110</t>
        </is>
      </c>
      <c r="B34" s="90" t="inlineStr">
        <is>
          <t xml:space="preserve">wirklich nur bei 110 digitalisieren, z.B. wegen Schaden, weil kein Einband vorhanden ist o.ä. </t>
        </is>
      </c>
    </row>
    <row r="35" ht="45" customHeight="1" s="70">
      <c r="A35" s="90" t="inlineStr">
        <is>
          <t>max 45/60/110/180</t>
        </is>
      </c>
      <c r="B35" s="117"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0">
      <c r="A37" s="68" t="inlineStr">
        <is>
          <t>Schäden/
Restaurierung</t>
        </is>
      </c>
    </row>
    <row r="38">
      <c r="A38" s="90" t="inlineStr">
        <is>
          <t>v</t>
        </is>
      </c>
      <c r="B38" s="90" t="inlineStr">
        <is>
          <t>vorn</t>
        </is>
      </c>
    </row>
    <row r="39">
      <c r="A39" s="90" t="inlineStr">
        <is>
          <t>h</t>
        </is>
      </c>
      <c r="B39" s="90" t="inlineStr">
        <is>
          <t>hinten</t>
        </is>
      </c>
    </row>
    <row r="40">
      <c r="A40" s="90" t="inlineStr">
        <is>
          <t>VD</t>
        </is>
      </c>
      <c r="B40" s="90" t="inlineStr">
        <is>
          <t>Vorderdeckel</t>
        </is>
      </c>
    </row>
    <row r="41">
      <c r="A41" s="90" t="inlineStr">
        <is>
          <t>RD</t>
        </is>
      </c>
      <c r="B41" s="90" t="inlineStr">
        <is>
          <t>Rückdeckel</t>
        </is>
      </c>
    </row>
    <row r="42">
      <c r="A42" s="90" t="inlineStr">
        <is>
          <t>o</t>
        </is>
      </c>
      <c r="B42" s="90" t="inlineStr">
        <is>
          <t>oben</t>
        </is>
      </c>
    </row>
    <row r="43">
      <c r="A43" s="90" t="inlineStr">
        <is>
          <t>u</t>
        </is>
      </c>
      <c r="B43" s="90" t="inlineStr">
        <is>
          <t>unten</t>
        </is>
      </c>
    </row>
  </sheetData>
  <pageMargins left="0.7" right="0.7" top="0.787401575" bottom="0.787401575" header="0.3" footer="0.3"/>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R16"/>
  <sheetViews>
    <sheetView workbookViewId="0">
      <selection activeCell="E2" sqref="E2"/>
    </sheetView>
  </sheetViews>
  <sheetFormatPr baseColWidth="10" defaultColWidth="11" defaultRowHeight="11.25"/>
  <cols>
    <col width="7.5" customWidth="1" style="70" min="1" max="1"/>
    <col width="17.375" customWidth="1" style="70" min="2" max="2"/>
    <col width="11.125" bestFit="1" customWidth="1" style="70" min="3" max="3"/>
    <col width="22.5" customWidth="1" style="70" min="4" max="4"/>
    <col width="20.625" customWidth="1" style="70" min="5" max="5"/>
    <col hidden="1" style="70" min="6" max="7"/>
    <col width="10.875" customWidth="1" style="70" min="8" max="8"/>
    <col hidden="1" style="70" min="9" max="18"/>
    <col width="9.25" customWidth="1" style="70" min="19" max="20"/>
    <col width="9.125" customWidth="1" style="70" min="21" max="21"/>
    <col width="8" customWidth="1" style="70" min="22" max="23"/>
    <col width="10.875" customWidth="1" style="70" min="24" max="24"/>
    <col width="10.5" bestFit="1" customWidth="1" style="70" min="36" max="36"/>
    <col width="10.875" customWidth="1" style="70" min="40" max="42"/>
    <col width="10.875" bestFit="1" customWidth="1" style="70" min="44" max="44"/>
    <col width="9.125" bestFit="1" customWidth="1" style="70" min="45" max="45"/>
    <col width="9.125" customWidth="1" style="70" min="46" max="46"/>
    <col width="10.625" bestFit="1" customWidth="1" style="70" min="47" max="47"/>
    <col width="9.125" customWidth="1" style="70" min="48" max="48"/>
    <col width="33.625" customWidth="1" style="70" min="60" max="60"/>
    <col width="11.125" customWidth="1" style="70" min="65" max="65"/>
    <col width="11.125" customWidth="1" style="70" min="67" max="67"/>
    <col width="33.625" customWidth="1" style="70" min="77" max="77"/>
    <col width="33.625" customWidth="1" style="70" min="96" max="96"/>
  </cols>
  <sheetData>
    <row r="1" ht="178.5" customFormat="1" customHeight="1" s="90">
      <c r="A1" s="64" t="inlineStr">
        <is>
          <t>Lfd Nr.</t>
        </is>
      </c>
      <c r="B1" s="64" t="inlineStr">
        <is>
          <t>AKZ</t>
        </is>
      </c>
      <c r="C1" s="64" t="inlineStr">
        <is>
          <t>IDN</t>
        </is>
      </c>
      <c r="D1" s="64" t="inlineStr">
        <is>
          <t>Link zum Portal</t>
        </is>
      </c>
      <c r="E1" s="64" t="inlineStr">
        <is>
          <t>Signatur</t>
        </is>
      </c>
      <c r="F1" s="138" t="inlineStr">
        <is>
          <t>Provenienzmerkmal</t>
        </is>
      </c>
      <c r="G1" s="138" t="inlineStr">
        <is>
          <t>Material</t>
        </is>
      </c>
      <c r="H1" s="64" t="inlineStr">
        <is>
          <t>Format</t>
        </is>
      </c>
      <c r="I1" s="138" t="inlineStr">
        <is>
          <t>Öffnungswinkel</t>
        </is>
      </c>
      <c r="J1" s="138" t="inlineStr">
        <is>
          <t>Einschränkungen</t>
        </is>
      </c>
      <c r="K1" s="139" t="inlineStr">
        <is>
          <t xml:space="preserve">Glasplatte </t>
        </is>
      </c>
      <c r="L1" s="139" t="inlineStr">
        <is>
          <t>Verpackung</t>
        </is>
      </c>
      <c r="M1" s="138" t="inlineStr">
        <is>
          <t xml:space="preserve">Verpackung austauschen </t>
        </is>
      </c>
      <c r="N1" s="139" t="inlineStr">
        <is>
          <t>Schadensklasse</t>
        </is>
      </c>
      <c r="O1" s="138" t="inlineStr">
        <is>
          <t>notwendige Reparatur(en) vor der Digitalisierung, notwendige Reparatur(en) vor der Digitalisierung</t>
        </is>
      </c>
      <c r="P1" s="139" t="inlineStr">
        <is>
          <t>Bemerkungen</t>
        </is>
      </c>
      <c r="Q1" s="140" t="inlineStr">
        <is>
          <t>Fragen/ Hinweise
an DBSM</t>
        </is>
      </c>
      <c r="R1" s="141" t="inlineStr">
        <is>
          <t>Fragen an M. Steinberg</t>
        </is>
      </c>
      <c r="S1" s="73" t="inlineStr">
        <is>
          <t>nicht
am Stand-ort</t>
        </is>
      </c>
      <c r="T1" s="73" t="inlineStr">
        <is>
          <t>Größe ÜF
(BxH)</t>
        </is>
      </c>
      <c r="U1" s="74" t="inlineStr">
        <is>
          <t>Breite
(nur Ausreißer)</t>
        </is>
      </c>
      <c r="V1" s="74" t="inlineStr">
        <is>
          <t>Dicke
(&gt;12 cm)</t>
        </is>
      </c>
      <c r="W1" s="74" t="inlineStr">
        <is>
          <t>12° Format
(&lt;15 cm)</t>
        </is>
      </c>
      <c r="X1" s="74" t="inlineStr">
        <is>
          <t>Einband-
art</t>
        </is>
      </c>
      <c r="Y1" s="74" t="inlineStr">
        <is>
          <t>Einband über-
formt (ganz od. teilweise)</t>
        </is>
      </c>
      <c r="Z1" s="74" t="inlineStr">
        <is>
          <t>Buch bereits restau-riert</t>
        </is>
      </c>
      <c r="AA1" s="74" t="inlineStr">
        <is>
          <t>hohler/
fester Rücken (mit Einlage/
Vergoldung?)</t>
        </is>
      </c>
      <c r="AB1" s="74" t="inlineStr">
        <is>
          <t>Steh-
kanten
(bei Perg.)</t>
        </is>
      </c>
      <c r="AC1" s="74" t="inlineStr">
        <is>
          <t>Leder pudert ab/roter Zerfall (extrem)</t>
        </is>
      </c>
      <c r="AD1" s="74" t="inlineStr">
        <is>
          <t>Einband stark defor-miert</t>
        </is>
      </c>
      <c r="AE1" s="74" t="inlineStr">
        <is>
          <t>Be-schläge bes. auftra-gend</t>
        </is>
      </c>
      <c r="AF1" s="74" t="inlineStr">
        <is>
          <t>Buch-schließe steif</t>
        </is>
      </c>
      <c r="AG1" s="74" t="inlineStr">
        <is>
          <t>Buch-block Pa./Perg.</t>
        </is>
      </c>
      <c r="AH1" s="74" t="inlineStr">
        <is>
          <t>saures Füll-material</t>
        </is>
      </c>
      <c r="AI1" s="74" t="inlineStr">
        <is>
          <t>Register-marken</t>
        </is>
      </c>
      <c r="AJ1" s="74" t="inlineStr">
        <is>
          <t>seitliche Heftung</t>
        </is>
      </c>
      <c r="AK1" s="74" t="inlineStr">
        <is>
          <t>Buch-block sehr wellig</t>
        </is>
      </c>
      <c r="AL1" s="74" t="inlineStr">
        <is>
          <t>Buch-block neigt zum "Bauch"</t>
        </is>
      </c>
      <c r="AM1" s="74" t="inlineStr">
        <is>
          <t>ge-schloss-ene Lagen</t>
        </is>
      </c>
      <c r="AN1" s="74" t="inlineStr">
        <is>
          <t>Falttafeln</t>
        </is>
      </c>
      <c r="AO1" s="74" t="inlineStr">
        <is>
          <t>Größe Buch+
Falttafeln (BxH)</t>
        </is>
      </c>
      <c r="AP1" s="74" t="inlineStr">
        <is>
          <t>Original-grafik</t>
        </is>
      </c>
      <c r="AQ1" s="74" t="inlineStr">
        <is>
          <t>Kolorier-ung / Buch-malerei / Initialen / Rubri-kation</t>
        </is>
      </c>
      <c r="AR1" s="74" t="inlineStr">
        <is>
          <t>berühr-ungsfreie Digit.</t>
        </is>
      </c>
      <c r="AS1" s="74" t="inlineStr">
        <is>
          <t>Schrift weit bis in den Falz (Bund-steg in mm) Text-verlust</t>
        </is>
      </c>
      <c r="AT1" s="74" t="inlineStr">
        <is>
          <t>nicht digitali-sierbar wegen Bund-steg (vorraus-sichtlich)</t>
        </is>
      </c>
      <c r="AU1" s="74" t="inlineStr">
        <is>
          <t>max. Öffnungs-winkel</t>
        </is>
      </c>
      <c r="AV1" s="74" t="inlineStr">
        <is>
          <t>Digit. mit Begleit-ung</t>
        </is>
      </c>
      <c r="AW1" s="74" t="inlineStr">
        <is>
          <t>Rest.-Bericht einge-klebt</t>
        </is>
      </c>
      <c r="AX1" s="74" t="inlineStr">
        <is>
          <t xml:space="preserve">Blatt mit Notizen zum Buch eingeklebt </t>
        </is>
      </c>
      <c r="AY1" s="74" t="inlineStr">
        <is>
          <t>Rest.
not-wendig (ja/nein) (vor/nach der Digit.)</t>
        </is>
      </c>
      <c r="AZ1" s="74" t="inlineStr">
        <is>
          <t>Rest.-
Aufwand gesamt
(in Std.)</t>
        </is>
      </c>
      <c r="BA1" s="75" t="inlineStr">
        <is>
          <t>Rest.
erfolgt</t>
        </is>
      </c>
      <c r="BB1" s="74" t="inlineStr">
        <is>
          <t>Kassette</t>
        </is>
      </c>
      <c r="BC1" s="74" t="inlineStr">
        <is>
          <t>Schuber</t>
        </is>
      </c>
      <c r="BD1" s="74" t="inlineStr">
        <is>
          <t>Buch-schuh</t>
        </is>
      </c>
      <c r="BE1" s="74" t="inlineStr">
        <is>
          <t xml:space="preserve">Mappe </t>
        </is>
      </c>
      <c r="BF1" s="74" t="inlineStr">
        <is>
          <t>Um-schlag</t>
        </is>
      </c>
      <c r="BG1" s="74" t="inlineStr">
        <is>
          <t>SB neu</t>
        </is>
      </c>
      <c r="BH1" s="74" t="inlineStr">
        <is>
          <t>Anmerkungen (allg.)</t>
        </is>
      </c>
      <c r="BI1" s="96" t="inlineStr">
        <is>
          <t>für Testphase
vorsehen</t>
        </is>
      </c>
      <c r="BJ1" s="96" t="inlineStr">
        <is>
          <t>Schutzbehältnis empfohlen</t>
        </is>
      </c>
      <c r="BK1" s="96" t="inlineStr">
        <is>
          <t>Foto für Erheb. Rest. angefertigt (ab August)</t>
        </is>
      </c>
      <c r="BL1" s="134" t="inlineStr">
        <is>
          <t>feuchte-empfind-liches Leder</t>
        </is>
      </c>
      <c r="BM1" s="134" t="inlineStr">
        <is>
          <t>Material am Rücken/
Einband lose / eingeris-sen (auch Titelschild)</t>
        </is>
      </c>
      <c r="BN1" s="134" t="inlineStr">
        <is>
          <t>Narben spaltet sich ab</t>
        </is>
      </c>
      <c r="BO1" s="134" t="inlineStr">
        <is>
          <t>Gelenk(e) 
an/durch-gebro-chen</t>
        </is>
      </c>
      <c r="BP1" s="134" t="inlineStr">
        <is>
          <t>Bünde gebro-chen (Anzahl)</t>
        </is>
      </c>
      <c r="BQ1" s="134" t="inlineStr">
        <is>
          <t>Rücken lose/
halb lose</t>
        </is>
      </c>
      <c r="BR1" s="134" t="inlineStr">
        <is>
          <t>Be-schläge locker</t>
        </is>
      </c>
      <c r="BS1" s="134" t="inlineStr">
        <is>
          <t>Buch
schließe fragil</t>
        </is>
      </c>
      <c r="BT1" s="134" t="inlineStr">
        <is>
          <t>Deckel spaltet sich / Fehlstelle im Deckel</t>
        </is>
      </c>
      <c r="BU1" s="134" t="inlineStr">
        <is>
          <t>Deckel gebro-chen</t>
        </is>
      </c>
      <c r="BV1" s="134" t="inlineStr">
        <is>
          <t>Deckel lose / halb lose</t>
        </is>
      </c>
      <c r="BW1" s="134" t="inlineStr">
        <is>
          <t>Kapital fragil/
lose</t>
        </is>
      </c>
      <c r="BX1" s="134" t="inlineStr">
        <is>
          <t>Rest.-Aufwand Einband
(in Std.)</t>
        </is>
      </c>
      <c r="BY1" s="135" t="inlineStr">
        <is>
          <t>Anmerkungen für die Restaurierung am Einband</t>
        </is>
      </c>
      <c r="BZ1" s="136" t="inlineStr">
        <is>
          <t>Ver-schmutz-ung (Vorsatz / Ränder /
ges. BB)</t>
        </is>
      </c>
      <c r="CA1" s="136" t="inlineStr">
        <is>
          <t>mikro-bieller Befall</t>
        </is>
      </c>
      <c r="CB1" s="136" t="inlineStr">
        <is>
          <t>Farb-schicht pudert</t>
        </is>
      </c>
      <c r="CC1" s="136" t="inlineStr">
        <is>
          <t>Buch-block / Seiten verblockt</t>
        </is>
      </c>
      <c r="CD1" s="136" t="inlineStr">
        <is>
          <t>erste / letzte Lage oder Seiten lose</t>
        </is>
      </c>
      <c r="CE1" s="136" t="inlineStr">
        <is>
          <t>(halb-) lose Seiten im BB</t>
        </is>
      </c>
      <c r="CF1" s="136" t="inlineStr">
        <is>
          <t>Heftung zerstört</t>
        </is>
      </c>
      <c r="CG1" s="136" t="inlineStr">
        <is>
          <t>Risse / Fehl-stellen im Vorsatz</t>
        </is>
      </c>
      <c r="CH1" s="136" t="inlineStr">
        <is>
          <t>Risse im Text-bereich / an exponier-ter Stelle (z.B. Ecke)</t>
        </is>
      </c>
      <c r="CI1" s="136" t="inlineStr">
        <is>
          <t>Risse am Rand</t>
        </is>
      </c>
      <c r="CJ1" s="136" t="inlineStr">
        <is>
          <t xml:space="preserve">Fehl-stellen im BB
(groß) </t>
        </is>
      </c>
      <c r="CK1" s="136" t="inlineStr">
        <is>
          <t>Insekten-fraß (stark)</t>
        </is>
      </c>
      <c r="CL1" s="136" t="inlineStr">
        <is>
          <t>Falten / Knicke</t>
        </is>
      </c>
      <c r="CM1" s="136" t="inlineStr">
        <is>
          <t>saures /
brüchiges Papier</t>
        </is>
      </c>
      <c r="CN1" s="136" t="inlineStr">
        <is>
          <t>Tinten-/ Farbfraß (akut)</t>
        </is>
      </c>
      <c r="CO1" s="136" t="inlineStr">
        <is>
          <t>Register-marken fragil</t>
        </is>
      </c>
      <c r="CP1" s="136" t="inlineStr">
        <is>
          <t>Klebe-
streifen ablösen</t>
        </is>
      </c>
      <c r="CQ1" s="136" t="inlineStr">
        <is>
          <t>Rest.-Aufwand Buchblock
(in Std.)</t>
        </is>
      </c>
      <c r="CR1" s="137" t="inlineStr">
        <is>
          <t>Anmerkungen für die Restaurierung am Buchblock</t>
        </is>
      </c>
    </row>
    <row r="2" customFormat="1" s="90">
      <c r="A2" s="90" t="n"/>
      <c r="B2" s="90" t="n"/>
      <c r="C2" s="90" t="n"/>
      <c r="D2" s="81" t="n"/>
      <c r="E2" s="96">
        <f>COUNTIF('III Drucke 1501-1560'!E2:'III Drucke 1501-1560'!#REF!,"&lt;&gt;")</f>
        <v/>
      </c>
      <c r="F2" s="90" t="n"/>
      <c r="G2" s="117" t="n"/>
      <c r="H2" s="96">
        <f>COUNTIF('III Drucke 1501-1560'!H2:'III Drucke 1501-1560'!#REF!,"bis 25 cm")</f>
        <v/>
      </c>
      <c r="I2" s="93" t="n"/>
      <c r="J2" s="78" t="n"/>
      <c r="K2" s="76" t="n"/>
      <c r="L2" s="76" t="n"/>
      <c r="M2" s="76" t="n"/>
      <c r="N2" s="76" t="n"/>
      <c r="O2" s="76" t="n"/>
      <c r="P2" s="76" t="n"/>
      <c r="Q2" s="76" t="n"/>
      <c r="R2" s="76" t="n"/>
      <c r="S2" s="96">
        <f>COUNTIF('III Drucke 1501-1560'!S2:'III Drucke 1501-1560'!#REF!,"*")</f>
        <v/>
      </c>
      <c r="T2" s="96">
        <f>COUNTIF('III Drucke 1501-1560'!T2:'III Drucke 1501-1560'!#REF!,"&lt;&gt;")</f>
        <v/>
      </c>
      <c r="U2" s="96">
        <f>COUNTIF('III Drucke 1501-1560'!U2:'III Drucke 1501-1560'!#REF!,"&lt;&gt;")</f>
        <v/>
      </c>
      <c r="V2" s="96">
        <f>COUNTIF('III Drucke 1501-1560'!V2:'III Drucke 1501-1560'!#REF!,"&lt;&gt;")</f>
        <v/>
      </c>
      <c r="W2" s="96">
        <f>COUNTIF('III Drucke 1501-1560'!W2:'III Drucke 1501-1560'!#REF!,"x")</f>
        <v/>
      </c>
      <c r="X2" s="96">
        <f>COUNTIF('III Drucke 1501-1560'!X2:'III Drucke 1501-1560'!#REF!,"Pa")</f>
        <v/>
      </c>
      <c r="Y2" s="96">
        <f>COUNTIF('III Drucke 1501-1560'!Y2:'III Drucke 1501-1560'!#REF!,"x")</f>
        <v/>
      </c>
      <c r="Z2" s="96">
        <f>COUNTIF('III Drucke 1501-1560'!Z2:'III Drucke 1501-1560'!#REF!,"x")</f>
        <v/>
      </c>
      <c r="AA2" s="96">
        <f>COUNTIF('III Drucke 1501-1560'!AA2:'III Drucke 1501-1560'!#REF!,"f")</f>
        <v/>
      </c>
      <c r="AB2" s="96">
        <f>COUNTIF('III Drucke 1501-1560'!AB2:'III Drucke 1501-1560'!#REF!,"x")</f>
        <v/>
      </c>
      <c r="AC2" s="96">
        <f>COUNTIF('III Drucke 1501-1560'!AC2:'III Drucke 1501-1560'!#REF!,"x")</f>
        <v/>
      </c>
      <c r="AD2" s="96">
        <f>COUNTIF('III Drucke 1501-1560'!AD2:'III Drucke 1501-1560'!#REF!,"x")</f>
        <v/>
      </c>
      <c r="AE2" s="96">
        <f>COUNTIF('III Drucke 1501-1560'!AE2:'III Drucke 1501-1560'!#REF!,"x")</f>
        <v/>
      </c>
      <c r="AF2" s="96">
        <f>COUNTIF('III Drucke 1501-1560'!AF2:'III Drucke 1501-1560'!#REF!,"x")</f>
        <v/>
      </c>
      <c r="AG2" s="96">
        <f>COUNTIF('III Drucke 1501-1560'!AG2:'III Drucke 1501-1560'!#REF!,"Pa")</f>
        <v/>
      </c>
      <c r="AH2" s="96">
        <f>COUNTIF('III Drucke 1501-1560'!AH2:'III Drucke 1501-1560'!#REF!,"x")</f>
        <v/>
      </c>
      <c r="AI2" s="96">
        <f>COUNTIF('III Drucke 1501-1560'!AI2:'III Drucke 1501-1560'!#REF!,"x")</f>
        <v/>
      </c>
      <c r="AJ2" s="96">
        <f>COUNTIF('III Drucke 1501-1560'!AJ2:'III Drucke 1501-1560'!#REF!,"x")</f>
        <v/>
      </c>
      <c r="AK2" s="96">
        <f>COUNTIF('III Drucke 1501-1560'!AK2:'III Drucke 1501-1560'!#REF!,"x")</f>
        <v/>
      </c>
      <c r="AL2" s="96">
        <f>COUNTIF('III Drucke 1501-1560'!AL2:'III Drucke 1501-1560'!#REF!,"x")</f>
        <v/>
      </c>
      <c r="AM2" s="96">
        <f>COUNTIF('III Drucke 1501-1560'!AM2:'III Drucke 1501-1560'!#REF!,"x")</f>
        <v/>
      </c>
      <c r="AN2" s="96">
        <f>COUNTIF('III Drucke 1501-1560'!AN2:'III Drucke 1501-1560'!#REF!,"x")</f>
        <v/>
      </c>
      <c r="AO2" s="96">
        <f>COUNTIF('III Drucke 1501-1560'!AO2:'III Drucke 1501-1560'!#REF!,"&lt;&gt;")</f>
        <v/>
      </c>
      <c r="AP2" s="96">
        <f>COUNTIF('III Drucke 1501-1560'!AP2:'III Drucke 1501-1560'!#REF!,"x")</f>
        <v/>
      </c>
      <c r="AQ2" s="96">
        <f>COUNTIF('III Drucke 1501-1560'!AQ2:'III Drucke 1501-1560'!#REF!,"K")</f>
        <v/>
      </c>
      <c r="AR2" s="96">
        <f>COUNTIF('III Drucke 1501-1560'!AR2:'III Drucke 1501-1560'!#REF!,"x")</f>
        <v/>
      </c>
      <c r="AS2" s="96">
        <f>COUNTIF('III Drucke 1501-1560'!AS2:'III Drucke 1501-1560'!#REF!,"0")</f>
        <v/>
      </c>
      <c r="AT2" s="96">
        <f>COUNTIF('III Drucke 1501-1560'!AT2:'III Drucke 1501-1560'!#REF!,"x")</f>
        <v/>
      </c>
      <c r="AU2" s="96">
        <f>COUNTIF('III Drucke 1501-1560'!AU2:'III Drucke 1501-1560'!#REF!,"0")</f>
        <v/>
      </c>
      <c r="AV2" s="96">
        <f>COUNTIF('III Drucke 1501-1560'!AV2:'III Drucke 1501-1560'!#REF!,"&lt;&gt;")</f>
        <v/>
      </c>
      <c r="AW2" s="96">
        <f>COUNTIF('III Drucke 1501-1560'!AW2:'III Drucke 1501-1560'!#REF!,"x")</f>
        <v/>
      </c>
      <c r="AX2" s="96">
        <f>COUNTIF('III Drucke 1501-1560'!AX2:'III Drucke 1501-1560'!#REF!,"x")</f>
        <v/>
      </c>
      <c r="AY2" s="96">
        <f>COUNTIF('III Drucke 1501-1560'!AY2:'III Drucke 1501-1560'!#REF!,"n")</f>
        <v/>
      </c>
      <c r="AZ2" s="87" t="n"/>
      <c r="BA2" s="96">
        <f>COUNTIF('III Drucke 1501-1560'!BA2:'III Drucke 1501-1560'!#REF!,"x")</f>
        <v/>
      </c>
      <c r="BB2" s="96">
        <f>COUNTIF('III Drucke 1501-1560'!BB2:'III Drucke 1501-1560'!#REF!,"Gewebe")</f>
        <v/>
      </c>
      <c r="BC2" s="96">
        <f>COUNTIF('III Drucke 1501-1560'!BC2:'III Drucke 1501-1560'!#REF!,"x")</f>
        <v/>
      </c>
      <c r="BD2" s="96">
        <f>COUNTIF('III Drucke 1501-1560'!BD2:'III Drucke 1501-1560'!#REF!,"x")</f>
        <v/>
      </c>
      <c r="BE2" s="96">
        <f>COUNTIF('III Drucke 1501-1560'!BE2:'III Drucke 1501-1560'!#REF!,"x")</f>
        <v/>
      </c>
      <c r="BF2" s="96">
        <f>COUNTIF('III Drucke 1501-1560'!BF2:'III Drucke 1501-1560'!#REF!,"x")</f>
        <v/>
      </c>
      <c r="BG2" s="96">
        <f>COUNTIF('III Drucke 1501-1560'!BG2:'III Drucke 1501-1560'!#REF!,"x")</f>
        <v/>
      </c>
      <c r="BH2" s="96">
        <f>COUNTIF('III Drucke 1501-1560'!BH2:'III Drucke 1501-1560'!#REF!,"&lt;&gt;")</f>
        <v/>
      </c>
      <c r="BI2" s="96">
        <f>COUNTIF('III Drucke 1501-1560'!BI2:'III Drucke 1501-1560'!#REF!,"x 45")</f>
        <v/>
      </c>
      <c r="BJ2" s="117" t="n"/>
      <c r="BL2" s="94" t="n"/>
      <c r="BM2" s="94" t="n"/>
      <c r="BN2" s="94" t="n"/>
      <c r="BO2" s="94" t="n"/>
      <c r="BP2" s="94" t="n"/>
      <c r="BQ2" s="94" t="n"/>
      <c r="BR2" s="94" t="n"/>
      <c r="BS2" s="94" t="n"/>
      <c r="BT2" s="94" t="n"/>
      <c r="BU2" s="94" t="n"/>
      <c r="BV2" s="94" t="n"/>
      <c r="BW2" s="94" t="n"/>
      <c r="BX2" s="87" t="n"/>
      <c r="BY2" s="117" t="n"/>
      <c r="BZ2" s="96">
        <f>COUNTIF('III Drucke 1501-1560'!BZ2:'III Drucke 1501-1560'!#REF!,"x")</f>
        <v/>
      </c>
      <c r="CA2" s="96">
        <f>COUNTIF('III Drucke 1501-1560'!CA2:'III Drucke 1501-1560'!#REF!,"x")</f>
        <v/>
      </c>
      <c r="CB2" s="94" t="n"/>
      <c r="CC2" s="94" t="n"/>
      <c r="CD2" s="94" t="n"/>
      <c r="CE2" s="94" t="n"/>
      <c r="CF2" s="94" t="n"/>
      <c r="CG2" s="94" t="n"/>
      <c r="CH2" s="94" t="n"/>
      <c r="CI2" s="94" t="n"/>
      <c r="CJ2" s="94" t="n"/>
      <c r="CK2" s="94" t="n"/>
      <c r="CL2" s="94" t="n"/>
      <c r="CM2" s="94" t="n"/>
      <c r="CN2" s="94" t="n"/>
      <c r="CO2" s="94" t="n"/>
      <c r="CP2" s="94" t="n"/>
      <c r="CQ2" s="87" t="n"/>
      <c r="CR2" s="117" t="n"/>
    </row>
    <row r="3" customFormat="1" s="90">
      <c r="A3" s="90" t="n"/>
      <c r="B3" s="90" t="n"/>
      <c r="C3" s="90" t="n"/>
      <c r="D3" s="81" t="n"/>
      <c r="E3" s="90" t="n"/>
      <c r="F3" s="90" t="n"/>
      <c r="G3" s="117" t="n"/>
      <c r="H3" s="96">
        <f>COUNTIF('III Drucke 1501-1560'!H2:'III Drucke 1501-1560'!#REF!,"bis 35 cm")</f>
        <v/>
      </c>
      <c r="I3" s="93" t="n"/>
      <c r="J3" s="78" t="n"/>
      <c r="K3" s="76" t="n"/>
      <c r="L3" s="76" t="n"/>
      <c r="M3" s="76" t="n"/>
      <c r="N3" s="76" t="n"/>
      <c r="O3" s="76" t="n"/>
      <c r="P3" s="76" t="n"/>
      <c r="Q3" s="76" t="n"/>
      <c r="R3" s="76" t="n"/>
      <c r="S3" s="96" t="n"/>
      <c r="T3" s="96" t="n"/>
      <c r="U3" s="94" t="n"/>
      <c r="V3" s="94" t="n"/>
      <c r="W3" s="94" t="n"/>
      <c r="X3" s="96">
        <f>COUNTIF('III Drucke 1501-1560'!X2:'III Drucke 1501-1560'!#REF!,"Br")</f>
        <v/>
      </c>
      <c r="Y3" s="95" t="n"/>
      <c r="Z3" s="95" t="n"/>
      <c r="AA3" s="96">
        <f>COUNTIF('III Drucke 1501-1560'!AA2:'III Drucke 1501-1560'!#REF!,"f/E")</f>
        <v/>
      </c>
      <c r="AB3" s="96" t="n"/>
      <c r="AC3" s="96">
        <f>COUNTIF('III Drucke 1501-1560'!AC2:'III Drucke 1501-1560'!#REF!,"xx")</f>
        <v/>
      </c>
      <c r="AD3" s="96" t="n"/>
      <c r="AE3" s="96" t="n"/>
      <c r="AF3" s="96" t="n"/>
      <c r="AG3" s="97">
        <f>COUNTIF('III Drucke 1501-1560'!AG2:'III Drucke 1501-1560'!#REF!,"Pg")</f>
        <v/>
      </c>
      <c r="AH3" s="94" t="n"/>
      <c r="AI3" s="94" t="n"/>
      <c r="AJ3" s="94" t="n"/>
      <c r="AK3" s="96">
        <f>COUNTIF('III Drucke 1501-1560'!AK2:'III Drucke 1501-1560'!#REF!,"xx")</f>
        <v/>
      </c>
      <c r="AL3" s="96">
        <f>COUNTIF('III Drucke 1501-1560'!AL2:'III Drucke 1501-1560'!#REF!,"xx")</f>
        <v/>
      </c>
      <c r="AM3" s="94" t="n"/>
      <c r="AN3" s="96">
        <f>COUNTIF('III Drucke 1501-1560'!AN2:'III Drucke 1501-1560'!#REF!,"x durchgehend")</f>
        <v/>
      </c>
      <c r="AO3" s="94" t="n"/>
      <c r="AP3" s="94" t="n"/>
      <c r="AQ3" s="96">
        <f>COUNTIF('III Drucke 1501-1560'!AQ2:'III Drucke 1501-1560'!#REF!,"B")</f>
        <v/>
      </c>
      <c r="AR3" s="96">
        <f>COUNTIF('III Drucke 1501-1560'!AR2:'III Drucke 1501-1560'!#REF!,"xx")</f>
        <v/>
      </c>
      <c r="AS3" s="96">
        <f>COUNTIF('III Drucke 1501-1560'!AS3:'III Drucke 1501-1560'!#REF!,"2")</f>
        <v/>
      </c>
      <c r="AT3" s="96" t="n"/>
      <c r="AU3" s="96">
        <f>COUNTIF('III Drucke 1501-1560'!AU2:'III Drucke 1501-1560'!#REF!,"45")</f>
        <v/>
      </c>
      <c r="AV3" s="96" t="n"/>
      <c r="AW3" s="94" t="n"/>
      <c r="AX3" s="94" t="n"/>
      <c r="AY3" s="96">
        <f>COUNTIF('III Drucke 1501-1560'!AY2:'III Drucke 1501-1560'!#REF!,"ja vor")</f>
        <v/>
      </c>
      <c r="AZ3" s="98" t="n"/>
      <c r="BA3" s="95" t="n"/>
      <c r="BB3" s="96">
        <f>COUNTIF('III Drucke 1501-1560'!BB2:'III Drucke 1501-1560'!#REF!,"Wellpappe")</f>
        <v/>
      </c>
      <c r="BC3" s="96">
        <f>COUNTIF('III Drucke 1501-1560'!BC2:'III Drucke 1501-1560'!#REF!,"x sauer")</f>
        <v/>
      </c>
      <c r="BD3" s="94" t="n"/>
      <c r="BE3" s="96">
        <f>COUNTIF('III Drucke 1501-1560'!BE2:'III Drucke 1501-1560'!#REF!,"x sauer")</f>
        <v/>
      </c>
      <c r="BF3" s="96">
        <f>COUNTIF('III Drucke 1501-1560'!BF2:'III Drucke 1501-1560'!#REF!,"x sauer")</f>
        <v/>
      </c>
      <c r="BG3" s="94" t="n"/>
      <c r="BH3" s="117" t="n"/>
      <c r="BI3" s="96">
        <f>COUNTIF('III Drucke 1501-1560'!BI2:'III Drucke 1501-1560'!#REF!,"x 110")</f>
        <v/>
      </c>
      <c r="BJ3" s="117" t="n"/>
      <c r="BL3" s="94" t="n"/>
      <c r="BM3" s="94" t="n"/>
      <c r="BN3" s="94" t="n"/>
      <c r="BO3" s="94" t="n"/>
      <c r="BP3" s="94" t="n"/>
      <c r="BQ3" s="94" t="n"/>
      <c r="BR3" s="94" t="n"/>
      <c r="BS3" s="94" t="n"/>
      <c r="BT3" s="94" t="n"/>
      <c r="BU3" s="94" t="n"/>
      <c r="BV3" s="94" t="n"/>
      <c r="BW3" s="94" t="n"/>
      <c r="BX3" s="87" t="n"/>
      <c r="BY3" s="117" t="n"/>
      <c r="BZ3" s="94" t="n"/>
      <c r="CA3" s="94" t="n"/>
      <c r="CB3" s="94" t="n"/>
      <c r="CC3" s="94" t="n"/>
      <c r="CD3" s="94" t="n"/>
      <c r="CE3" s="94" t="n"/>
      <c r="CF3" s="94" t="n"/>
      <c r="CG3" s="94" t="n"/>
      <c r="CH3" s="94" t="n"/>
      <c r="CI3" s="94" t="n"/>
      <c r="CJ3" s="94" t="n"/>
      <c r="CK3" s="94" t="n"/>
      <c r="CL3" s="94" t="n"/>
      <c r="CM3" s="94" t="n"/>
      <c r="CN3" s="94" t="n"/>
      <c r="CO3" s="94" t="n"/>
      <c r="CP3" s="94" t="n"/>
      <c r="CQ3" s="87" t="n"/>
      <c r="CR3" s="117" t="n"/>
    </row>
    <row r="4" customFormat="1" s="90">
      <c r="A4" s="90" t="n"/>
      <c r="B4" s="90" t="n"/>
      <c r="C4" s="90" t="n"/>
      <c r="D4" s="81" t="n"/>
      <c r="E4" s="90" t="n"/>
      <c r="F4" s="90" t="n"/>
      <c r="G4" s="117" t="n"/>
      <c r="H4" s="96">
        <f>COUNTIF('III Drucke 1501-1560'!H2:'III Drucke 1501-1560'!#REF!,"bis 42 cm")</f>
        <v/>
      </c>
      <c r="I4" s="93" t="n"/>
      <c r="J4" s="78" t="n"/>
      <c r="K4" s="76" t="n"/>
      <c r="L4" s="76" t="n"/>
      <c r="M4" s="76" t="n"/>
      <c r="N4" s="76" t="n"/>
      <c r="O4" s="76" t="n"/>
      <c r="P4" s="76" t="n"/>
      <c r="Q4" s="76" t="n"/>
      <c r="R4" s="76" t="n"/>
      <c r="S4" s="96" t="n"/>
      <c r="T4" s="96" t="n"/>
      <c r="U4" s="94" t="n"/>
      <c r="V4" s="94" t="n"/>
      <c r="W4" s="94" t="n"/>
      <c r="X4" s="96">
        <f>COUNTIF('III Drucke 1501-1560'!X2:'III Drucke 1501-1560'!#REF!,"G")</f>
        <v/>
      </c>
      <c r="Y4" s="95" t="n"/>
      <c r="Z4" s="95" t="n"/>
      <c r="AA4" s="96">
        <f>COUNTIF('III Drucke 1501-1560'!AA2:'III Drucke 1501-1560'!#REF!,"f/V")</f>
        <v/>
      </c>
      <c r="AB4" s="96" t="n"/>
      <c r="AC4" s="96" t="n"/>
      <c r="AD4" s="96" t="n"/>
      <c r="AE4" s="96" t="n"/>
      <c r="AF4" s="96" t="n"/>
      <c r="AG4" s="97">
        <f>COUNTIF('III Drucke 1501-1560'!AG2:'III Drucke 1501-1560'!#REF!,"Pa/Pg")</f>
        <v/>
      </c>
      <c r="AH4" s="94" t="n"/>
      <c r="AI4" s="94" t="n"/>
      <c r="AJ4" s="94" t="n"/>
      <c r="AK4" s="94" t="n"/>
      <c r="AL4" s="94" t="n"/>
      <c r="AM4" s="94" t="n"/>
      <c r="AN4" s="94" t="n"/>
      <c r="AO4" s="94" t="n"/>
      <c r="AP4" s="94" t="n"/>
      <c r="AQ4" s="96">
        <f>COUNTIF('III Drucke 1501-1560'!AQ2:'III Drucke 1501-1560'!#REF!,"I")</f>
        <v/>
      </c>
      <c r="AR4" s="94" t="n"/>
      <c r="AS4" s="96">
        <f>COUNTIF('III Drucke 1501-1560'!AS2:'III Drucke 1501-1560'!#REF!,"3")</f>
        <v/>
      </c>
      <c r="AT4" s="96" t="n"/>
      <c r="AU4" s="96">
        <f>COUNTIF('III Drucke 1501-1560'!AU2:'III Drucke 1501-1560'!#REF!,"max 45")</f>
        <v/>
      </c>
      <c r="AV4" s="96" t="n"/>
      <c r="AW4" s="94" t="n"/>
      <c r="AX4" s="94" t="n"/>
      <c r="AY4" s="96">
        <f>COUNTIF('III Drucke 1501-1560'!AY2:'III Drucke 1501-1560'!#REF!,"ja nach")</f>
        <v/>
      </c>
      <c r="AZ4" s="98" t="n"/>
      <c r="BA4" s="95" t="n"/>
      <c r="BB4" s="96">
        <f>COUNTIF('III Drucke 1501-1560'!BB2:'III Drucke 1501-1560'!#REF!,"Halbgewebe mit Papier")</f>
        <v/>
      </c>
      <c r="BC4" s="96">
        <f>COUNTIF('III Drucke 1501-1560'!BC2:'III Drucke 1501-1560'!#REF!,"historisch")</f>
        <v/>
      </c>
      <c r="BD4" s="94" t="n"/>
      <c r="BE4" s="96">
        <f>COUNTIF('III Drucke 1501-1560'!BE2:'III Drucke 1501-1560'!#REF!,"x (Leder)")</f>
        <v/>
      </c>
      <c r="BF4" s="94" t="n"/>
      <c r="BG4" s="94" t="n"/>
      <c r="BH4" s="117" t="n"/>
      <c r="BI4" s="96">
        <f>COUNTIF('III Drucke 1501-1560'!BI2:'III Drucke 1501-1560'!#REF!,"x nur 110")</f>
        <v/>
      </c>
      <c r="BJ4" s="117" t="n"/>
      <c r="BL4" s="94" t="n"/>
      <c r="BM4" s="94" t="n"/>
      <c r="BN4" s="94" t="n"/>
      <c r="BO4" s="94" t="n"/>
      <c r="BP4" s="94" t="n"/>
      <c r="BQ4" s="94" t="n"/>
      <c r="BR4" s="94" t="n"/>
      <c r="BS4" s="94" t="n"/>
      <c r="BT4" s="94" t="n"/>
      <c r="BU4" s="94" t="n"/>
      <c r="BV4" s="94" t="n"/>
      <c r="BW4" s="94" t="n"/>
      <c r="BX4" s="87" t="n"/>
      <c r="BY4" s="117" t="n"/>
      <c r="BZ4" s="94" t="n"/>
      <c r="CA4" s="94" t="n"/>
      <c r="CB4" s="94" t="n"/>
      <c r="CC4" s="94" t="n"/>
      <c r="CD4" s="94" t="n"/>
      <c r="CE4" s="94" t="n"/>
      <c r="CF4" s="94" t="n"/>
      <c r="CG4" s="94" t="n"/>
      <c r="CH4" s="94" t="n"/>
      <c r="CI4" s="94" t="n"/>
      <c r="CJ4" s="94" t="n"/>
      <c r="CK4" s="94" t="n"/>
      <c r="CL4" s="94" t="n"/>
      <c r="CM4" s="94" t="n"/>
      <c r="CN4" s="94" t="n"/>
      <c r="CO4" s="94" t="n"/>
      <c r="CP4" s="94" t="n"/>
      <c r="CQ4" s="87" t="n"/>
      <c r="CR4" s="117" t="n"/>
    </row>
    <row r="5" customFormat="1" s="90">
      <c r="A5" s="90" t="n"/>
      <c r="B5" s="90" t="n"/>
      <c r="C5" s="90" t="n"/>
      <c r="D5" s="81" t="n"/>
      <c r="E5" s="90" t="n"/>
      <c r="F5" s="90" t="n"/>
      <c r="G5" s="117" t="n"/>
      <c r="H5" s="96">
        <f>COUNTIF('III Drucke 1501-1560'!H2:'III Drucke 1501-1560'!#REF!,"? 42 cm")</f>
        <v/>
      </c>
      <c r="I5" s="93" t="n"/>
      <c r="J5" s="78" t="n"/>
      <c r="K5" s="76" t="n"/>
      <c r="L5" s="76" t="n"/>
      <c r="M5" s="76" t="n"/>
      <c r="N5" s="76" t="n"/>
      <c r="O5" s="76" t="n"/>
      <c r="P5" s="76" t="n"/>
      <c r="Q5" s="76" t="n"/>
      <c r="R5" s="76" t="n"/>
      <c r="S5" s="96" t="n"/>
      <c r="T5" s="96" t="n"/>
      <c r="U5" s="94" t="n"/>
      <c r="V5" s="94" t="n"/>
      <c r="W5" s="94" t="n"/>
      <c r="X5" s="96">
        <f>COUNTIF('III Drucke 1501-1560'!X2:'III Drucke 1501-1560'!#REF!,"HG")</f>
        <v/>
      </c>
      <c r="Y5" s="95" t="n"/>
      <c r="Z5" s="95" t="n"/>
      <c r="AA5" s="96">
        <f>COUNTIF('III Drucke 1501-1560'!AA2:'III Drucke 1501-1560'!#REF!,"h")</f>
        <v/>
      </c>
      <c r="AB5" s="96" t="n"/>
      <c r="AC5" s="96" t="n"/>
      <c r="AD5" s="96" t="n"/>
      <c r="AE5" s="96" t="n"/>
      <c r="AF5" s="96" t="n"/>
      <c r="AG5" s="94" t="n"/>
      <c r="AH5" s="94" t="n"/>
      <c r="AI5" s="94" t="n"/>
      <c r="AJ5" s="94" t="n"/>
      <c r="AK5" s="94" t="n"/>
      <c r="AL5" s="94" t="n"/>
      <c r="AM5" s="94" t="n"/>
      <c r="AN5" s="94" t="n"/>
      <c r="AO5" s="94" t="n"/>
      <c r="AP5" s="94" t="n"/>
      <c r="AQ5" s="96">
        <f>COUNTIF('III Drucke 1501-1560'!AQ2:'III Drucke 1501-1560'!#REF!,"R")</f>
        <v/>
      </c>
      <c r="AR5" s="94" t="n"/>
      <c r="AS5" s="96">
        <f>COUNTIF('III Drucke 1501-1560'!AS2:'III Drucke 1501-1560'!#REF!,"4")</f>
        <v/>
      </c>
      <c r="AT5" s="96" t="n"/>
      <c r="AU5" s="96">
        <f>COUNTIF('III Drucke 1501-1560'!AU2:'III Drucke 1501-1560'!#REF!,"60")</f>
        <v/>
      </c>
      <c r="AV5" s="96" t="n"/>
      <c r="AW5" s="94" t="n"/>
      <c r="AX5" s="94" t="n"/>
      <c r="AY5" s="96">
        <f>COUNTIF('III Drucke 1501-1560'!AY2:'III Drucke 1501-1560'!#REF!,"ja vor und nach")</f>
        <v/>
      </c>
      <c r="AZ5" s="98" t="n"/>
      <c r="BA5" s="95" t="n"/>
      <c r="BB5" s="96">
        <f>COUNTIF('III Drucke 1501-1560'!BB2:'III Drucke 1501-1560'!#REF!,"Gewebe mit Papier")</f>
        <v/>
      </c>
      <c r="BC5" s="94" t="n"/>
      <c r="BD5" s="94" t="n"/>
      <c r="BE5" s="94" t="n"/>
      <c r="BF5" s="94" t="n"/>
      <c r="BG5" s="94" t="n"/>
      <c r="BH5" s="117" t="n"/>
      <c r="BI5" s="96">
        <f>COUNTIF('III Drucke 1501-1560'!BI2:'III Drucke 1501-1560'!#REF!,"x nur 110, mit Begleitung")</f>
        <v/>
      </c>
      <c r="BJ5" s="117" t="n"/>
      <c r="BL5" s="94" t="n"/>
      <c r="BM5" s="94" t="n"/>
      <c r="BN5" s="94" t="n"/>
      <c r="BO5" s="94" t="n"/>
      <c r="BP5" s="94" t="n"/>
      <c r="BQ5" s="94" t="n"/>
      <c r="BR5" s="94" t="n"/>
      <c r="BS5" s="94" t="n"/>
      <c r="BT5" s="94" t="n"/>
      <c r="BU5" s="94" t="n"/>
      <c r="BV5" s="94" t="n"/>
      <c r="BW5" s="94" t="n"/>
      <c r="BX5" s="87" t="n"/>
      <c r="BY5" s="117" t="n"/>
      <c r="BZ5" s="94" t="n"/>
      <c r="CA5" s="94" t="n"/>
      <c r="CB5" s="94" t="n"/>
      <c r="CC5" s="94" t="n"/>
      <c r="CD5" s="94" t="n"/>
      <c r="CE5" s="94" t="n"/>
      <c r="CF5" s="94" t="n"/>
      <c r="CG5" s="94" t="n"/>
      <c r="CH5" s="94" t="n"/>
      <c r="CI5" s="94" t="n"/>
      <c r="CJ5" s="94" t="n"/>
      <c r="CK5" s="94" t="n"/>
      <c r="CL5" s="94" t="n"/>
      <c r="CM5" s="94" t="n"/>
      <c r="CN5" s="94" t="n"/>
      <c r="CO5" s="94" t="n"/>
      <c r="CP5" s="94" t="n"/>
      <c r="CQ5" s="87" t="n"/>
      <c r="CR5" s="117" t="n"/>
    </row>
    <row r="6" customFormat="1" s="90">
      <c r="A6" s="90" t="n"/>
      <c r="B6" s="90" t="n"/>
      <c r="C6" s="90" t="n"/>
      <c r="D6" s="81" t="n"/>
      <c r="E6" s="90" t="n"/>
      <c r="F6" s="90" t="n"/>
      <c r="G6" s="117" t="n"/>
      <c r="I6" s="93" t="n"/>
      <c r="J6" s="78" t="n"/>
      <c r="K6" s="76" t="n"/>
      <c r="L6" s="76" t="n"/>
      <c r="M6" s="76" t="n"/>
      <c r="N6" s="76" t="n"/>
      <c r="O6" s="76" t="n"/>
      <c r="P6" s="76" t="n"/>
      <c r="Q6" s="76" t="n"/>
      <c r="R6" s="76" t="n"/>
      <c r="S6" s="96" t="n"/>
      <c r="T6" s="96" t="n"/>
      <c r="U6" s="94" t="n"/>
      <c r="V6" s="94" t="n"/>
      <c r="W6" s="94" t="n"/>
      <c r="X6" s="96">
        <f>COUNTIF('III Drucke 1501-1560'!X2:'III Drucke 1501-1560'!#REF!,"HD")</f>
        <v/>
      </c>
      <c r="Y6" s="95" t="n"/>
      <c r="Z6" s="95" t="n"/>
      <c r="AA6" s="96">
        <f>COUNTIF('III Drucke 1501-1560'!AA2:'III Drucke 1501-1560'!#REF!,"h/E")</f>
        <v/>
      </c>
      <c r="AB6" s="96" t="n"/>
      <c r="AC6" s="96" t="n"/>
      <c r="AD6" s="96" t="n"/>
      <c r="AE6" s="96" t="n"/>
      <c r="AF6" s="96" t="n"/>
      <c r="AG6" s="94" t="n"/>
      <c r="AH6" s="94" t="n"/>
      <c r="AI6" s="94" t="n"/>
      <c r="AJ6" s="94" t="n"/>
      <c r="AK6" s="94" t="n"/>
      <c r="AL6" s="94" t="n"/>
      <c r="AM6" s="94" t="n"/>
      <c r="AN6" s="94" t="n"/>
      <c r="AO6" s="94" t="n"/>
      <c r="AP6" s="94" t="n"/>
      <c r="AQ6" s="96">
        <f>COUNTIF('III Drucke 1501-1560'!AQ2:'III Drucke 1501-1560'!#REF!,"K/I")</f>
        <v/>
      </c>
      <c r="AR6" s="94" t="n"/>
      <c r="AS6" s="96">
        <f>COUNTIF('III Drucke 1501-1560'!AS2:'III Drucke 1501-1560'!#REF!,"0-2")</f>
        <v/>
      </c>
      <c r="AT6" s="96" t="n"/>
      <c r="AU6" s="96">
        <f>COUNTIF('III Drucke 1501-1560'!AU2:'III Drucke 1501-1560'!#REF!,"max 60")</f>
        <v/>
      </c>
      <c r="AV6" s="96" t="n"/>
      <c r="AW6" s="94" t="n"/>
      <c r="AX6" s="94" t="n"/>
      <c r="AY6" s="96">
        <f>COUNTIF('III Drucke 1501-1560'!AY2:'III Drucke 1501-1560'!#REF!,"ja ÖW=0")</f>
        <v/>
      </c>
      <c r="AZ6" s="98" t="n"/>
      <c r="BA6" s="95" t="n"/>
      <c r="BB6" s="94" t="n"/>
      <c r="BC6" s="94" t="n"/>
      <c r="BD6" s="94" t="n"/>
      <c r="BE6" s="94" t="n"/>
      <c r="BF6" s="94" t="n"/>
      <c r="BG6" s="94" t="n"/>
      <c r="BH6" s="117" t="n"/>
      <c r="BI6" s="96">
        <f>COUNTIF('III Drucke 1501-1560'!BI2:'III Drucke 1501-1560'!#REF!,"x? 45")</f>
        <v/>
      </c>
      <c r="BJ6" s="117" t="n"/>
      <c r="BL6" s="94" t="n"/>
      <c r="BM6" s="94" t="n"/>
      <c r="BN6" s="94" t="n"/>
      <c r="BO6" s="94" t="n"/>
      <c r="BP6" s="94" t="n"/>
      <c r="BQ6" s="94" t="n"/>
      <c r="BR6" s="94" t="n"/>
      <c r="BS6" s="94" t="n"/>
      <c r="BT6" s="94" t="n"/>
      <c r="BU6" s="94" t="n"/>
      <c r="BV6" s="94" t="n"/>
      <c r="BW6" s="94" t="n"/>
      <c r="BX6" s="87" t="n"/>
      <c r="BY6" s="117" t="n"/>
      <c r="BZ6" s="94" t="n"/>
      <c r="CA6" s="94" t="n"/>
      <c r="CB6" s="94" t="n"/>
      <c r="CC6" s="94" t="n"/>
      <c r="CD6" s="94" t="n"/>
      <c r="CE6" s="94" t="n"/>
      <c r="CF6" s="94" t="n"/>
      <c r="CG6" s="94" t="n"/>
      <c r="CH6" s="94" t="n"/>
      <c r="CI6" s="94" t="n"/>
      <c r="CJ6" s="94" t="n"/>
      <c r="CK6" s="94" t="n"/>
      <c r="CL6" s="94" t="n"/>
      <c r="CM6" s="94" t="n"/>
      <c r="CN6" s="94" t="n"/>
      <c r="CO6" s="94" t="n"/>
      <c r="CP6" s="94" t="n"/>
      <c r="CQ6" s="87" t="n"/>
      <c r="CR6" s="117" t="n"/>
    </row>
    <row r="7" customFormat="1" s="90">
      <c r="A7" s="90" t="n"/>
      <c r="B7" s="90" t="n"/>
      <c r="C7" s="90" t="n"/>
      <c r="D7" s="81" t="n"/>
      <c r="E7" s="90" t="n"/>
      <c r="F7" s="90" t="n"/>
      <c r="G7" s="117" t="n"/>
      <c r="I7" s="93" t="n"/>
      <c r="J7" s="78" t="n"/>
      <c r="K7" s="76" t="n"/>
      <c r="L7" s="76" t="n"/>
      <c r="M7" s="76" t="n"/>
      <c r="N7" s="76" t="n"/>
      <c r="O7" s="76" t="n"/>
      <c r="P7" s="76" t="n"/>
      <c r="Q7" s="76" t="n"/>
      <c r="R7" s="76" t="n"/>
      <c r="S7" s="96" t="n"/>
      <c r="T7" s="96" t="n"/>
      <c r="U7" s="94" t="n"/>
      <c r="V7" s="94" t="n"/>
      <c r="W7" s="94" t="n"/>
      <c r="X7" s="96">
        <f>COUNTIF('III Drucke 1501-1560'!X2:'III Drucke 1501-1560'!#REF!,"L")</f>
        <v/>
      </c>
      <c r="Y7" s="95" t="n"/>
      <c r="Z7" s="95" t="n"/>
      <c r="AA7" s="96" t="n"/>
      <c r="AB7" s="96" t="n"/>
      <c r="AC7" s="96" t="n"/>
      <c r="AD7" s="96" t="n"/>
      <c r="AE7" s="96" t="n"/>
      <c r="AF7" s="96" t="n"/>
      <c r="AG7" s="94" t="n"/>
      <c r="AH7" s="94" t="n"/>
      <c r="AI7" s="94" t="n"/>
      <c r="AJ7" s="94" t="n"/>
      <c r="AK7" s="94" t="n"/>
      <c r="AL7" s="94" t="n"/>
      <c r="AM7" s="94" t="n"/>
      <c r="AN7" s="94" t="n"/>
      <c r="AO7" s="94" t="n"/>
      <c r="AP7" s="94" t="n"/>
      <c r="AQ7" s="96">
        <f>COUNTIF('III Drucke 1501-1560'!AQ2:'III Drucke 1501-1560'!#REF!,"B/I/R")</f>
        <v/>
      </c>
      <c r="AR7" s="94" t="n"/>
      <c r="AS7" s="96">
        <f>COUNTIF('III Drucke 1501-1560'!AS2:'III Drucke 1501-1560'!#REF!,"0 (durchgängige Tafeln)")</f>
        <v/>
      </c>
      <c r="AT7" s="96" t="n"/>
      <c r="AU7" s="96">
        <f>COUNTIF('III Drucke 1501-1560'!AU2:'III Drucke 1501-1560'!#REF!,"80")</f>
        <v/>
      </c>
      <c r="AV7" s="96" t="n"/>
      <c r="AW7" s="94" t="n"/>
      <c r="AX7" s="94" t="n"/>
      <c r="AY7" s="96" t="n"/>
      <c r="AZ7" s="98" t="n"/>
      <c r="BA7" s="95" t="n"/>
      <c r="BB7" s="94" t="n"/>
      <c r="BC7" s="94" t="n"/>
      <c r="BD7" s="94" t="n"/>
      <c r="BE7" s="94" t="n"/>
      <c r="BF7" s="94" t="n"/>
      <c r="BG7" s="94" t="n"/>
      <c r="BH7" s="117" t="n"/>
      <c r="BJ7" s="117" t="n"/>
      <c r="BL7" s="94" t="n"/>
      <c r="BM7" s="94" t="n"/>
      <c r="BN7" s="94" t="n"/>
      <c r="BO7" s="94" t="n"/>
      <c r="BP7" s="94" t="n"/>
      <c r="BQ7" s="94" t="n"/>
      <c r="BR7" s="94" t="n"/>
      <c r="BS7" s="94" t="n"/>
      <c r="BT7" s="94" t="n"/>
      <c r="BU7" s="94" t="n"/>
      <c r="BV7" s="94" t="n"/>
      <c r="BW7" s="94" t="n"/>
      <c r="BX7" s="87" t="n"/>
      <c r="BY7" s="117" t="n"/>
      <c r="BZ7" s="94" t="n"/>
      <c r="CA7" s="94" t="n"/>
      <c r="CB7" s="94" t="n"/>
      <c r="CC7" s="94" t="n"/>
      <c r="CD7" s="94" t="n"/>
      <c r="CE7" s="94" t="n"/>
      <c r="CF7" s="94" t="n"/>
      <c r="CG7" s="94" t="n"/>
      <c r="CH7" s="94" t="n"/>
      <c r="CI7" s="94" t="n"/>
      <c r="CJ7" s="94" t="n"/>
      <c r="CK7" s="94" t="n"/>
      <c r="CL7" s="94" t="n"/>
      <c r="CM7" s="94" t="n"/>
      <c r="CN7" s="94" t="n"/>
      <c r="CO7" s="94" t="n"/>
      <c r="CP7" s="94" t="n"/>
      <c r="CQ7" s="87" t="n"/>
      <c r="CR7" s="117" t="n"/>
    </row>
    <row r="8" customFormat="1" s="90">
      <c r="A8" s="90" t="n"/>
      <c r="B8" s="90" t="n"/>
      <c r="C8" s="90" t="n"/>
      <c r="D8" s="81" t="n"/>
      <c r="E8" s="90" t="n"/>
      <c r="F8" s="90" t="n"/>
      <c r="G8" s="117" t="n"/>
      <c r="I8" s="93" t="n"/>
      <c r="J8" s="78" t="n"/>
      <c r="K8" s="76" t="n"/>
      <c r="L8" s="76" t="n"/>
      <c r="M8" s="76" t="n"/>
      <c r="N8" s="76" t="n"/>
      <c r="O8" s="76" t="n"/>
      <c r="P8" s="76" t="n"/>
      <c r="Q8" s="76" t="n"/>
      <c r="R8" s="76" t="n"/>
      <c r="S8" s="96" t="n"/>
      <c r="T8" s="96" t="n"/>
      <c r="U8" s="94" t="n"/>
      <c r="V8" s="94" t="n"/>
      <c r="W8" s="94" t="n"/>
      <c r="X8" s="96">
        <f>COUNTIF('III Drucke 1501-1560'!X2:'III Drucke 1501-1560'!#REF!,"HL")</f>
        <v/>
      </c>
      <c r="Y8" s="95" t="n"/>
      <c r="Z8" s="95" t="n"/>
      <c r="AA8" s="96" t="n"/>
      <c r="AB8" s="96" t="n"/>
      <c r="AC8" s="96" t="n"/>
      <c r="AD8" s="96" t="n"/>
      <c r="AE8" s="96" t="n"/>
      <c r="AF8" s="96" t="n"/>
      <c r="AG8" s="94" t="n"/>
      <c r="AH8" s="94" t="n"/>
      <c r="AI8" s="94" t="n"/>
      <c r="AJ8" s="94" t="n"/>
      <c r="AK8" s="94" t="n"/>
      <c r="AL8" s="94" t="n"/>
      <c r="AM8" s="94" t="n"/>
      <c r="AN8" s="94" t="n"/>
      <c r="AO8" s="94" t="n"/>
      <c r="AP8" s="94" t="n"/>
      <c r="AQ8" s="96">
        <f>COUNTIF('III Drucke 1501-1560'!AQ2:'III Drucke 1501-1560'!#REF!,"I/R")</f>
        <v/>
      </c>
      <c r="AR8" s="94" t="n"/>
      <c r="AS8" s="96" t="n"/>
      <c r="AT8" s="96" t="n"/>
      <c r="AU8" s="96">
        <f>COUNTIF('III Drucke 1501-1560'!AU2:'III Drucke 1501-1560'!#REF!,"max 80")</f>
        <v/>
      </c>
      <c r="AV8" s="96" t="n"/>
      <c r="AW8" s="94" t="n"/>
      <c r="AX8" s="94" t="n"/>
      <c r="AY8" s="96" t="n"/>
      <c r="AZ8" s="98" t="n"/>
      <c r="BA8" s="95" t="n"/>
      <c r="BB8" s="94" t="n"/>
      <c r="BC8" s="94" t="n"/>
      <c r="BD8" s="94" t="n"/>
      <c r="BE8" s="94" t="n"/>
      <c r="BF8" s="94" t="n"/>
      <c r="BG8" s="94" t="n"/>
      <c r="BH8" s="117" t="n"/>
      <c r="BJ8" s="117" t="n"/>
      <c r="BL8" s="94" t="n"/>
      <c r="BM8" s="94" t="n"/>
      <c r="BN8" s="94" t="n"/>
      <c r="BO8" s="94" t="n"/>
      <c r="BP8" s="94" t="n"/>
      <c r="BQ8" s="94" t="n"/>
      <c r="BR8" s="94" t="n"/>
      <c r="BS8" s="94" t="n"/>
      <c r="BT8" s="94" t="n"/>
      <c r="BU8" s="94" t="n"/>
      <c r="BV8" s="94" t="n"/>
      <c r="BW8" s="94" t="n"/>
      <c r="BX8" s="87" t="n"/>
      <c r="BY8" s="117" t="n"/>
      <c r="BZ8" s="94" t="n"/>
      <c r="CA8" s="94" t="n"/>
      <c r="CB8" s="94" t="n"/>
      <c r="CC8" s="94" t="n"/>
      <c r="CD8" s="94" t="n"/>
      <c r="CE8" s="94" t="n"/>
      <c r="CF8" s="94" t="n"/>
      <c r="CG8" s="94" t="n"/>
      <c r="CH8" s="94" t="n"/>
      <c r="CI8" s="94" t="n"/>
      <c r="CJ8" s="94" t="n"/>
      <c r="CK8" s="94" t="n"/>
      <c r="CL8" s="94" t="n"/>
      <c r="CM8" s="94" t="n"/>
      <c r="CN8" s="94" t="n"/>
      <c r="CO8" s="94" t="n"/>
      <c r="CP8" s="94" t="n"/>
      <c r="CQ8" s="87" t="n"/>
      <c r="CR8" s="117" t="n"/>
    </row>
    <row r="9" customFormat="1" s="90">
      <c r="A9" s="90" t="n"/>
      <c r="B9" s="90" t="n"/>
      <c r="C9" s="90" t="n"/>
      <c r="D9" s="81" t="n"/>
      <c r="E9" s="90" t="n"/>
      <c r="F9" s="90" t="n"/>
      <c r="G9" s="117" t="n"/>
      <c r="I9" s="93" t="n"/>
      <c r="J9" s="78" t="n"/>
      <c r="K9" s="76" t="n"/>
      <c r="L9" s="76" t="n"/>
      <c r="M9" s="76" t="n"/>
      <c r="N9" s="76" t="n"/>
      <c r="O9" s="76" t="n"/>
      <c r="P9" s="76" t="n"/>
      <c r="Q9" s="76" t="n"/>
      <c r="R9" s="76" t="n"/>
      <c r="S9" s="96" t="n"/>
      <c r="T9" s="96" t="n"/>
      <c r="U9" s="94" t="n"/>
      <c r="V9" s="94" t="n"/>
      <c r="W9" s="94" t="n"/>
      <c r="X9" s="100">
        <f>COUNTIF('III Drucke 1501-1560'!X2:'III Drucke 1501-1560'!#REF!,"Pg")</f>
        <v/>
      </c>
      <c r="Y9" s="95" t="n"/>
      <c r="Z9" s="95" t="n"/>
      <c r="AA9" s="96" t="n"/>
      <c r="AB9" s="96" t="n"/>
      <c r="AC9" s="96" t="n"/>
      <c r="AD9" s="96" t="n"/>
      <c r="AE9" s="96" t="n"/>
      <c r="AF9" s="96" t="n"/>
      <c r="AG9" s="94" t="n"/>
      <c r="AH9" s="94" t="n"/>
      <c r="AI9" s="94" t="n"/>
      <c r="AJ9" s="94" t="n"/>
      <c r="AK9" s="94" t="n"/>
      <c r="AL9" s="94" t="n"/>
      <c r="AM9" s="94" t="n"/>
      <c r="AN9" s="94" t="n"/>
      <c r="AO9" s="94" t="n"/>
      <c r="AP9" s="94" t="n"/>
      <c r="AQ9" s="94" t="n"/>
      <c r="AR9" s="94" t="n"/>
      <c r="AS9" s="96" t="n"/>
      <c r="AT9" s="96" t="n"/>
      <c r="AU9" s="96">
        <f>COUNTIF('III Drucke 1501-1560'!AU2:'III Drucke 1501-1560'!#REF!,"110")</f>
        <v/>
      </c>
      <c r="AV9" s="96" t="n"/>
      <c r="AW9" s="94" t="n"/>
      <c r="AX9" s="94" t="n"/>
      <c r="AY9" s="96" t="n"/>
      <c r="AZ9" s="98" t="n"/>
      <c r="BA9" s="95" t="n"/>
      <c r="BB9" s="94" t="n"/>
      <c r="BC9" s="94" t="n"/>
      <c r="BD9" s="94" t="n"/>
      <c r="BE9" s="94" t="n"/>
      <c r="BF9" s="94" t="n"/>
      <c r="BG9" s="94" t="n"/>
      <c r="BH9" s="117" t="n"/>
      <c r="BJ9" s="117" t="n"/>
      <c r="BL9" s="94" t="n"/>
      <c r="BM9" s="94" t="n"/>
      <c r="BN9" s="94" t="n"/>
      <c r="BO9" s="94" t="n"/>
      <c r="BP9" s="94" t="n"/>
      <c r="BQ9" s="94" t="n"/>
      <c r="BR9" s="94" t="n"/>
      <c r="BS9" s="94" t="n"/>
      <c r="BT9" s="94" t="n"/>
      <c r="BU9" s="94" t="n"/>
      <c r="BV9" s="94" t="n"/>
      <c r="BW9" s="94" t="n"/>
      <c r="BX9" s="87" t="n"/>
      <c r="BY9" s="117" t="n"/>
      <c r="BZ9" s="94" t="n"/>
      <c r="CA9" s="94" t="n"/>
      <c r="CB9" s="94" t="n"/>
      <c r="CC9" s="94" t="n"/>
      <c r="CD9" s="94" t="n"/>
      <c r="CE9" s="94" t="n"/>
      <c r="CF9" s="94" t="n"/>
      <c r="CG9" s="94" t="n"/>
      <c r="CH9" s="94" t="n"/>
      <c r="CI9" s="94" t="n"/>
      <c r="CJ9" s="94" t="n"/>
      <c r="CK9" s="94" t="n"/>
      <c r="CL9" s="94" t="n"/>
      <c r="CM9" s="94" t="n"/>
      <c r="CN9" s="94" t="n"/>
      <c r="CO9" s="94" t="n"/>
      <c r="CP9" s="94" t="n"/>
      <c r="CQ9" s="87" t="n"/>
      <c r="CR9" s="117" t="n"/>
    </row>
    <row r="10" customFormat="1" s="90">
      <c r="A10" s="90" t="n"/>
      <c r="B10" s="90" t="n"/>
      <c r="C10" s="90" t="n"/>
      <c r="D10" s="81" t="n"/>
      <c r="E10" s="90" t="n"/>
      <c r="F10" s="90" t="n"/>
      <c r="G10" s="117" t="n"/>
      <c r="I10" s="93" t="n"/>
      <c r="J10" s="78" t="n"/>
      <c r="K10" s="76" t="n"/>
      <c r="L10" s="76" t="n"/>
      <c r="M10" s="76" t="n"/>
      <c r="N10" s="76" t="n"/>
      <c r="O10" s="76" t="n"/>
      <c r="P10" s="76" t="n"/>
      <c r="Q10" s="76" t="n"/>
      <c r="R10" s="76" t="n"/>
      <c r="S10" s="96" t="n"/>
      <c r="T10" s="96" t="n"/>
      <c r="U10" s="94" t="n"/>
      <c r="V10" s="94" t="n"/>
      <c r="W10" s="94" t="n"/>
      <c r="X10" s="100">
        <f>COUNTIF('III Drucke 1501-1560'!X2:'III Drucke 1501-1560'!#REF!,"HPg")</f>
        <v/>
      </c>
      <c r="Y10" s="95" t="n"/>
      <c r="Z10" s="95" t="n"/>
      <c r="AA10" s="96" t="n"/>
      <c r="AB10" s="96" t="n"/>
      <c r="AC10" s="96" t="n"/>
      <c r="AD10" s="96" t="n"/>
      <c r="AE10" s="96" t="n"/>
      <c r="AF10" s="96" t="n"/>
      <c r="AG10" s="94" t="n"/>
      <c r="AH10" s="94" t="n"/>
      <c r="AI10" s="94" t="n"/>
      <c r="AJ10" s="94" t="n"/>
      <c r="AK10" s="94" t="n"/>
      <c r="AL10" s="94" t="n"/>
      <c r="AM10" s="94" t="n"/>
      <c r="AN10" s="94" t="n"/>
      <c r="AO10" s="94" t="n"/>
      <c r="AP10" s="94" t="n"/>
      <c r="AQ10" s="94" t="n"/>
      <c r="AR10" s="94" t="n"/>
      <c r="AS10" s="96" t="n"/>
      <c r="AT10" s="96" t="n"/>
      <c r="AU10" s="96">
        <f>COUNTIF('III Drucke 1501-1560'!AU2:'III Drucke 1501-1560'!#REF!,"max 110")</f>
        <v/>
      </c>
      <c r="AV10" s="96" t="n"/>
      <c r="AW10" s="94" t="n"/>
      <c r="AX10" s="94" t="n"/>
      <c r="AY10" s="96" t="n"/>
      <c r="AZ10" s="98" t="n"/>
      <c r="BA10" s="95" t="n"/>
      <c r="BB10" s="94" t="n"/>
      <c r="BC10" s="94" t="n"/>
      <c r="BD10" s="94" t="n"/>
      <c r="BE10" s="94" t="n"/>
      <c r="BF10" s="94" t="n"/>
      <c r="BG10" s="94" t="n"/>
      <c r="BH10" s="117" t="n"/>
      <c r="BJ10" s="117" t="n"/>
      <c r="BL10" s="94" t="n"/>
      <c r="BM10" s="94" t="n"/>
      <c r="BN10" s="94" t="n"/>
      <c r="BO10" s="94" t="n"/>
      <c r="BP10" s="94" t="n"/>
      <c r="BQ10" s="94" t="n"/>
      <c r="BR10" s="94" t="n"/>
      <c r="BS10" s="94" t="n"/>
      <c r="BT10" s="94" t="n"/>
      <c r="BU10" s="94" t="n"/>
      <c r="BV10" s="94" t="n"/>
      <c r="BW10" s="94" t="n"/>
      <c r="BX10" s="87" t="n"/>
      <c r="BY10" s="117" t="n"/>
      <c r="BZ10" s="94" t="n"/>
      <c r="CA10" s="94" t="n"/>
      <c r="CB10" s="94" t="n"/>
      <c r="CC10" s="94" t="n"/>
      <c r="CD10" s="94" t="n"/>
      <c r="CE10" s="94" t="n"/>
      <c r="CF10" s="94" t="n"/>
      <c r="CG10" s="94" t="n"/>
      <c r="CH10" s="94" t="n"/>
      <c r="CI10" s="94" t="n"/>
      <c r="CJ10" s="94" t="n"/>
      <c r="CK10" s="94" t="n"/>
      <c r="CL10" s="94" t="n"/>
      <c r="CM10" s="94" t="n"/>
      <c r="CN10" s="94" t="n"/>
      <c r="CO10" s="94" t="n"/>
      <c r="CP10" s="94" t="n"/>
      <c r="CQ10" s="87" t="n"/>
      <c r="CR10" s="117" t="n"/>
    </row>
    <row r="11" customFormat="1" s="90">
      <c r="A11" s="90" t="n"/>
      <c r="B11" s="90" t="n"/>
      <c r="C11" s="90" t="n"/>
      <c r="D11" s="81" t="n"/>
      <c r="E11" s="90" t="n"/>
      <c r="F11" s="90" t="n"/>
      <c r="G11" s="117" t="n"/>
      <c r="I11" s="93" t="n"/>
      <c r="J11" s="78" t="n"/>
      <c r="K11" s="76" t="n"/>
      <c r="L11" s="76" t="n"/>
      <c r="M11" s="76" t="n"/>
      <c r="N11" s="76" t="n"/>
      <c r="O11" s="76" t="n"/>
      <c r="P11" s="76" t="n"/>
      <c r="Q11" s="76" t="n"/>
      <c r="R11" s="76" t="n"/>
      <c r="S11" s="96" t="n"/>
      <c r="T11" s="96" t="n"/>
      <c r="U11" s="94" t="n"/>
      <c r="V11" s="94" t="n"/>
      <c r="W11" s="94" t="n"/>
      <c r="X11" s="100">
        <f>COUNTIF('III Drucke 1501-1560'!X2:'III Drucke 1501-1560'!#REF!,"Pg (Mak.)")</f>
        <v/>
      </c>
      <c r="Y11" s="95" t="n"/>
      <c r="Z11" s="95" t="n"/>
      <c r="AA11" s="96" t="n"/>
      <c r="AB11" s="96" t="n"/>
      <c r="AC11" s="96" t="n"/>
      <c r="AD11" s="96" t="n"/>
      <c r="AE11" s="96" t="n"/>
      <c r="AF11" s="96" t="n"/>
      <c r="AG11" s="94" t="n"/>
      <c r="AH11" s="94" t="n"/>
      <c r="AI11" s="94" t="n"/>
      <c r="AJ11" s="94" t="n"/>
      <c r="AK11" s="94" t="n"/>
      <c r="AL11" s="94" t="n"/>
      <c r="AM11" s="94" t="n"/>
      <c r="AN11" s="94" t="n"/>
      <c r="AO11" s="94" t="n"/>
      <c r="AP11" s="94" t="n"/>
      <c r="AQ11" s="94" t="n"/>
      <c r="AR11" s="94" t="n"/>
      <c r="AS11" s="96" t="n"/>
      <c r="AT11" s="96" t="n"/>
      <c r="AU11" s="96">
        <f>COUNTIF('III Drucke 1501-1560'!AU2:'III Drucke 1501-1560'!#REF!,"nur 110")</f>
        <v/>
      </c>
      <c r="AV11" s="96" t="n"/>
      <c r="AW11" s="94" t="n"/>
      <c r="AX11" s="94" t="n"/>
      <c r="AY11" s="96" t="n"/>
      <c r="AZ11" s="98" t="n"/>
      <c r="BA11" s="95" t="n"/>
      <c r="BB11" s="94" t="n"/>
      <c r="BC11" s="94" t="n"/>
      <c r="BD11" s="94" t="n"/>
      <c r="BE11" s="94" t="n"/>
      <c r="BF11" s="94" t="n"/>
      <c r="BG11" s="94" t="n"/>
      <c r="BH11" s="117" t="n"/>
      <c r="BJ11" s="117" t="n"/>
      <c r="BL11" s="94" t="n"/>
      <c r="BM11" s="94" t="n"/>
      <c r="BN11" s="94" t="n"/>
      <c r="BO11" s="94" t="n"/>
      <c r="BP11" s="94" t="n"/>
      <c r="BQ11" s="94" t="n"/>
      <c r="BR11" s="94" t="n"/>
      <c r="BS11" s="94" t="n"/>
      <c r="BT11" s="94" t="n"/>
      <c r="BU11" s="94" t="n"/>
      <c r="BV11" s="94" t="n"/>
      <c r="BW11" s="94" t="n"/>
      <c r="BX11" s="87" t="n"/>
      <c r="BY11" s="117" t="n"/>
      <c r="BZ11" s="94" t="n"/>
      <c r="CA11" s="94" t="n"/>
      <c r="CB11" s="94" t="n"/>
      <c r="CC11" s="94" t="n"/>
      <c r="CD11" s="94" t="n"/>
      <c r="CE11" s="94" t="n"/>
      <c r="CF11" s="94" t="n"/>
      <c r="CG11" s="94" t="n"/>
      <c r="CH11" s="94" t="n"/>
      <c r="CI11" s="94" t="n"/>
      <c r="CJ11" s="94" t="n"/>
      <c r="CK11" s="94" t="n"/>
      <c r="CL11" s="94" t="n"/>
      <c r="CM11" s="94" t="n"/>
      <c r="CN11" s="94" t="n"/>
      <c r="CO11" s="94" t="n"/>
      <c r="CP11" s="94" t="n"/>
      <c r="CQ11" s="87" t="n"/>
      <c r="CR11" s="117" t="n"/>
    </row>
    <row r="12" customFormat="1" s="90">
      <c r="A12" s="90" t="n"/>
      <c r="B12" s="90" t="n"/>
      <c r="C12" s="90" t="n"/>
      <c r="D12" s="81" t="n"/>
      <c r="E12" s="90" t="n"/>
      <c r="F12" s="90" t="n"/>
      <c r="G12" s="117" t="n"/>
      <c r="I12" s="93" t="n"/>
      <c r="J12" s="78" t="n"/>
      <c r="K12" s="76" t="n"/>
      <c r="L12" s="76" t="n"/>
      <c r="M12" s="76" t="n"/>
      <c r="N12" s="76" t="n"/>
      <c r="O12" s="76" t="n"/>
      <c r="P12" s="76" t="n"/>
      <c r="Q12" s="76" t="n"/>
      <c r="R12" s="76" t="n"/>
      <c r="S12" s="96" t="n"/>
      <c r="T12" s="96" t="n"/>
      <c r="U12" s="94" t="n"/>
      <c r="V12" s="94" t="n"/>
      <c r="W12" s="94" t="n"/>
      <c r="X12" s="96">
        <f>COUNTIF('III Drucke 1501-1560'!X2:'III Drucke 1501-1560'!#REF!,"oE")</f>
        <v/>
      </c>
      <c r="Y12" s="95" t="n"/>
      <c r="Z12" s="95" t="n"/>
      <c r="AA12" s="96" t="n"/>
      <c r="AB12" s="96" t="n"/>
      <c r="AC12" s="94" t="n"/>
      <c r="AD12" s="96" t="n"/>
      <c r="AE12" s="96" t="n"/>
      <c r="AF12" s="96" t="n"/>
      <c r="AG12" s="94" t="n"/>
      <c r="AH12" s="94" t="n"/>
      <c r="AI12" s="94" t="n"/>
      <c r="AJ12" s="94" t="n"/>
      <c r="AK12" s="94" t="n"/>
      <c r="AL12" s="94" t="n"/>
      <c r="AM12" s="94" t="n"/>
      <c r="AN12" s="94" t="n"/>
      <c r="AO12" s="94" t="n"/>
      <c r="AP12" s="94" t="n"/>
      <c r="AQ12" s="94" t="n"/>
      <c r="AR12" s="94" t="n"/>
      <c r="AS12" s="96" t="n"/>
      <c r="AT12" s="96" t="n"/>
      <c r="AU12" s="96">
        <f>COUNTIF('III Drucke 1501-1560'!AU2:'III Drucke 1501-1560'!#REF!,"180")</f>
        <v/>
      </c>
      <c r="AV12" s="96" t="n"/>
      <c r="AW12" s="94" t="n"/>
      <c r="AX12" s="94" t="n"/>
      <c r="AY12" s="96" t="n"/>
      <c r="AZ12" s="98" t="n"/>
      <c r="BA12" s="95" t="n"/>
      <c r="BB12" s="94" t="n"/>
      <c r="BC12" s="94" t="n"/>
      <c r="BD12" s="94" t="n"/>
      <c r="BE12" s="94" t="n"/>
      <c r="BF12" s="94" t="n"/>
      <c r="BG12" s="94" t="n"/>
      <c r="BH12" s="117" t="n"/>
      <c r="BJ12" s="117" t="n"/>
      <c r="BL12" s="94" t="n"/>
      <c r="BM12" s="94" t="n"/>
      <c r="BN12" s="94" t="n"/>
      <c r="BO12" s="94" t="n"/>
      <c r="BP12" s="94" t="n"/>
      <c r="BQ12" s="94" t="n"/>
      <c r="BR12" s="94" t="n"/>
      <c r="BS12" s="94" t="n"/>
      <c r="BT12" s="94" t="n"/>
      <c r="BU12" s="94" t="n"/>
      <c r="BV12" s="94" t="n"/>
      <c r="BW12" s="94" t="n"/>
      <c r="BX12" s="87" t="n"/>
      <c r="BY12" s="117" t="n"/>
      <c r="BZ12" s="94" t="n"/>
      <c r="CA12" s="94" t="n"/>
      <c r="CB12" s="94" t="n"/>
      <c r="CC12" s="94" t="n"/>
      <c r="CD12" s="94" t="n"/>
      <c r="CE12" s="94" t="n"/>
      <c r="CF12" s="94" t="n"/>
      <c r="CG12" s="94" t="n"/>
      <c r="CH12" s="94" t="n"/>
      <c r="CI12" s="94" t="n"/>
      <c r="CJ12" s="94" t="n"/>
      <c r="CK12" s="94" t="n"/>
      <c r="CL12" s="94" t="n"/>
      <c r="CM12" s="94" t="n"/>
      <c r="CN12" s="94" t="n"/>
      <c r="CO12" s="94" t="n"/>
      <c r="CP12" s="94" t="n"/>
      <c r="CQ12" s="87" t="n"/>
      <c r="CR12" s="117" t="n"/>
    </row>
    <row r="13" customFormat="1" s="90">
      <c r="A13" s="90" t="n"/>
      <c r="B13" s="90" t="n"/>
      <c r="C13" s="90" t="n"/>
      <c r="D13" s="81" t="n"/>
      <c r="E13" s="102" t="n"/>
      <c r="F13" s="90" t="n"/>
      <c r="G13" s="117" t="n"/>
      <c r="H13" s="102" t="n"/>
      <c r="I13" s="93" t="n"/>
      <c r="J13" s="78" t="n"/>
      <c r="K13" s="76" t="n"/>
      <c r="L13" s="76" t="n"/>
      <c r="M13" s="76" t="n"/>
      <c r="N13" s="76" t="n"/>
      <c r="O13" s="76" t="n"/>
      <c r="P13" s="76" t="n"/>
      <c r="Q13" s="76" t="n"/>
      <c r="R13" s="76" t="n"/>
      <c r="S13" s="106" t="n"/>
      <c r="T13" s="106" t="n"/>
      <c r="U13" s="104" t="n"/>
      <c r="V13" s="104" t="n"/>
      <c r="W13" s="104" t="n"/>
      <c r="X13" s="106">
        <f>COUNTIF('III Drucke 1501-1560'!X2:'III Drucke 1501-1560'!#REF!,"EB")</f>
        <v/>
      </c>
      <c r="Y13" s="105" t="n"/>
      <c r="Z13" s="105" t="n"/>
      <c r="AA13" s="106" t="n"/>
      <c r="AB13" s="106" t="n"/>
      <c r="AC13" s="106" t="n"/>
      <c r="AD13" s="106" t="n"/>
      <c r="AE13" s="106" t="n"/>
      <c r="AF13" s="106" t="n"/>
      <c r="AG13" s="104" t="n"/>
      <c r="AH13" s="104" t="n"/>
      <c r="AI13" s="104" t="n"/>
      <c r="AJ13" s="104" t="n"/>
      <c r="AK13" s="104" t="n"/>
      <c r="AL13" s="104" t="n"/>
      <c r="AM13" s="104" t="n"/>
      <c r="AN13" s="104" t="n"/>
      <c r="AO13" s="104" t="n"/>
      <c r="AP13" s="104" t="n"/>
      <c r="AQ13" s="104" t="n"/>
      <c r="AR13" s="104" t="n"/>
      <c r="AS13" s="106" t="n"/>
      <c r="AT13" s="106" t="n"/>
      <c r="AU13" s="106">
        <f>COUNTIF('III Drucke 1501-1560'!AU2:'III Drucke 1501-1560'!#REF!,"max 180")</f>
        <v/>
      </c>
      <c r="AV13" s="106" t="n"/>
      <c r="AW13" s="104" t="n"/>
      <c r="AX13" s="104" t="n"/>
      <c r="AY13" s="106" t="n"/>
      <c r="AZ13" s="107" t="n"/>
      <c r="BA13" s="105" t="n"/>
      <c r="BB13" s="104" t="n"/>
      <c r="BC13" s="104" t="n"/>
      <c r="BD13" s="104" t="n"/>
      <c r="BE13" s="104" t="n"/>
      <c r="BF13" s="104" t="n"/>
      <c r="BG13" s="104" t="n"/>
      <c r="BH13" s="108" t="n"/>
      <c r="BJ13" s="117" t="n"/>
      <c r="BL13" s="94" t="n"/>
      <c r="BM13" s="94" t="n"/>
      <c r="BN13" s="94" t="n"/>
      <c r="BO13" s="94" t="n"/>
      <c r="BP13" s="94" t="n"/>
      <c r="BQ13" s="94" t="n"/>
      <c r="BR13" s="94" t="n"/>
      <c r="BS13" s="94" t="n"/>
      <c r="BT13" s="94" t="n"/>
      <c r="BU13" s="94" t="n"/>
      <c r="BV13" s="94" t="n"/>
      <c r="BW13" s="94" t="n"/>
      <c r="BX13" s="87" t="n"/>
      <c r="BY13" s="117" t="n"/>
      <c r="BZ13" s="104" t="n"/>
      <c r="CA13" s="104" t="n"/>
      <c r="CB13" s="94" t="n"/>
      <c r="CC13" s="94" t="n"/>
      <c r="CD13" s="94" t="n"/>
      <c r="CE13" s="94" t="n"/>
      <c r="CF13" s="94" t="n"/>
      <c r="CG13" s="94" t="n"/>
      <c r="CH13" s="94" t="n"/>
      <c r="CI13" s="94" t="n"/>
      <c r="CJ13" s="94" t="n"/>
      <c r="CK13" s="94" t="n"/>
      <c r="CL13" s="94" t="n"/>
      <c r="CM13" s="94" t="n"/>
      <c r="CN13" s="94" t="n"/>
      <c r="CO13" s="94" t="n"/>
      <c r="CP13" s="94" t="n"/>
      <c r="CQ13" s="87" t="n"/>
      <c r="CR13" s="117" t="n"/>
    </row>
    <row r="14" customFormat="1" s="90">
      <c r="A14" s="90" t="n"/>
      <c r="B14" s="90" t="n"/>
      <c r="C14" s="90" t="n"/>
      <c r="D14" s="81" t="n"/>
      <c r="E14" s="109">
        <f>SUM(E2:E13)</f>
        <v/>
      </c>
      <c r="F14" s="90" t="n"/>
      <c r="G14" s="117" t="n"/>
      <c r="H14" s="110">
        <f>SUM(H2:H13)</f>
        <v/>
      </c>
      <c r="I14" s="111" t="n"/>
      <c r="J14" s="112" t="n"/>
      <c r="K14" s="113" t="n"/>
      <c r="L14" s="113" t="n"/>
      <c r="M14" s="113" t="n"/>
      <c r="N14" s="113" t="n"/>
      <c r="O14" s="113" t="n"/>
      <c r="P14" s="113" t="n"/>
      <c r="Q14" s="113" t="n"/>
      <c r="R14" s="113" t="n"/>
      <c r="S14" s="114">
        <f>SUM(S2:S13)</f>
        <v/>
      </c>
      <c r="T14" s="114">
        <f>SUM(T2:T13)</f>
        <v/>
      </c>
      <c r="U14" s="114">
        <f>SUM(U2:U13)</f>
        <v/>
      </c>
      <c r="V14" s="114">
        <f>SUM(V2:V13)</f>
        <v/>
      </c>
      <c r="W14" s="114">
        <f>SUM(W2:W13)</f>
        <v/>
      </c>
      <c r="X14" s="114" t="n"/>
      <c r="Y14" s="114">
        <f>SUM(Y2:Y13)</f>
        <v/>
      </c>
      <c r="Z14" s="114">
        <f>SUM(Z2:Z13)</f>
        <v/>
      </c>
      <c r="AA14" s="114">
        <f>SUM(AA2:AA4)</f>
        <v/>
      </c>
      <c r="AB14" s="114">
        <f>SUM(AB2:AB13)</f>
        <v/>
      </c>
      <c r="AC14" s="109">
        <f>SUM(AC2:AC13)</f>
        <v/>
      </c>
      <c r="AD14" s="114">
        <f>SUM(AD2:AD13)</f>
        <v/>
      </c>
      <c r="AE14" s="114">
        <f>SUM(AE2:AE13)</f>
        <v/>
      </c>
      <c r="AF14" s="114">
        <f>SUM(AF2:AF13)</f>
        <v/>
      </c>
      <c r="AG14" s="97">
        <f>SUM(AG3:AG4)</f>
        <v/>
      </c>
      <c r="AH14" s="114">
        <f>SUM(AH2:AH13)</f>
        <v/>
      </c>
      <c r="AI14" s="114">
        <f>SUM(AI2:AI13)</f>
        <v/>
      </c>
      <c r="AJ14" s="114">
        <f>SUM(AJ2:AJ13)</f>
        <v/>
      </c>
      <c r="AK14" s="109">
        <f>SUM(AK2:AK13)</f>
        <v/>
      </c>
      <c r="AL14" s="109">
        <f>SUM(AL2:AL13)</f>
        <v/>
      </c>
      <c r="AM14" s="114">
        <f>SUM(AM2:AM13)</f>
        <v/>
      </c>
      <c r="AN14" s="114">
        <f>SUM(AN2:AN13)</f>
        <v/>
      </c>
      <c r="AO14" s="114">
        <f>SUM(AO2:AO13)</f>
        <v/>
      </c>
      <c r="AP14" s="114">
        <f>SUM(AP2:AP13)</f>
        <v/>
      </c>
      <c r="AQ14" s="109">
        <f>SUM(AQ2:AQ13)</f>
        <v/>
      </c>
      <c r="AR14" s="109">
        <f>SUM(AR2:AR13)</f>
        <v/>
      </c>
      <c r="AS14" s="109">
        <f>SUM(AS2:AS13)</f>
        <v/>
      </c>
      <c r="AT14" s="114">
        <f>SUM(AT2:AT13)</f>
        <v/>
      </c>
      <c r="AU14" s="114">
        <f>SUM(AU2:AU13)</f>
        <v/>
      </c>
      <c r="AV14" s="114">
        <f>SUM(AV2:AV13)</f>
        <v/>
      </c>
      <c r="AW14" s="114">
        <f>SUM(AW2:AW13)</f>
        <v/>
      </c>
      <c r="AX14" s="114">
        <f>SUM(AX2:AX13)</f>
        <v/>
      </c>
      <c r="AY14" s="114">
        <f>SUM(AY3:AY6)</f>
        <v/>
      </c>
      <c r="AZ14" s="115">
        <f>SUM('III Drucke 1501-1560'!AZ2:'III Drucke 1501-1560'!#REF!)</f>
        <v/>
      </c>
      <c r="BA14" s="114">
        <f>SUM(BA2:BA13)</f>
        <v/>
      </c>
      <c r="BB14" s="114">
        <f>SUM(BB2:BB13)</f>
        <v/>
      </c>
      <c r="BC14" s="114">
        <f>SUM(BC2:BC13)</f>
        <v/>
      </c>
      <c r="BD14" s="114">
        <f>SUM(BD2:BD13)</f>
        <v/>
      </c>
      <c r="BE14" s="114">
        <f>SUM(BE2:BE13)</f>
        <v/>
      </c>
      <c r="BF14" s="114">
        <f>SUM(BF2:BF13)</f>
        <v/>
      </c>
      <c r="BG14" s="114">
        <f>SUM(BG2:BG13)</f>
        <v/>
      </c>
      <c r="BH14" s="114">
        <f>SUM(BH2:BH13)</f>
        <v/>
      </c>
      <c r="BI14" s="125">
        <f>BI2+BI6</f>
        <v/>
      </c>
      <c r="BJ14" s="117" t="n"/>
      <c r="BL14" s="94" t="n"/>
      <c r="BM14" s="94" t="n"/>
      <c r="BN14" s="94" t="n"/>
      <c r="BO14" s="94" t="n"/>
      <c r="BP14" s="94" t="n"/>
      <c r="BQ14" s="94" t="n"/>
      <c r="BR14" s="94" t="n"/>
      <c r="BS14" s="94" t="n"/>
      <c r="BT14" s="94" t="n"/>
      <c r="BU14" s="94" t="n"/>
      <c r="BV14" s="94" t="n"/>
      <c r="BW14" s="94" t="n"/>
      <c r="BX14" s="87" t="n"/>
      <c r="BY14" s="117" t="n"/>
      <c r="BZ14" s="114">
        <f>SUM(BZ2:BZ13)</f>
        <v/>
      </c>
      <c r="CA14" s="114">
        <f>SUM(CA2:CA13)</f>
        <v/>
      </c>
      <c r="CB14" s="94" t="n"/>
      <c r="CC14" s="94" t="n"/>
      <c r="CD14" s="94" t="n"/>
      <c r="CE14" s="94" t="n"/>
      <c r="CF14" s="94" t="n"/>
      <c r="CG14" s="94" t="n"/>
      <c r="CH14" s="94" t="n"/>
      <c r="CI14" s="94" t="n"/>
      <c r="CJ14" s="94" t="n"/>
      <c r="CK14" s="94" t="n"/>
      <c r="CL14" s="94" t="n"/>
      <c r="CM14" s="94" t="n"/>
      <c r="CN14" s="94" t="n"/>
      <c r="CO14" s="94" t="n"/>
      <c r="CP14" s="94" t="n"/>
      <c r="CQ14" s="87" t="n"/>
      <c r="CR14" s="117" t="n"/>
    </row>
    <row r="15" customFormat="1" s="90">
      <c r="G15" s="117" t="n"/>
      <c r="I15" s="117" t="n"/>
      <c r="J15" s="117" t="n"/>
      <c r="S15" s="94" t="n"/>
      <c r="T15" s="94" t="n"/>
      <c r="U15" s="94" t="n"/>
      <c r="V15" s="94" t="n"/>
      <c r="W15" s="94" t="n"/>
      <c r="X15" s="94" t="n"/>
      <c r="Y15" s="94" t="n"/>
      <c r="Z15" s="94" t="n"/>
      <c r="AA15" s="114">
        <f>SUM(AA5:AA6)</f>
        <v/>
      </c>
      <c r="AB15" s="94" t="n"/>
      <c r="AC15" s="94" t="n"/>
      <c r="AD15" s="94" t="n"/>
      <c r="AE15" s="94" t="n"/>
      <c r="AF15" s="94" t="n"/>
      <c r="AG15" s="94" t="n"/>
      <c r="AH15" s="94" t="n"/>
      <c r="AI15" s="94" t="n"/>
      <c r="AJ15" s="94" t="n"/>
      <c r="AK15" s="94" t="n"/>
      <c r="AL15" s="94" t="n"/>
      <c r="AM15" s="94" t="n"/>
      <c r="AN15" s="94" t="n"/>
      <c r="AO15" s="94" t="n"/>
      <c r="AP15" s="94" t="n"/>
      <c r="AQ15" s="94" t="n"/>
      <c r="AR15" s="94" t="n"/>
      <c r="AS15" s="94" t="n"/>
      <c r="AT15" s="94" t="n"/>
      <c r="AU15" s="94" t="n"/>
      <c r="AV15" s="94" t="n"/>
      <c r="AW15" s="94" t="n"/>
      <c r="AX15" s="94" t="n"/>
      <c r="AY15" s="96" t="n"/>
      <c r="AZ15" s="87" t="n"/>
      <c r="BA15" s="94" t="n"/>
      <c r="BB15" s="94" t="n"/>
      <c r="BC15" s="94" t="n"/>
      <c r="BD15" s="94" t="n"/>
      <c r="BE15" s="94" t="n"/>
      <c r="BF15" s="94" t="n"/>
      <c r="BG15" s="94" t="n"/>
      <c r="BH15" s="117" t="n"/>
      <c r="BI15" s="94">
        <f>BI3+BI4+BI5</f>
        <v/>
      </c>
      <c r="BJ15" s="117" t="n"/>
      <c r="BL15" s="94" t="n"/>
      <c r="BM15" s="94" t="n"/>
      <c r="BN15" s="94" t="n"/>
      <c r="BO15" s="94" t="n"/>
      <c r="BP15" s="94" t="n"/>
      <c r="BQ15" s="94" t="n"/>
      <c r="BR15" s="94" t="n"/>
      <c r="BS15" s="94" t="n"/>
      <c r="BT15" s="94" t="n"/>
      <c r="BU15" s="94" t="n"/>
      <c r="BV15" s="94" t="n"/>
      <c r="BW15" s="94" t="n"/>
      <c r="BX15" s="87" t="n"/>
      <c r="BY15" s="117" t="n"/>
      <c r="BZ15" s="94" t="n"/>
      <c r="CA15" s="94" t="n"/>
      <c r="CB15" s="94" t="n"/>
      <c r="CC15" s="94" t="n"/>
      <c r="CD15" s="94" t="n"/>
      <c r="CE15" s="94" t="n"/>
      <c r="CF15" s="94" t="n"/>
      <c r="CG15" s="94" t="n"/>
      <c r="CH15" s="94" t="n"/>
      <c r="CI15" s="94" t="n"/>
      <c r="CJ15" s="94" t="n"/>
      <c r="CK15" s="94" t="n"/>
      <c r="CL15" s="94" t="n"/>
      <c r="CM15" s="94" t="n"/>
      <c r="CN15" s="94" t="n"/>
      <c r="CO15" s="94" t="n"/>
      <c r="CP15" s="94" t="n"/>
      <c r="CQ15" s="87" t="n"/>
      <c r="CR15" s="117" t="n"/>
    </row>
    <row r="16" customFormat="1" s="90">
      <c r="G16" s="117" t="n"/>
      <c r="I16" s="117" t="n"/>
      <c r="J16" s="117" t="n"/>
      <c r="S16" s="94" t="n"/>
      <c r="T16" s="94" t="n"/>
      <c r="U16" s="94" t="n"/>
      <c r="V16" s="94" t="n"/>
      <c r="W16" s="94" t="n"/>
      <c r="X16" s="94" t="n"/>
      <c r="Y16" s="94" t="n"/>
      <c r="Z16" s="94" t="n"/>
      <c r="AA16" s="94" t="n"/>
      <c r="AB16" s="94" t="n"/>
      <c r="AC16" s="94" t="n"/>
      <c r="AD16" s="94" t="n"/>
      <c r="AE16" s="94" t="n"/>
      <c r="AF16" s="94" t="n"/>
      <c r="AG16" s="94" t="n"/>
      <c r="AH16" s="94" t="n"/>
      <c r="AI16" s="94" t="n"/>
      <c r="AJ16" s="94" t="n"/>
      <c r="AK16" s="94" t="n"/>
      <c r="AL16" s="94" t="n"/>
      <c r="AM16" s="94" t="n"/>
      <c r="AN16" s="94" t="n"/>
      <c r="AO16" s="94" t="n"/>
      <c r="AP16" s="94" t="n"/>
      <c r="AQ16" s="94" t="n"/>
      <c r="AR16" s="94" t="n"/>
      <c r="AS16" s="94" t="n"/>
      <c r="AT16" s="94" t="n"/>
      <c r="AU16" s="94" t="n"/>
      <c r="AV16" s="94" t="n"/>
      <c r="AW16" s="94" t="n"/>
      <c r="AX16" s="94" t="n"/>
      <c r="AY16" s="96" t="n"/>
      <c r="AZ16" s="96" t="n"/>
      <c r="BA16" s="94" t="n"/>
      <c r="BB16" s="94" t="n"/>
      <c r="BC16" s="94" t="n"/>
      <c r="BD16" s="94" t="n"/>
      <c r="BE16" s="94" t="n"/>
      <c r="BF16" s="94" t="n"/>
      <c r="BG16" s="94" t="n"/>
      <c r="BH16" s="117" t="n"/>
      <c r="BI16" s="124">
        <f>SUM(BI2:BI13)</f>
        <v/>
      </c>
      <c r="BJ16" s="117" t="n"/>
      <c r="BL16" s="94" t="n"/>
      <c r="BM16" s="94" t="n"/>
      <c r="BN16" s="94" t="n"/>
      <c r="BO16" s="94" t="n"/>
      <c r="BP16" s="94" t="n"/>
      <c r="BQ16" s="94" t="n"/>
      <c r="BR16" s="94" t="n"/>
      <c r="BS16" s="94" t="n"/>
      <c r="BT16" s="94" t="n"/>
      <c r="BU16" s="94" t="n"/>
      <c r="BV16" s="94" t="n"/>
      <c r="BW16" s="94" t="n"/>
      <c r="BX16" s="87" t="n"/>
      <c r="BY16" s="117" t="n"/>
      <c r="BZ16" s="94" t="n"/>
      <c r="CA16" s="94" t="n"/>
      <c r="CB16" s="94" t="n"/>
      <c r="CC16" s="94" t="n"/>
      <c r="CD16" s="94" t="n"/>
      <c r="CE16" s="94" t="n"/>
      <c r="CF16" s="94" t="n"/>
      <c r="CG16" s="94" t="n"/>
      <c r="CH16" s="94" t="n"/>
      <c r="CI16" s="94" t="n"/>
      <c r="CJ16" s="94" t="n"/>
      <c r="CK16" s="94" t="n"/>
      <c r="CL16" s="94" t="n"/>
      <c r="CM16" s="94" t="n"/>
      <c r="CN16" s="94" t="n"/>
      <c r="CO16" s="94" t="n"/>
      <c r="CP16" s="94" t="n"/>
      <c r="CQ16" s="87" t="n"/>
      <c r="CR16" s="117" t="n"/>
    </row>
  </sheetData>
  <pageMargins left="0.7" right="0.7" top="0.787401575" bottom="0.787401575" header="0.3" footer="0.3"/>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workbookViewId="0">
      <selection activeCell="D12" sqref="D12"/>
    </sheetView>
  </sheetViews>
  <sheetFormatPr baseColWidth="10" defaultColWidth="11" defaultRowHeight="11.25"/>
  <cols>
    <col width="16.75" customWidth="1" style="117" min="1" max="1"/>
    <col width="23.75" bestFit="1" customWidth="1" style="117" min="2" max="2"/>
    <col width="11" customWidth="1" style="117" min="3" max="16384"/>
  </cols>
  <sheetData>
    <row r="1" ht="33.75" customHeight="1" s="70">
      <c r="A1" s="144" t="inlineStr">
        <is>
          <t>Datentransferblatt für III Drucke 1501-1560</t>
        </is>
      </c>
      <c r="B1" s="120" t="n"/>
    </row>
    <row r="2" ht="22.5" customHeight="1" s="70">
      <c r="A2" s="117" t="inlineStr">
        <is>
          <t>Signaturen Gesamtanzahl</t>
        </is>
      </c>
      <c r="B2" s="118" t="n"/>
      <c r="C2" s="142">
        <f>Zählenwenn!E14</f>
        <v/>
      </c>
    </row>
    <row r="3" ht="22.5" customHeight="1" s="70">
      <c r="A3" s="117" t="inlineStr">
        <is>
          <t>Buchbinderische Einheiten</t>
        </is>
      </c>
      <c r="B3" s="118" t="n"/>
      <c r="C3" s="117">
        <f>'III Drucke 1501-1560'!#REF!</f>
        <v/>
      </c>
    </row>
    <row r="4" ht="33.75" customHeight="1" s="70">
      <c r="A4" s="117" t="inlineStr">
        <is>
          <t>Anzahl geprüfte Bücher durch Thomschke</t>
        </is>
      </c>
      <c r="B4" s="118" t="n"/>
      <c r="C4" s="117">
        <f>'III Drucke 1501-1560'!#REF!</f>
        <v/>
      </c>
    </row>
    <row r="5" ht="22.5" customHeight="1" s="70">
      <c r="A5" s="117" t="inlineStr">
        <is>
          <t>nicht
am Standort (DA)</t>
        </is>
      </c>
      <c r="B5" s="118" t="n"/>
      <c r="C5" s="117">
        <f>'III Drucke 1501-1560'!#REF!</f>
        <v/>
      </c>
    </row>
    <row r="6">
      <c r="A6" s="117" t="inlineStr">
        <is>
          <t>Format</t>
        </is>
      </c>
      <c r="B6" s="118" t="inlineStr">
        <is>
          <t>bis 25 cm</t>
        </is>
      </c>
      <c r="C6" s="117">
        <f>'III Drucke 1501-1560'!#REF!</f>
        <v/>
      </c>
    </row>
    <row r="7">
      <c r="B7" s="118" t="inlineStr">
        <is>
          <t>bis 35 cm</t>
        </is>
      </c>
      <c r="C7" s="117">
        <f>'III Drucke 1501-1560'!#REF!</f>
        <v/>
      </c>
    </row>
    <row r="8">
      <c r="B8" s="118" t="inlineStr">
        <is>
          <t>bis 42 cm</t>
        </is>
      </c>
      <c r="C8" s="117">
        <f>'III Drucke 1501-1560'!#REF!</f>
        <v/>
      </c>
    </row>
    <row r="9">
      <c r="B9" s="118" t="inlineStr">
        <is>
          <t>&gt; 42 cm</t>
        </is>
      </c>
      <c r="C9" s="117">
        <f>'III Drucke 1501-1560'!#REF!</f>
        <v/>
      </c>
    </row>
    <row r="10">
      <c r="A10" s="117" t="inlineStr">
        <is>
          <t>Anzahl Überformat</t>
        </is>
      </c>
      <c r="B10" s="118" t="n"/>
      <c r="C10" s="117">
        <f>'III Drucke 1501-1560'!#REF!</f>
        <v/>
      </c>
    </row>
    <row r="11">
      <c r="A11" s="117" t="inlineStr">
        <is>
          <t>Anzahl Querformat</t>
        </is>
      </c>
      <c r="B11" s="118" t="n"/>
      <c r="C11" s="117">
        <f>'III Drucke 1501-1560'!#REF!</f>
        <v/>
      </c>
    </row>
    <row r="12" ht="22.5" customHeight="1" s="70">
      <c r="A12" s="117" t="inlineStr">
        <is>
          <t>Dicke
(&gt;12 cm)</t>
        </is>
      </c>
      <c r="B12" s="118" t="n"/>
      <c r="C12" s="117">
        <f>'III Drucke 1501-1560'!#REF!</f>
        <v/>
      </c>
    </row>
    <row r="13" ht="22.5" customHeight="1" s="70">
      <c r="A13" s="117" t="inlineStr">
        <is>
          <t>12° Format
(&lt;15 cm)</t>
        </is>
      </c>
      <c r="B13" s="118" t="n"/>
      <c r="C13" s="117">
        <f>'III Drucke 1501-1560'!#REF!</f>
        <v/>
      </c>
    </row>
    <row r="14">
      <c r="A14" s="117" t="inlineStr">
        <is>
          <t>Einbandart</t>
        </is>
      </c>
      <c r="B14" s="120" t="inlineStr">
        <is>
          <t>Papier- oder Pappeinband</t>
        </is>
      </c>
      <c r="C14" s="117">
        <f>'III Drucke 1501-1560'!#REF!</f>
        <v/>
      </c>
    </row>
    <row r="15">
      <c r="B15" s="120" t="inlineStr">
        <is>
          <t>Broschur</t>
        </is>
      </c>
      <c r="C15" s="117">
        <f>'III Drucke 1501-1560'!#REF!</f>
        <v/>
      </c>
    </row>
    <row r="16">
      <c r="B16" s="120" t="inlineStr">
        <is>
          <t>Gewebeeinband</t>
        </is>
      </c>
      <c r="C16" s="117">
        <f>'III Drucke 1501-1560'!#REF!</f>
        <v/>
      </c>
    </row>
    <row r="17">
      <c r="B17" s="120" t="inlineStr">
        <is>
          <t>Halbgewebeband</t>
        </is>
      </c>
      <c r="C17" s="117">
        <f>'III Drucke 1501-1560'!#REF!</f>
        <v/>
      </c>
    </row>
    <row r="18">
      <c r="B18" s="121" t="inlineStr">
        <is>
          <t>Holzdeckelband</t>
        </is>
      </c>
      <c r="C18" s="117">
        <f>'III Drucke 1501-1560'!#REF!</f>
        <v/>
      </c>
    </row>
    <row r="19">
      <c r="B19" s="120" t="inlineStr">
        <is>
          <t>Ledereinband</t>
        </is>
      </c>
      <c r="C19" s="117">
        <f>'III Drucke 1501-1560'!#REF!</f>
        <v/>
      </c>
    </row>
    <row r="20">
      <c r="B20" s="120" t="inlineStr">
        <is>
          <t>Halbledereinband</t>
        </is>
      </c>
      <c r="C20" s="117">
        <f>'III Drucke 1501-1560'!#REF!</f>
        <v/>
      </c>
    </row>
    <row r="21">
      <c r="B21" s="120" t="inlineStr">
        <is>
          <t>Pergamentband</t>
        </is>
      </c>
      <c r="C21" s="122">
        <f>'III Drucke 1501-1560'!#REF!</f>
        <v/>
      </c>
    </row>
    <row r="22">
      <c r="B22" s="120" t="inlineStr">
        <is>
          <t>Halbpergamentband</t>
        </is>
      </c>
      <c r="C22" s="122">
        <f>'III Drucke 1501-1560'!#REF!</f>
        <v/>
      </c>
    </row>
    <row r="23">
      <c r="B23" s="120" t="inlineStr">
        <is>
          <t>Pergamentband (Makulatur)</t>
        </is>
      </c>
      <c r="C23" s="122">
        <f>'III Drucke 1501-1560'!#REF!</f>
        <v/>
      </c>
    </row>
    <row r="24">
      <c r="B24" s="120" t="inlineStr">
        <is>
          <t>ohne Einband (ungebunden)</t>
        </is>
      </c>
      <c r="C24" s="117">
        <f>'III Drucke 1501-1560'!#REF!</f>
        <v/>
      </c>
    </row>
    <row r="25">
      <c r="B25" s="121" t="inlineStr">
        <is>
          <t>Einzelblätter</t>
        </is>
      </c>
      <c r="C25" s="117">
        <f>'III Drucke 1501-1560'!#REF!</f>
        <v/>
      </c>
    </row>
    <row r="26">
      <c r="B26" s="121" t="inlineStr">
        <is>
          <t>Besonderheiten (z.B. Perlen)</t>
        </is>
      </c>
    </row>
    <row r="27" ht="22.5" customHeight="1" s="70">
      <c r="A27" s="117" t="inlineStr">
        <is>
          <t>Einband überformt (ganz od. teilweise)</t>
        </is>
      </c>
      <c r="B27" s="118" t="n"/>
      <c r="C27" s="117">
        <f>'III Drucke 1501-1560'!#REF!</f>
        <v/>
      </c>
    </row>
    <row r="28" ht="22.5" customHeight="1" s="70">
      <c r="A28" s="117" t="inlineStr">
        <is>
          <t>Buch bereits restauriert</t>
        </is>
      </c>
      <c r="B28" s="118" t="n"/>
      <c r="C28" s="117">
        <f>'III Drucke 1501-1560'!#REF!</f>
        <v/>
      </c>
    </row>
    <row r="29" ht="33.75" customHeight="1" s="70">
      <c r="A29" s="117" t="inlineStr">
        <is>
          <t>fester Rücken (mit und ohne Vergoldung)</t>
        </is>
      </c>
      <c r="B29" s="118" t="n"/>
      <c r="C29" s="117">
        <f>'III Drucke 1501-1560'!#REF!</f>
        <v/>
      </c>
    </row>
    <row r="30" ht="22.5" customHeight="1" s="70">
      <c r="A30" s="117" t="inlineStr">
        <is>
          <t>hohler Rücken (mit und ohne Einlage)</t>
        </is>
      </c>
      <c r="B30" s="118" t="n"/>
      <c r="C30" s="117">
        <f>'III Drucke 1501-1560'!#REF!</f>
        <v/>
      </c>
    </row>
    <row r="31" ht="22.5" customHeight="1" s="70">
      <c r="A31" s="117" t="inlineStr">
        <is>
          <t>Stehkanten
(bei Perg.)</t>
        </is>
      </c>
      <c r="B31" s="118" t="n"/>
      <c r="C31" s="117">
        <f>'III Drucke 1501-1560'!#REF!</f>
        <v/>
      </c>
    </row>
    <row r="32" ht="33.75" customHeight="1" s="70">
      <c r="A32" s="117" t="inlineStr">
        <is>
          <t>Leder pudert ab/
roter Zerfall (extrem)</t>
        </is>
      </c>
      <c r="B32" s="118" t="n"/>
      <c r="C32" s="117">
        <f>'III Drucke 1501-1560'!#REF!</f>
        <v/>
      </c>
    </row>
    <row r="33" ht="22.5" customHeight="1" s="70">
      <c r="A33" s="117" t="inlineStr">
        <is>
          <t>Einband stark deformiert</t>
        </is>
      </c>
      <c r="B33" s="118" t="n"/>
      <c r="C33" s="117">
        <f>'III Drucke 1501-1560'!#REF!</f>
        <v/>
      </c>
    </row>
    <row r="34" ht="22.5" customHeight="1" s="70">
      <c r="A34" s="117" t="inlineStr">
        <is>
          <t>Beschläge bes. auftragend</t>
        </is>
      </c>
      <c r="B34" s="118" t="n"/>
      <c r="C34" s="117">
        <f>'III Drucke 1501-1560'!#REF!</f>
        <v/>
      </c>
    </row>
    <row r="35">
      <c r="A35" s="117" t="inlineStr">
        <is>
          <t>Buchschließe steif</t>
        </is>
      </c>
      <c r="B35" s="118" t="n"/>
      <c r="C35" s="117">
        <f>'III Drucke 1501-1560'!#REF!</f>
        <v/>
      </c>
    </row>
    <row r="36">
      <c r="A36" s="117" t="inlineStr">
        <is>
          <t>Buchblock</t>
        </is>
      </c>
      <c r="B36" s="118" t="inlineStr">
        <is>
          <t>Papier</t>
        </is>
      </c>
      <c r="C36" s="117">
        <f>'III Drucke 1501-1560'!#REF!</f>
        <v/>
      </c>
    </row>
    <row r="37">
      <c r="B37" s="118" t="inlineStr">
        <is>
          <t>Pergament</t>
        </is>
      </c>
      <c r="C37" s="122">
        <f>'III Drucke 1501-1560'!#REF!</f>
        <v/>
      </c>
    </row>
    <row r="38" ht="22.5" customHeight="1" s="70">
      <c r="A38" s="117" t="inlineStr">
        <is>
          <t>saures
Fülmaterial</t>
        </is>
      </c>
      <c r="B38" s="118" t="n"/>
      <c r="C38" s="117">
        <f>'III Drucke 1501-1560'!#REF!</f>
        <v/>
      </c>
    </row>
    <row r="39">
      <c r="A39" s="117" t="inlineStr">
        <is>
          <t>Registermarken</t>
        </is>
      </c>
      <c r="B39" s="118" t="n"/>
      <c r="C39" s="117">
        <f>'III Drucke 1501-1560'!#REF!</f>
        <v/>
      </c>
    </row>
    <row r="40">
      <c r="A40" s="117" t="inlineStr">
        <is>
          <t>seitliche Heftung</t>
        </is>
      </c>
      <c r="B40" s="118" t="n"/>
      <c r="C40" s="117">
        <f>'III Drucke 1501-1560'!#REF!</f>
        <v/>
      </c>
    </row>
    <row r="41" ht="22.5" customHeight="1" s="70">
      <c r="A41" s="117" t="inlineStr">
        <is>
          <t>Buchblock sehr wellig</t>
        </is>
      </c>
      <c r="B41" s="118" t="n"/>
      <c r="C41" s="117">
        <f>'III Drucke 1501-1560'!#REF!</f>
        <v/>
      </c>
    </row>
    <row r="42" ht="22.5" customHeight="1" s="70">
      <c r="A42" s="117" t="inlineStr">
        <is>
          <t>Buchblock neigt zum "Bauch"</t>
        </is>
      </c>
      <c r="B42" s="118" t="n"/>
      <c r="C42" s="117">
        <f>'III Drucke 1501-1560'!#REF!</f>
        <v/>
      </c>
    </row>
    <row r="43" ht="22.5" customHeight="1" s="70">
      <c r="A43" s="117" t="inlineStr">
        <is>
          <t>geschlossene Lagen</t>
        </is>
      </c>
      <c r="B43" s="118" t="n"/>
      <c r="C43" s="117">
        <f>'III Drucke 1501-1560'!#REF!</f>
        <v/>
      </c>
    </row>
    <row r="44" ht="22.5" customHeight="1" s="70">
      <c r="A44" s="117" t="inlineStr">
        <is>
          <t>Anzahl Bücher mit Falttafeln</t>
        </is>
      </c>
      <c r="B44" s="118" t="n"/>
      <c r="C44" s="117">
        <f>'III Drucke 1501-1560'!#REF!</f>
        <v/>
      </c>
    </row>
    <row r="45" ht="22.5" customHeight="1" s="70">
      <c r="A45" s="117" t="inlineStr">
        <is>
          <t>Größe Buch+
Falttafeln (BxH)</t>
        </is>
      </c>
      <c r="B45" s="118" t="n"/>
    </row>
    <row r="46">
      <c r="A46" s="117" t="inlineStr">
        <is>
          <t>Originalgrafik</t>
        </is>
      </c>
      <c r="B46" s="118" t="n"/>
      <c r="C46" s="117">
        <f>'III Drucke 1501-1560'!#REF!</f>
        <v/>
      </c>
    </row>
    <row r="47" ht="45" customHeight="1" s="70">
      <c r="A47" s="117" t="inlineStr">
        <is>
          <t>Kolorierung / Buchmalerei / Initialen / Rubrikation</t>
        </is>
      </c>
      <c r="B47" s="118" t="n"/>
      <c r="C47" s="117">
        <f>'III Drucke 1501-1560'!#REF!</f>
        <v/>
      </c>
    </row>
    <row r="48" ht="22.5" customHeight="1" s="70">
      <c r="A48" s="117" t="inlineStr">
        <is>
          <t>berührungsfreie Digit.</t>
        </is>
      </c>
      <c r="B48" s="118" t="n"/>
      <c r="C48" s="117">
        <f>'III Drucke 1501-1560'!#REF!</f>
        <v/>
      </c>
    </row>
    <row r="49" ht="33.75" customHeight="1" s="70">
      <c r="A49" s="117" t="inlineStr">
        <is>
          <t>Schrift weit bis in den Falz (Bundsteg in mm) Textverlust</t>
        </is>
      </c>
      <c r="B49" s="118" t="n"/>
      <c r="C49" s="117">
        <f>'III Drucke 1501-1560'!#REF!</f>
        <v/>
      </c>
    </row>
    <row r="50" ht="33.75" customHeight="1" s="70">
      <c r="A50" s="117" t="inlineStr">
        <is>
          <t>nicht digitalisierbar wegen Bundsteg (vorraussichtlich)</t>
        </is>
      </c>
      <c r="B50" s="118" t="n"/>
    </row>
    <row r="51" ht="22.5" customHeight="1" s="70">
      <c r="A51" s="117" t="inlineStr">
        <is>
          <t>max. Öffnungswinkel</t>
        </is>
      </c>
      <c r="B51" s="118" t="n">
        <v>0</v>
      </c>
      <c r="C51" s="117">
        <f>'III Drucke 1501-1560'!#REF!</f>
        <v/>
      </c>
    </row>
    <row r="52">
      <c r="B52" s="118" t="n">
        <v>45</v>
      </c>
      <c r="C52" s="117">
        <f>'III Drucke 1501-1560'!#REF!</f>
        <v/>
      </c>
    </row>
    <row r="53">
      <c r="B53" s="118" t="inlineStr">
        <is>
          <t>max 45</t>
        </is>
      </c>
      <c r="C53" s="117">
        <f>'III Drucke 1501-1560'!#REF!</f>
        <v/>
      </c>
    </row>
    <row r="54">
      <c r="B54" s="118" t="n">
        <v>60</v>
      </c>
      <c r="C54" s="117">
        <f>'III Drucke 1501-1560'!#REF!</f>
        <v/>
      </c>
    </row>
    <row r="55">
      <c r="B55" s="118" t="inlineStr">
        <is>
          <t>max 60</t>
        </is>
      </c>
      <c r="C55" s="117">
        <f>'III Drucke 1501-1560'!#REF!</f>
        <v/>
      </c>
    </row>
    <row r="56">
      <c r="B56" s="118" t="n">
        <v>80</v>
      </c>
      <c r="C56" s="117">
        <f>'III Drucke 1501-1560'!#REF!</f>
        <v/>
      </c>
    </row>
    <row r="57">
      <c r="B57" s="118" t="inlineStr">
        <is>
          <t>max 80</t>
        </is>
      </c>
      <c r="C57" s="117">
        <f>'III Drucke 1501-1560'!#REF!</f>
        <v/>
      </c>
    </row>
    <row r="58">
      <c r="B58" s="118" t="n">
        <v>110</v>
      </c>
      <c r="C58" s="117">
        <f>'III Drucke 1501-1560'!#REF!</f>
        <v/>
      </c>
    </row>
    <row r="59">
      <c r="B59" s="118" t="inlineStr">
        <is>
          <t>max 110</t>
        </is>
      </c>
      <c r="C59" s="117">
        <f>'III Drucke 1501-1560'!#REF!</f>
        <v/>
      </c>
    </row>
    <row r="60">
      <c r="B60" s="118" t="inlineStr">
        <is>
          <t>nur 110</t>
        </is>
      </c>
      <c r="C60" s="117">
        <f>'III Drucke 1501-1560'!#REF!</f>
        <v/>
      </c>
    </row>
    <row r="61">
      <c r="B61" s="118" t="n">
        <v>180</v>
      </c>
      <c r="C61" s="117">
        <f>'III Drucke 1501-1560'!#REF!</f>
        <v/>
      </c>
    </row>
    <row r="62">
      <c r="B62" s="118" t="inlineStr">
        <is>
          <t>max 180</t>
        </is>
      </c>
      <c r="C62" s="117">
        <f>'III Drucke 1501-1560'!#REF!</f>
        <v/>
      </c>
    </row>
    <row r="63">
      <c r="A63" s="117" t="inlineStr">
        <is>
          <t>Digit. mit Begleitung</t>
        </is>
      </c>
      <c r="B63" s="118" t="n"/>
      <c r="C63" s="117">
        <f>'III Drucke 1501-1560'!#REF!</f>
        <v/>
      </c>
    </row>
    <row r="64" ht="33.75" customHeight="1" s="70">
      <c r="A64" s="117" t="inlineStr">
        <is>
          <t>Verschmutzung (Vorsatz / Ränder /
ges. BB)</t>
        </is>
      </c>
      <c r="B64" s="118" t="n"/>
      <c r="C64" s="117">
        <f>'III Drucke 1501-1560'!#REF!</f>
        <v/>
      </c>
    </row>
    <row r="65">
      <c r="A65" s="117" t="inlineStr">
        <is>
          <t>mikrobieller Befall</t>
        </is>
      </c>
      <c r="B65" s="118" t="n"/>
      <c r="C65" s="117">
        <f>'III Drucke 1501-1560'!#REF!</f>
        <v/>
      </c>
    </row>
    <row r="66" ht="22.5" customHeight="1" s="70">
      <c r="A66" s="117" t="inlineStr">
        <is>
          <t>Rest.-Bericht eingeklebt</t>
        </is>
      </c>
      <c r="B66" s="118" t="n"/>
      <c r="C66" s="117">
        <f>'III Drucke 1501-1560'!#REF!</f>
        <v/>
      </c>
    </row>
    <row r="67" ht="33.75" customHeight="1" s="70">
      <c r="A67" s="117" t="inlineStr">
        <is>
          <t xml:space="preserve">Blatt mit Notizen zum Buch eingeklebt </t>
        </is>
      </c>
      <c r="B67" s="118" t="n"/>
      <c r="C67" s="117">
        <f>'III Drucke 1501-1560'!#REF!</f>
        <v/>
      </c>
    </row>
    <row r="68" ht="22.5" customHeight="1" s="70">
      <c r="A68" s="117" t="inlineStr">
        <is>
          <t>Rest.
notwendig</t>
        </is>
      </c>
      <c r="B68" s="118" t="inlineStr">
        <is>
          <t>gesamt</t>
        </is>
      </c>
      <c r="C68" s="117">
        <f>'III Drucke 1501-1560'!#REF!</f>
        <v/>
      </c>
    </row>
    <row r="69">
      <c r="B69" s="118" t="inlineStr">
        <is>
          <t>vor Digit.</t>
        </is>
      </c>
      <c r="C69" s="117">
        <f>'III Drucke 1501-1560'!#REF!</f>
        <v/>
      </c>
    </row>
    <row r="70">
      <c r="B70" s="118" t="inlineStr">
        <is>
          <t>nach Digit.</t>
        </is>
      </c>
      <c r="C70" s="117">
        <f>'III Drucke 1501-1560'!#REF!</f>
        <v/>
      </c>
    </row>
    <row r="71">
      <c r="B71" s="118" t="inlineStr">
        <is>
          <t>vor und nach Digit.</t>
        </is>
      </c>
      <c r="C71" s="117">
        <f>'III Drucke 1501-1560'!#REF!</f>
        <v/>
      </c>
    </row>
    <row r="72">
      <c r="B72" s="118" t="inlineStr">
        <is>
          <t>ja ÖW=0</t>
        </is>
      </c>
      <c r="C72" s="117">
        <f>'III Drucke 1501-1560'!#REF!</f>
        <v/>
      </c>
    </row>
    <row r="73" ht="33.75" customHeight="1" s="70">
      <c r="A73" s="117" t="inlineStr">
        <is>
          <t>Rest.-Aufwand gesamt
(in Std.)</t>
        </is>
      </c>
      <c r="B73" s="118" t="n"/>
      <c r="C73" s="123">
        <f>'III Drucke 1501-1560'!#REF!</f>
        <v/>
      </c>
    </row>
    <row r="74" ht="22.5" customHeight="1" s="70">
      <c r="A74" s="117" t="inlineStr">
        <is>
          <t>Anzahl erfolgter Restaurierung</t>
        </is>
      </c>
      <c r="B74" s="118" t="n"/>
      <c r="C74" s="117">
        <f>'III Drucke 1501-1560'!#REF!</f>
        <v/>
      </c>
    </row>
    <row r="75">
      <c r="A75" s="117" t="inlineStr">
        <is>
          <t>Kassette</t>
        </is>
      </c>
      <c r="B75" s="118" t="n"/>
      <c r="C75" s="117">
        <f>'III Drucke 1501-1560'!#REF!</f>
        <v/>
      </c>
    </row>
    <row r="76">
      <c r="A76" s="117" t="inlineStr">
        <is>
          <t>Schuber</t>
        </is>
      </c>
      <c r="B76" s="118" t="n"/>
      <c r="C76" s="117">
        <f>'III Drucke 1501-1560'!#REF!</f>
        <v/>
      </c>
    </row>
    <row r="77">
      <c r="A77" s="117" t="inlineStr">
        <is>
          <t>Buchschuh</t>
        </is>
      </c>
      <c r="B77" s="118" t="n"/>
      <c r="C77" s="117">
        <f>'III Drucke 1501-1560'!#REF!</f>
        <v/>
      </c>
    </row>
    <row r="78">
      <c r="A78" s="117" t="inlineStr">
        <is>
          <t xml:space="preserve">Mappe </t>
        </is>
      </c>
      <c r="B78" s="118" t="n"/>
      <c r="C78" s="117">
        <f>'III Drucke 1501-1560'!#REF!</f>
        <v/>
      </c>
    </row>
    <row r="79">
      <c r="A79" s="117" t="inlineStr">
        <is>
          <t>Umschlag</t>
        </is>
      </c>
      <c r="B79" s="118" t="n"/>
      <c r="C79" s="117">
        <f>'III Drucke 1501-1560'!#REF!</f>
        <v/>
      </c>
      <c r="D79" s="117">
        <f>C79-'III Drucke 1501-1560'!#REF!</f>
        <v/>
      </c>
    </row>
    <row r="80">
      <c r="A80" s="117" t="inlineStr">
        <is>
          <t>SB neu</t>
        </is>
      </c>
      <c r="B80" s="118" t="n"/>
      <c r="C80" s="117">
        <f>'III Drucke 1501-1560'!#REF!</f>
        <v/>
      </c>
    </row>
    <row r="81" ht="22.5" customHeight="1" s="70">
      <c r="A81" s="117" t="inlineStr">
        <is>
          <t>Anmerkungen (allg.)</t>
        </is>
      </c>
      <c r="B81" s="118" t="n"/>
      <c r="C81" s="117">
        <f>'III Drucke 1501-1560'!#REF!</f>
        <v/>
      </c>
    </row>
    <row r="82" ht="22.5" customHeight="1" s="70">
      <c r="A82" s="117" t="inlineStr">
        <is>
          <t>für Testphase
vorsehen</t>
        </is>
      </c>
      <c r="B82" s="118" t="inlineStr">
        <is>
          <t>gesamt</t>
        </is>
      </c>
      <c r="C82" s="117">
        <f>'III Drucke 1501-1560'!#REF!</f>
        <v/>
      </c>
    </row>
    <row r="83">
      <c r="B83" s="118" t="inlineStr">
        <is>
          <t>Öffnungswinkel 45</t>
        </is>
      </c>
      <c r="C83" s="117">
        <f>'III Drucke 1501-1560'!#REF!</f>
        <v/>
      </c>
    </row>
    <row r="84">
      <c r="B84" s="118" t="inlineStr">
        <is>
          <t>Öffnungswinkel 110</t>
        </is>
      </c>
      <c r="C84" s="117">
        <f>'III Drucke 1501-1560'!#REF!</f>
        <v/>
      </c>
    </row>
    <row r="85" ht="22.5" customHeight="1" s="70">
      <c r="A85" s="117" t="inlineStr">
        <is>
          <t>Schutzbehältnis empfohlen</t>
        </is>
      </c>
      <c r="B85" s="118"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E20" sqref="E20:E23"/>
    </sheetView>
  </sheetViews>
  <sheetFormatPr baseColWidth="10" defaultRowHeight="11.25"/>
  <cols>
    <col width="62.25" customWidth="1" style="70" min="2" max="2"/>
    <col width="44.625" customWidth="1" style="70" min="3" max="3"/>
    <col width="34.375" customWidth="1" style="70" min="4" max="4"/>
    <col width="36.25" customWidth="1" style="70" min="6" max="6"/>
  </cols>
  <sheetData>
    <row r="1" ht="14.25" customHeight="1" s="70">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6" t="inlineStr">
        <is>
          <t>Kürzel</t>
        </is>
      </c>
      <c r="B19" s="46" t="inlineStr">
        <is>
          <t>Materialbezeichnung</t>
        </is>
      </c>
      <c r="C19" s="60" t="inlineStr">
        <is>
          <t>Einschränkungen</t>
        </is>
      </c>
      <c r="D19" s="46" t="inlineStr">
        <is>
          <t>Verpackung</t>
        </is>
      </c>
      <c r="E19" s="46" t="inlineStr">
        <is>
          <t>Format</t>
        </is>
      </c>
      <c r="F19" s="46" t="inlineStr">
        <is>
          <t>Winkel</t>
        </is>
      </c>
    </row>
    <row r="20">
      <c r="A20" s="50" t="n"/>
      <c r="B20" s="50" t="inlineStr">
        <is>
          <t>Papier- oder Pappeinband</t>
        </is>
      </c>
      <c r="C20" s="50" t="inlineStr">
        <is>
          <t>hohler Rücken</t>
        </is>
      </c>
      <c r="D20" s="50" t="inlineStr">
        <is>
          <t>Schuber</t>
        </is>
      </c>
      <c r="E20" s="50" t="inlineStr">
        <is>
          <t>bis 25 cm</t>
        </is>
      </c>
      <c r="F20" s="50" t="inlineStr">
        <is>
          <t>180°</t>
        </is>
      </c>
    </row>
    <row r="21">
      <c r="A21" s="50" t="n"/>
      <c r="B21" s="50" t="inlineStr">
        <is>
          <t>Broschur</t>
        </is>
      </c>
      <c r="C21" s="50" t="inlineStr">
        <is>
          <t>fester Rücken mit Schmuckprägung</t>
        </is>
      </c>
      <c r="D21" s="50" t="inlineStr">
        <is>
          <t>Archivkarton</t>
        </is>
      </c>
      <c r="E21" s="50" t="inlineStr">
        <is>
          <t>bis 35 cm</t>
        </is>
      </c>
      <c r="F21" s="50" t="inlineStr">
        <is>
          <t>80° bis 110°, einseitig digitalisierbar?</t>
        </is>
      </c>
    </row>
    <row r="22">
      <c r="A22" s="50" t="n"/>
      <c r="B22" s="50" t="inlineStr">
        <is>
          <t>Halbledereinband</t>
        </is>
      </c>
      <c r="C22" s="50" t="inlineStr">
        <is>
          <t>gefaltete Blätter</t>
        </is>
      </c>
      <c r="D22" s="50" t="inlineStr">
        <is>
          <t xml:space="preserve">Papierumschlag </t>
        </is>
      </c>
      <c r="E22" s="50" t="inlineStr">
        <is>
          <t>bis 42 cm</t>
        </is>
      </c>
      <c r="F22" s="50" t="inlineStr">
        <is>
          <t>nur sehr geringer Öffnungswinkel</t>
        </is>
      </c>
    </row>
    <row r="23">
      <c r="A23" s="50" t="n"/>
      <c r="B23" s="50" t="inlineStr">
        <is>
          <t>Ledereinband</t>
        </is>
      </c>
      <c r="C23" t="inlineStr">
        <is>
          <t>welliger Buchblock</t>
        </is>
      </c>
      <c r="D23" s="50" t="inlineStr">
        <is>
          <t>Mappe</t>
        </is>
      </c>
      <c r="E23" s="50" t="inlineStr">
        <is>
          <t>&gt; 42 cm</t>
        </is>
      </c>
    </row>
    <row r="24">
      <c r="A24" s="50" t="n"/>
      <c r="B24" s="50" t="inlineStr">
        <is>
          <t>Gewebeeinband</t>
        </is>
      </c>
      <c r="C24" s="50" t="inlineStr">
        <is>
          <t>Schrift bis in den Falz</t>
        </is>
      </c>
      <c r="D24" s="50" t="inlineStr">
        <is>
          <t>Kapsel</t>
        </is>
      </c>
    </row>
    <row r="25">
      <c r="A25" s="50" t="n"/>
      <c r="B25" s="50" t="inlineStr">
        <is>
          <t>Halbgewebeband</t>
        </is>
      </c>
      <c r="C25" s="50" t="inlineStr">
        <is>
          <t>Einband mit Schutz- oder Stoßkanten</t>
        </is>
      </c>
      <c r="D25" s="50" t="inlineStr">
        <is>
          <t>Buchschuh</t>
        </is>
      </c>
    </row>
    <row r="26">
      <c r="A26" s="50" t="n"/>
      <c r="B26" s="50" t="inlineStr">
        <is>
          <t>Halbpergamentband</t>
        </is>
      </c>
      <c r="C26" s="50" t="inlineStr">
        <is>
          <t>Buchblock nicht aufgeschnitten</t>
        </is>
      </c>
      <c r="D26" s="50" t="inlineStr">
        <is>
          <t>Kassette</t>
        </is>
      </c>
    </row>
    <row r="27">
      <c r="A27" s="50" t="n"/>
      <c r="B27" s="50" t="inlineStr">
        <is>
          <t>Pergamentband</t>
        </is>
      </c>
      <c r="C27" s="67" t="inlineStr">
        <is>
          <t>stark brüchiges Papier</t>
        </is>
      </c>
      <c r="D27" s="50" t="inlineStr">
        <is>
          <t>Folie</t>
        </is>
      </c>
    </row>
    <row r="28">
      <c r="A28" s="50" t="n"/>
      <c r="B28" s="50" t="inlineStr">
        <is>
          <t>Buchblock aus Pergament</t>
        </is>
      </c>
      <c r="C28" s="50" t="inlineStr">
        <is>
          <t>stark brüchiges Einbandmaterial</t>
        </is>
      </c>
      <c r="D28" s="61" t="inlineStr">
        <is>
          <t>Kassette im Schuber</t>
        </is>
      </c>
    </row>
    <row r="29">
      <c r="A29" s="59" t="n"/>
      <c r="B29" s="59" t="inlineStr">
        <is>
          <t>Schließen, erhabene Buchbeschläge</t>
        </is>
      </c>
      <c r="C29" s="67" t="inlineStr">
        <is>
          <t>Tintenfraß</t>
        </is>
      </c>
    </row>
    <row r="30" customFormat="1" s="50">
      <c r="A30" s="50" t="n"/>
      <c r="B30" s="50" t="inlineStr">
        <is>
          <t>Mappen</t>
        </is>
      </c>
      <c r="C30" s="50" t="inlineStr">
        <is>
          <t>Kupferfraß</t>
        </is>
      </c>
    </row>
    <row r="31" s="70">
      <c r="A31" s="50" t="n"/>
      <c r="B31" s="50" t="inlineStr">
        <is>
          <t>Originale Schutzhülle</t>
        </is>
      </c>
      <c r="C31" s="50" t="inlineStr">
        <is>
          <t>seitliche Klammerung oder Bindung</t>
        </is>
      </c>
    </row>
    <row r="32" s="70">
      <c r="A32" s="50" t="n"/>
      <c r="B32" s="50" t="inlineStr">
        <is>
          <t>Ungebunden</t>
        </is>
      </c>
      <c r="C32" s="50" t="inlineStr">
        <is>
          <t>erhabene Illuminationen</t>
        </is>
      </c>
    </row>
    <row r="33">
      <c r="C33" s="50" t="inlineStr">
        <is>
          <t>stark deformiertes Objekt</t>
        </is>
      </c>
    </row>
    <row r="34">
      <c r="C34" s="67" t="inlineStr">
        <is>
          <t>Buchblock dicker als 20 cm</t>
        </is>
      </c>
    </row>
    <row r="35">
      <c r="C35" s="50" t="inlineStr">
        <is>
          <t>Mehrfacheinbände innerhalb eines Buches</t>
        </is>
      </c>
    </row>
    <row r="36">
      <c r="A36" t="inlineStr">
        <is>
          <t>Reparaturmaßnahmen</t>
        </is>
      </c>
      <c r="C36" s="50" t="inlineStr">
        <is>
          <t>Kreide, Pastell oder Rußtinte</t>
        </is>
      </c>
    </row>
    <row r="37">
      <c r="A37" s="46" t="inlineStr">
        <is>
          <t>Wer</t>
        </is>
      </c>
      <c r="B37" s="46" t="inlineStr">
        <is>
          <t>Reparaturmaßnahme</t>
        </is>
      </c>
      <c r="C37" s="50" t="inlineStr">
        <is>
          <t>ungewöhnliche Buchform (Dreieck usw.)</t>
        </is>
      </c>
    </row>
    <row r="38">
      <c r="A38" s="62" t="n"/>
      <c r="B38" s="62" t="inlineStr">
        <is>
          <t>Trockenreinigung</t>
        </is>
      </c>
      <c r="C38" s="46" t="inlineStr">
        <is>
          <t>Glasplatte</t>
        </is>
      </c>
    </row>
    <row r="39">
      <c r="A39" s="50" t="n"/>
      <c r="B39" s="50" t="inlineStr">
        <is>
          <t>Risse schließen</t>
        </is>
      </c>
      <c r="C39" s="50" t="inlineStr">
        <is>
          <t>nicht auflegen</t>
        </is>
      </c>
    </row>
    <row r="40">
      <c r="A40" s="50" t="n"/>
      <c r="B40" s="50" t="inlineStr">
        <is>
          <t>Einbandsicherung</t>
        </is>
      </c>
      <c r="C40" s="50" t="inlineStr">
        <is>
          <t>nicht verwenden</t>
        </is>
      </c>
    </row>
    <row r="41">
      <c r="A41" s="50" t="n"/>
      <c r="B41" s="50" t="inlineStr">
        <is>
          <t>Heftung sichern</t>
        </is>
      </c>
      <c r="C41" s="50" t="n"/>
    </row>
    <row r="42">
      <c r="A42" s="50" t="n"/>
      <c r="B42" s="50" t="inlineStr">
        <is>
          <t>Kapital sichern</t>
        </is>
      </c>
      <c r="C42" s="50" t="n"/>
    </row>
    <row r="43">
      <c r="A43" s="50" t="n"/>
      <c r="B43" s="50" t="inlineStr">
        <is>
          <t>Bindung lösen</t>
        </is>
      </c>
    </row>
    <row r="44">
      <c r="A44" s="50" t="n"/>
      <c r="B44" s="50" t="inlineStr">
        <is>
          <t>Seiten glätten</t>
        </is>
      </c>
    </row>
    <row r="45">
      <c r="A45" s="50" t="n"/>
      <c r="B45" s="50" t="inlineStr">
        <is>
          <t>Verklebung lösen</t>
        </is>
      </c>
    </row>
    <row r="46">
      <c r="A46" s="50" t="n"/>
      <c r="B46" s="50" t="inlineStr">
        <is>
          <t>lose Seiten befestigen</t>
        </is>
      </c>
      <c r="D46" s="50" t="inlineStr">
        <is>
          <t>Ja</t>
        </is>
      </c>
    </row>
    <row r="47">
      <c r="A47" s="50" t="n"/>
      <c r="B47" s="50" t="n"/>
      <c r="D47" s="50" t="inlineStr">
        <is>
          <t>Signaturfahne austauschen</t>
        </is>
      </c>
    </row>
    <row r="48">
      <c r="A48" s="50" t="n"/>
      <c r="B48" s="50" t="inlineStr">
        <is>
          <t>Klebestreifen entfernen</t>
        </is>
      </c>
      <c r="D48" s="50" t="inlineStr">
        <is>
          <t>Nein</t>
        </is>
      </c>
    </row>
    <row r="49">
      <c r="A49" s="50" t="n"/>
      <c r="B49" s="50" t="inlineStr">
        <is>
          <t>Kupferfraß sichern</t>
        </is>
      </c>
      <c r="D49" t="inlineStr">
        <is>
          <t>Unklar</t>
        </is>
      </c>
    </row>
    <row r="50">
      <c r="A50" s="50" t="n"/>
      <c r="B50" s="50" t="inlineStr">
        <is>
          <t>Tintenfraß sichern</t>
        </is>
      </c>
      <c r="D50" t="inlineStr">
        <is>
          <t>X</t>
        </is>
      </c>
    </row>
    <row r="51"/>
    <row r="52">
      <c r="A52" t="inlineStr">
        <is>
          <t>Schadensklassen</t>
        </is>
      </c>
    </row>
    <row r="53">
      <c r="A53" s="46" t="inlineStr">
        <is>
          <t>Klasse</t>
        </is>
      </c>
      <c r="B53" s="46" t="inlineStr">
        <is>
          <t>Beschreibung</t>
        </is>
      </c>
    </row>
    <row r="54" ht="12.75" customHeight="1" s="70">
      <c r="A54" s="52" t="n">
        <v>0</v>
      </c>
      <c r="B54" s="53" t="inlineStr">
        <is>
          <t>Objekt ist vollständig benutzbar</t>
        </is>
      </c>
      <c r="D54" s="47" t="n"/>
      <c r="E54" s="47" t="n"/>
      <c r="F54" s="47" t="n"/>
    </row>
    <row r="55" ht="12.75" customHeight="1" s="70">
      <c r="A55" s="52" t="n">
        <v>1</v>
      </c>
      <c r="B55" s="53" t="inlineStr">
        <is>
          <t>eingeschränkte Benutzbarkeit, geringer Reparaturaufwand</t>
        </is>
      </c>
      <c r="D55" s="47" t="n"/>
      <c r="E55" s="47" t="n"/>
      <c r="F55" s="47" t="n"/>
    </row>
    <row r="56" ht="27.75" customHeight="1" s="70">
      <c r="A56" s="52" t="n">
        <v>2</v>
      </c>
      <c r="B56" s="53" t="inlineStr">
        <is>
          <t>eingeschränkte Benutzbarkeit, hoher Reparaturaufwand</t>
        </is>
      </c>
      <c r="D56" s="47" t="n"/>
      <c r="E56" s="47" t="n"/>
      <c r="F56" s="47" t="n"/>
    </row>
    <row r="57" ht="24.75" customHeight="1" s="70">
      <c r="A57" s="54" t="n">
        <v>3</v>
      </c>
      <c r="B57" s="53" t="inlineStr">
        <is>
          <t>Objekt ist nicht benutzbar, größtmöglicher Aufwand</t>
        </is>
      </c>
      <c r="D57" s="47" t="n"/>
      <c r="E57" s="47" t="n"/>
      <c r="F57" s="47" t="n"/>
    </row>
    <row r="60">
      <c r="A60" s="55" t="n"/>
      <c r="B60" s="56" t="n"/>
    </row>
    <row r="61">
      <c r="A61" s="50" t="n"/>
      <c r="B61" s="57" t="n"/>
    </row>
    <row r="62">
      <c r="A62" s="50" t="n"/>
      <c r="B62" s="57" t="n"/>
    </row>
    <row r="63" ht="12.75" customHeight="1" s="70">
      <c r="A63" s="50" t="n"/>
      <c r="B63" s="50" t="n"/>
      <c r="C63" s="48" t="n"/>
    </row>
    <row r="64" ht="12.75" customHeight="1" s="70">
      <c r="A64" s="50" t="n"/>
      <c r="B64" s="57" t="n"/>
      <c r="C64" s="48" t="n"/>
    </row>
    <row r="65" ht="12.75" customHeight="1" s="70">
      <c r="C65" s="48" t="n"/>
    </row>
    <row r="66" ht="12.75" customHeight="1" s="70">
      <c r="C66" s="48" t="n"/>
    </row>
    <row r="69">
      <c r="C69" s="46" t="n"/>
    </row>
    <row r="70">
      <c r="C70" s="58" t="n"/>
    </row>
    <row r="71">
      <c r="C71" s="58" t="n"/>
    </row>
    <row r="72">
      <c r="C72" s="58" t="n"/>
    </row>
    <row r="73">
      <c r="C73" s="58"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F41"/>
  <sheetViews>
    <sheetView workbookViewId="0">
      <selection activeCell="E8" sqref="E8"/>
    </sheetView>
  </sheetViews>
  <sheetFormatPr baseColWidth="10" defaultRowHeight="11.25"/>
  <cols>
    <col width="16" customWidth="1" style="70" min="1" max="1"/>
    <col width="11" customWidth="1" style="18" min="2" max="3"/>
    <col width="12.25" customWidth="1" style="18" min="4" max="4"/>
    <col width="11" customWidth="1" style="18" min="5" max="5"/>
    <col width="28.125" customWidth="1" style="21" min="6" max="6"/>
    <col width="4.75" customWidth="1" style="70" min="7" max="7"/>
    <col width="2.5" customWidth="1" style="70" min="13" max="13"/>
  </cols>
  <sheetData>
    <row r="1" ht="14.25" customHeight="1" s="70">
      <c r="A1" s="1" t="inlineStr">
        <is>
          <t>Zustandsbewertung Klemmsammlung</t>
        </is>
      </c>
    </row>
    <row r="3">
      <c r="A3" s="36" t="n"/>
      <c r="B3" s="37" t="n"/>
      <c r="C3" s="37" t="n"/>
      <c r="D3" s="38" t="n"/>
    </row>
    <row r="4">
      <c r="A4" s="50" t="n"/>
      <c r="B4" s="15" t="n"/>
      <c r="C4" s="14" t="n"/>
      <c r="D4" s="13" t="n"/>
    </row>
    <row r="5">
      <c r="B5" s="20" t="n"/>
      <c r="C5" s="18" t="n"/>
      <c r="D5" s="21" t="n"/>
    </row>
    <row r="6">
      <c r="A6" s="39" t="n"/>
      <c r="B6" s="37" t="n"/>
      <c r="C6" s="40" t="n"/>
      <c r="D6" s="41" t="n"/>
    </row>
    <row r="7">
      <c r="A7" s="3" t="n"/>
      <c r="B7" s="23" t="n"/>
      <c r="C7" s="33" t="n"/>
      <c r="D7" s="30" t="n"/>
    </row>
    <row r="8">
      <c r="A8" s="3" t="n"/>
      <c r="B8" s="23" t="n"/>
      <c r="C8" s="33" t="n"/>
      <c r="D8" s="31" t="n"/>
    </row>
    <row r="9">
      <c r="A9" s="3" t="n"/>
      <c r="B9" s="23" t="n"/>
      <c r="C9" s="33" t="n"/>
      <c r="D9" s="31" t="n"/>
    </row>
    <row r="10">
      <c r="A10" s="4" t="n"/>
      <c r="B10" s="24" t="n"/>
      <c r="C10" s="34" t="n"/>
      <c r="D10" s="32" t="n"/>
    </row>
    <row r="11">
      <c r="B11" s="25" t="n"/>
      <c r="C11" s="35" t="n"/>
      <c r="D11" s="21" t="n"/>
    </row>
    <row r="12">
      <c r="A12" s="36" t="n"/>
      <c r="B12" s="42" t="n"/>
      <c r="C12" s="43" t="n"/>
      <c r="D12" s="41" t="n"/>
    </row>
    <row r="13">
      <c r="A13" s="3" t="n"/>
      <c r="B13" s="26" t="n"/>
      <c r="C13" s="33" t="n"/>
      <c r="D13" s="30" t="n"/>
    </row>
    <row r="14">
      <c r="A14" s="3" t="n"/>
      <c r="B14" s="23" t="n"/>
      <c r="C14" s="33" t="n"/>
      <c r="D14" s="31" t="n"/>
    </row>
    <row r="15">
      <c r="A15" s="4" t="n"/>
      <c r="B15" s="24" t="n"/>
      <c r="C15" s="34" t="n"/>
      <c r="D15" s="32" t="n"/>
    </row>
    <row r="16">
      <c r="B16" s="25" t="n"/>
      <c r="C16" s="25" t="n"/>
      <c r="D16" s="21" t="n"/>
    </row>
    <row r="17">
      <c r="A17" s="36" t="n"/>
      <c r="B17" s="42" t="n"/>
      <c r="C17" s="44" t="n"/>
      <c r="D17" s="41" t="n"/>
    </row>
    <row r="18" ht="12.75" customHeight="1" s="70">
      <c r="A18" s="9" t="n"/>
      <c r="B18" s="27" t="n"/>
      <c r="C18" s="26" t="n"/>
      <c r="D18" s="30" t="n"/>
    </row>
    <row r="19" ht="12.75" customHeight="1" s="70">
      <c r="A19" s="11" t="n"/>
      <c r="B19" s="28" t="n"/>
      <c r="C19" s="23" t="n"/>
      <c r="D19" s="31" t="n"/>
    </row>
    <row r="20" ht="12.75" customHeight="1" s="70">
      <c r="A20" s="11" t="n"/>
      <c r="B20" s="28" t="n"/>
      <c r="C20" s="23" t="n"/>
      <c r="D20" s="31" t="n"/>
    </row>
    <row r="21" ht="12.75" customHeight="1" s="70">
      <c r="A21" s="11" t="n"/>
      <c r="B21" s="28" t="n"/>
      <c r="C21" s="23" t="n"/>
      <c r="D21" s="31" t="n"/>
    </row>
    <row r="22" ht="12.75" customHeight="1" s="70">
      <c r="A22" s="11" t="n"/>
      <c r="B22" s="28" t="n"/>
      <c r="C22" s="23" t="n"/>
      <c r="D22" s="31" t="n"/>
    </row>
    <row r="23" ht="12.75" customHeight="1" s="70">
      <c r="A23" s="11" t="n"/>
      <c r="B23" s="28" t="n"/>
      <c r="C23" s="23" t="n"/>
      <c r="D23" s="31" t="n"/>
    </row>
    <row r="24" ht="12.75" customHeight="1" s="70">
      <c r="A24" s="11" t="n"/>
      <c r="B24" s="28" t="n"/>
      <c r="C24" s="23" t="n"/>
      <c r="D24" s="31" t="n"/>
    </row>
    <row r="25" ht="12.75" customHeight="1" s="70">
      <c r="A25" s="11" t="n"/>
      <c r="B25" s="28" t="n"/>
      <c r="C25" s="23" t="n"/>
      <c r="D25" s="31" t="n"/>
    </row>
    <row r="26" ht="12.75" customHeight="1" s="70">
      <c r="A26" s="12" t="n"/>
      <c r="B26" s="29" t="n"/>
      <c r="C26" s="24" t="n"/>
      <c r="D26" s="32" t="n"/>
    </row>
    <row r="27">
      <c r="B27" s="25" t="n"/>
      <c r="C27" s="25" t="n"/>
      <c r="D27" s="21" t="n"/>
    </row>
    <row r="28">
      <c r="A28" s="45" t="n"/>
      <c r="B28" s="42" t="n"/>
      <c r="C28" s="44" t="n"/>
      <c r="D28" s="41" t="n"/>
    </row>
    <row r="29" ht="12.75" customHeight="1" s="70">
      <c r="A29" s="9" t="n"/>
      <c r="B29" s="27" t="n"/>
      <c r="C29" s="26" t="n"/>
      <c r="D29" s="30" t="n"/>
    </row>
    <row r="30" ht="12.75" customHeight="1" s="70">
      <c r="A30" s="11" t="n"/>
      <c r="B30" s="28" t="n"/>
      <c r="C30" s="23" t="n"/>
      <c r="D30" s="31" t="n"/>
    </row>
    <row r="31" ht="12.75" customHeight="1" s="70">
      <c r="A31" s="11" t="n"/>
      <c r="B31" s="28" t="n"/>
      <c r="C31" s="23" t="n"/>
      <c r="D31" s="31" t="n"/>
    </row>
    <row r="32" ht="12.75" customHeight="1" s="70">
      <c r="A32" s="11" t="n"/>
      <c r="B32" s="28" t="n"/>
      <c r="C32" s="23" t="n"/>
      <c r="D32" s="31" t="n"/>
    </row>
    <row r="33" ht="12.75" customHeight="1" s="70">
      <c r="A33" s="11" t="n"/>
      <c r="B33" s="28" t="n"/>
      <c r="C33" s="23" t="n"/>
      <c r="D33" s="31" t="n"/>
    </row>
    <row r="34" ht="12.75" customHeight="1" s="70">
      <c r="A34" s="11" t="n"/>
      <c r="B34" s="28" t="n"/>
      <c r="C34" s="23" t="n"/>
      <c r="D34" s="31" t="n"/>
    </row>
    <row r="35" ht="12.75" customHeight="1" s="70">
      <c r="A35" s="11" t="n"/>
      <c r="B35" s="28" t="n"/>
      <c r="C35" s="23" t="n"/>
      <c r="D35" s="31" t="n"/>
    </row>
    <row r="36" ht="12.75" customHeight="1" s="70">
      <c r="A36" s="11" t="n"/>
      <c r="B36" s="28" t="n"/>
      <c r="C36" s="23" t="n"/>
      <c r="D36" s="31" t="n"/>
    </row>
    <row r="37" ht="12.75" customHeight="1" s="70">
      <c r="A37" s="12" t="n"/>
      <c r="B37" s="19" t="n"/>
      <c r="C37" s="17" t="n"/>
      <c r="D37" s="32" t="n"/>
    </row>
    <row r="40">
      <c r="B40" s="22" t="n"/>
    </row>
    <row r="41">
      <c r="B41" s="22" t="n"/>
    </row>
  </sheetData>
  <pageMargins left="0.7086614173228347" right="0.7086614173228347" top="0.7874015748031497" bottom="0.7874015748031497" header="0.3149606299212598" footer="0.3149606299212598"/>
  <pageSetup orientation="portrait" paperSize="9" scale="67"/>
</worksheet>
</file>

<file path=xl/worksheets/sheet7.xml><?xml version="1.0" encoding="utf-8"?>
<worksheet xmlns="http://schemas.openxmlformats.org/spreadsheetml/2006/main">
  <sheetPr>
    <outlinePr summaryBelow="1" summaryRight="1"/>
    <pageSetUpPr/>
  </sheetPr>
  <dimension ref="A1:CU1333"/>
  <sheetViews>
    <sheetView workbookViewId="0">
      <selection activeCell="A1" sqref="A1"/>
    </sheetView>
  </sheetViews>
  <sheetFormatPr baseColWidth="8" defaultRowHeight="15"/>
  <sheetData>
    <row r="1">
      <c r="A1" t="inlineStr">
        <is>
          <t>digi</t>
        </is>
      </c>
      <c r="B1" t="inlineStr">
        <is>
          <t>Lfd Nr.</t>
        </is>
      </c>
      <c r="C1" t="inlineStr">
        <is>
          <t>AKZ</t>
        </is>
      </c>
      <c r="D1" t="inlineStr">
        <is>
          <t>IDN</t>
        </is>
      </c>
      <c r="E1" t="inlineStr">
        <is>
          <t>bbg</t>
        </is>
      </c>
      <c r="F1" t="inlineStr">
        <is>
          <t>Link zum Portal</t>
        </is>
      </c>
      <c r="G1" t="inlineStr">
        <is>
          <t>Signatur</t>
        </is>
      </c>
      <c r="H1" t="inlineStr">
        <is>
          <t>signatur_g</t>
        </is>
      </c>
      <c r="I1" t="inlineStr">
        <is>
          <t>Provenienzmerkmal</t>
        </is>
      </c>
      <c r="J1" t="inlineStr">
        <is>
          <t>Material</t>
        </is>
      </c>
      <c r="K1" t="inlineStr">
        <is>
          <t>Format</t>
        </is>
      </c>
      <c r="L1" t="inlineStr">
        <is>
          <t>Öffnungswinkel</t>
        </is>
      </c>
      <c r="M1" t="inlineStr">
        <is>
          <t>Einschränkungen</t>
        </is>
      </c>
      <c r="N1" t="inlineStr">
        <is>
          <t xml:space="preserve">Glasplatte </t>
        </is>
      </c>
      <c r="O1" t="inlineStr">
        <is>
          <t>Verpackung</t>
        </is>
      </c>
      <c r="P1" t="inlineStr">
        <is>
          <t xml:space="preserve">Verpackung austauschen </t>
        </is>
      </c>
      <c r="Q1" t="inlineStr">
        <is>
          <t>Schadensklasse</t>
        </is>
      </c>
      <c r="R1" t="inlineStr">
        <is>
          <t>notwendige Reparatur(en) vor der Digitalisierung, notwendige Reparatur(en) vor der Digitalisierung</t>
        </is>
      </c>
      <c r="S1" t="inlineStr">
        <is>
          <t>Bemerkungen</t>
        </is>
      </c>
      <c r="T1" t="inlineStr">
        <is>
          <t>Fragen/ Hinweise
an DBSM</t>
        </is>
      </c>
      <c r="U1" t="inlineStr">
        <is>
          <t>Fragen an M. Steinberg</t>
        </is>
      </c>
      <c r="V1" t="inlineStr">
        <is>
          <t>nicht
am Stand-ort</t>
        </is>
      </c>
      <c r="W1" t="inlineStr">
        <is>
          <t>Größe ÜF
(BxH)</t>
        </is>
      </c>
      <c r="X1" t="inlineStr">
        <is>
          <t>Breite
(nur Ausreißer)</t>
        </is>
      </c>
      <c r="Y1" t="inlineStr">
        <is>
          <t>Dicke
(&gt;12 cm)</t>
        </is>
      </c>
      <c r="Z1" t="inlineStr">
        <is>
          <t>12° Format
(&lt;15 cm)</t>
        </is>
      </c>
      <c r="AA1" t="inlineStr">
        <is>
          <t>Einband-
art</t>
        </is>
      </c>
      <c r="AB1" t="inlineStr">
        <is>
          <t>Einband über-
formt (ganz od. teilweise)</t>
        </is>
      </c>
      <c r="AC1" t="inlineStr">
        <is>
          <t>Buch bereits restau-riert</t>
        </is>
      </c>
      <c r="AD1" t="inlineStr">
        <is>
          <t>hohler/
fester Rücken (mit Einlage/
Vergoldung?)</t>
        </is>
      </c>
      <c r="AE1" t="inlineStr">
        <is>
          <t>Steh-
kanten
(bei Perg.)</t>
        </is>
      </c>
      <c r="AF1" t="inlineStr">
        <is>
          <t>Leder pudert ab/roter Zerfall (extrem)</t>
        </is>
      </c>
      <c r="AG1" t="inlineStr">
        <is>
          <t>Einband stark defor-miert</t>
        </is>
      </c>
      <c r="AH1" t="inlineStr">
        <is>
          <t>Be-schläge bes. auftra-gend</t>
        </is>
      </c>
      <c r="AI1" t="inlineStr">
        <is>
          <t>Buch-schließe steif</t>
        </is>
      </c>
      <c r="AJ1" t="inlineStr">
        <is>
          <t>Buch-block Pa./Perg.</t>
        </is>
      </c>
      <c r="AK1" t="inlineStr">
        <is>
          <t>saures Füll-material</t>
        </is>
      </c>
      <c r="AL1" t="inlineStr">
        <is>
          <t>Register-marken</t>
        </is>
      </c>
      <c r="AM1" t="inlineStr">
        <is>
          <t>seitliche Heftung</t>
        </is>
      </c>
      <c r="AN1" t="inlineStr">
        <is>
          <t>Buch-block sehr wellig</t>
        </is>
      </c>
      <c r="AO1" t="inlineStr">
        <is>
          <t>Buch-block neigt zum "Bauch"</t>
        </is>
      </c>
      <c r="AP1" t="inlineStr">
        <is>
          <t>ge-schloss-ene Lagen</t>
        </is>
      </c>
      <c r="AQ1" t="inlineStr">
        <is>
          <t>Falttafeln</t>
        </is>
      </c>
      <c r="AR1" t="inlineStr">
        <is>
          <t>Größe Buch+
Falttafeln (BxH)</t>
        </is>
      </c>
      <c r="AS1" t="inlineStr">
        <is>
          <t>Original-grafik</t>
        </is>
      </c>
      <c r="AT1" t="inlineStr">
        <is>
          <t>Kolorier-ung / Buch-malerei / Initialen / Rubri-kation</t>
        </is>
      </c>
      <c r="AU1" t="inlineStr">
        <is>
          <t>berühr-ungsfreie Digit.</t>
        </is>
      </c>
      <c r="AV1" t="inlineStr">
        <is>
          <t>Schrift weit bis in den Falz (Bund-steg in mm) Text-verlust</t>
        </is>
      </c>
      <c r="AW1" t="inlineStr">
        <is>
          <t>nicht digitali-sierbar wegen Bund-steg (vorraus-sichtlich)</t>
        </is>
      </c>
      <c r="AX1" t="inlineStr">
        <is>
          <t>max. Öffnungs-winkel</t>
        </is>
      </c>
      <c r="AY1" t="inlineStr">
        <is>
          <t>Digit. mit Begleit-ung</t>
        </is>
      </c>
      <c r="AZ1" t="inlineStr">
        <is>
          <t>Rest.-Bericht einge-klebt</t>
        </is>
      </c>
      <c r="BA1" t="inlineStr">
        <is>
          <t xml:space="preserve">Blatt mit Notizen zum Buch eingeklebt </t>
        </is>
      </c>
      <c r="BB1" t="inlineStr">
        <is>
          <t>Rest.
not-wendig (ja/nein) (vor/nach der Digit.)</t>
        </is>
      </c>
      <c r="BC1" t="inlineStr">
        <is>
          <t>Rest.-
Aufwand gesamt
(in Std.)</t>
        </is>
      </c>
      <c r="BD1" t="inlineStr">
        <is>
          <t>Rest.
erfolgt</t>
        </is>
      </c>
      <c r="BE1" t="inlineStr">
        <is>
          <t>Kassette</t>
        </is>
      </c>
      <c r="BF1" t="inlineStr">
        <is>
          <t>Schuber</t>
        </is>
      </c>
      <c r="BG1" t="inlineStr">
        <is>
          <t>Buch-schuh</t>
        </is>
      </c>
      <c r="BH1" t="inlineStr">
        <is>
          <t xml:space="preserve">Mappe </t>
        </is>
      </c>
      <c r="BI1" t="inlineStr">
        <is>
          <t>Um-schlag</t>
        </is>
      </c>
      <c r="BJ1" t="inlineStr">
        <is>
          <t>SB neu</t>
        </is>
      </c>
      <c r="BK1" t="inlineStr">
        <is>
          <t>Anmerkungen (allg.)</t>
        </is>
      </c>
      <c r="BL1" t="inlineStr">
        <is>
          <t>für Testphase
vorsehen</t>
        </is>
      </c>
      <c r="BM1" t="inlineStr">
        <is>
          <t>Schutzbehältnis empfohlen</t>
        </is>
      </c>
      <c r="BN1" t="inlineStr">
        <is>
          <t>Foto für Erheb. Rest. angefertigt (ab August)</t>
        </is>
      </c>
      <c r="BO1" t="inlineStr">
        <is>
          <t>feuchte-empfind-liches Leder</t>
        </is>
      </c>
      <c r="BP1" t="inlineStr">
        <is>
          <t>Material am Rücken/
Einband lose / eingeris-sen (auch Titelschild)</t>
        </is>
      </c>
      <c r="BQ1" t="inlineStr">
        <is>
          <t>Narben spaltet sich ab</t>
        </is>
      </c>
      <c r="BR1" t="inlineStr">
        <is>
          <t>Gelenk(e) 
an/durch-gebro-chen</t>
        </is>
      </c>
      <c r="BS1" t="inlineStr">
        <is>
          <t>Bünde gebro-chen (Anzahl)</t>
        </is>
      </c>
      <c r="BT1" t="inlineStr">
        <is>
          <t>Rücken lose/
halb lose</t>
        </is>
      </c>
      <c r="BU1" t="inlineStr">
        <is>
          <t>Be-schläge locker</t>
        </is>
      </c>
      <c r="BV1" t="inlineStr">
        <is>
          <t>Buch
schließe fragil</t>
        </is>
      </c>
      <c r="BW1" t="inlineStr">
        <is>
          <t>Deckel spaltet sich / Fehlstelle im Deckel</t>
        </is>
      </c>
      <c r="BX1" t="inlineStr">
        <is>
          <t>Deckel gebro-chen</t>
        </is>
      </c>
      <c r="BY1" t="inlineStr">
        <is>
          <t>Deckel lose / halb lose</t>
        </is>
      </c>
      <c r="BZ1" t="inlineStr">
        <is>
          <t>Kapital fragil/
lose</t>
        </is>
      </c>
      <c r="CA1" t="inlineStr">
        <is>
          <t>Rest.-Aufwand Einband
(in Std.)</t>
        </is>
      </c>
      <c r="CB1" t="inlineStr">
        <is>
          <t>Anmerkungen für die Restaurierung am Einband</t>
        </is>
      </c>
      <c r="CC1" t="inlineStr">
        <is>
          <t>Ver-schmutz-ung (Vorsatz / Ränder /
ges. BB)</t>
        </is>
      </c>
      <c r="CD1" t="inlineStr">
        <is>
          <t>mikro-bieller Befall</t>
        </is>
      </c>
      <c r="CE1" t="inlineStr">
        <is>
          <t>Farb-schicht pudert</t>
        </is>
      </c>
      <c r="CF1" t="inlineStr">
        <is>
          <t>Buch-block / Seiten verblockt</t>
        </is>
      </c>
      <c r="CG1" t="inlineStr">
        <is>
          <t>erste / letzte Lage oder Seiten lose</t>
        </is>
      </c>
      <c r="CH1" t="inlineStr">
        <is>
          <t>(halb-) lose Seiten im BB</t>
        </is>
      </c>
      <c r="CI1" t="inlineStr">
        <is>
          <t>Heftung zerstört</t>
        </is>
      </c>
      <c r="CJ1" t="inlineStr">
        <is>
          <t>Risse / Fehl-stellen im Vorsatz</t>
        </is>
      </c>
      <c r="CK1" t="inlineStr">
        <is>
          <t>Risse im Text-bereich / an exponier-ter Stelle (z.B. Ecke)</t>
        </is>
      </c>
      <c r="CL1" t="inlineStr">
        <is>
          <t>Risse am Rand</t>
        </is>
      </c>
      <c r="CM1" t="inlineStr">
        <is>
          <t xml:space="preserve">Fehl-stellen im BB
(groß) </t>
        </is>
      </c>
      <c r="CN1" t="inlineStr">
        <is>
          <t>Insekten-fraß (stark)</t>
        </is>
      </c>
      <c r="CO1" t="inlineStr">
        <is>
          <t>Falten / Knicke</t>
        </is>
      </c>
      <c r="CP1" t="inlineStr">
        <is>
          <t>saures /
brüchiges Papier</t>
        </is>
      </c>
      <c r="CQ1" t="inlineStr">
        <is>
          <t>Tinten-/ Farbfraß (akut)</t>
        </is>
      </c>
      <c r="CR1" t="inlineStr">
        <is>
          <t>Register-marken fragil</t>
        </is>
      </c>
      <c r="CS1" t="inlineStr">
        <is>
          <t>Klebe-
streifen ablösen</t>
        </is>
      </c>
      <c r="CT1" t="inlineStr">
        <is>
          <t>Rest.-Aufwand Buchblock
(in Std.)</t>
        </is>
      </c>
      <c r="CU1" t="inlineStr">
        <is>
          <t>Anmerkungen für die Restaurierung am Buchblock</t>
        </is>
      </c>
    </row>
    <row r="2">
      <c r="A2" t="b">
        <v>0</v>
      </c>
      <c r="B2" t="inlineStr">
        <is>
          <t>1211</t>
        </is>
      </c>
      <c r="C2" t="inlineStr">
        <is>
          <t>L-1521-315488409</t>
        </is>
      </c>
      <c r="D2" t="inlineStr">
        <is>
          <t>1066957789</t>
        </is>
      </c>
      <c r="E2" t="inlineStr"/>
      <c r="F2" t="inlineStr">
        <is>
          <t>https://portal.dnb.de/opac.htm?method=simpleSearch&amp;cqlMode=true&amp;query=idn%3D1066957789</t>
        </is>
      </c>
      <c r="G2" t="inlineStr">
        <is>
          <t>DA III 3, 14 a</t>
        </is>
      </c>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is>
          <t>0</t>
        </is>
      </c>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row>
    <row r="3">
      <c r="A3" t="b">
        <v>0</v>
      </c>
      <c r="B3" t="inlineStr">
        <is>
          <t>1215</t>
        </is>
      </c>
      <c r="C3" t="inlineStr">
        <is>
          <t>L-1519-167114379</t>
        </is>
      </c>
      <c r="D3" t="inlineStr">
        <is>
          <t>998890790</t>
        </is>
      </c>
      <c r="E3" t="inlineStr"/>
      <c r="F3" t="inlineStr">
        <is>
          <t>https://portal.dnb.de/opac.htm?method=simpleSearch&amp;cqlMode=true&amp;query=idn%3D998890790</t>
        </is>
      </c>
      <c r="G3" t="inlineStr">
        <is>
          <t>DA III 51, 6 a</t>
        </is>
      </c>
      <c r="H3" t="inlineStr"/>
      <c r="I3" t="inlineStr"/>
      <c r="J3" t="inlineStr"/>
      <c r="K3" t="inlineStr"/>
      <c r="L3" t="inlineStr"/>
      <c r="M3" t="inlineStr"/>
      <c r="N3" t="inlineStr"/>
      <c r="O3" t="inlineStr"/>
      <c r="P3" t="inlineStr"/>
      <c r="Q3" t="inlineStr"/>
      <c r="R3" t="inlineStr"/>
      <c r="S3" t="inlineStr"/>
      <c r="T3" t="inlineStr"/>
      <c r="U3" t="inlineStr"/>
      <c r="V3" t="inlineStr">
        <is>
          <t>DA</t>
        </is>
      </c>
      <c r="W3" t="inlineStr"/>
      <c r="X3" t="inlineStr"/>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is>
          <t>0</t>
        </is>
      </c>
      <c r="BD3" t="inlineStr"/>
      <c r="BE3" t="inlineStr"/>
      <c r="BF3" t="inlineStr"/>
      <c r="BG3" t="inlineStr"/>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row>
    <row r="4">
      <c r="A4" t="b">
        <v>0</v>
      </c>
      <c r="B4" t="inlineStr">
        <is>
          <t>1212</t>
        </is>
      </c>
      <c r="C4" t="inlineStr">
        <is>
          <t>L-1522-159340187</t>
        </is>
      </c>
      <c r="D4" t="inlineStr">
        <is>
          <t>995355584</t>
        </is>
      </c>
      <c r="E4" t="inlineStr"/>
      <c r="F4" t="inlineStr">
        <is>
          <t>https://portal.dnb.de/opac.htm?method=simpleSearch&amp;cqlMode=true&amp;query=idn%3D995355584</t>
        </is>
      </c>
      <c r="G4" t="inlineStr">
        <is>
          <t>DA III 51, 14 a</t>
        </is>
      </c>
      <c r="H4" t="inlineStr"/>
      <c r="I4" t="inlineStr"/>
      <c r="J4" t="inlineStr">
        <is>
          <t>Halbledereinband</t>
        </is>
      </c>
      <c r="K4" t="inlineStr"/>
      <c r="L4" t="inlineStr"/>
      <c r="M4" t="inlineStr">
        <is>
          <t>stark brüchiges Einbandmaterial</t>
        </is>
      </c>
      <c r="N4" t="inlineStr"/>
      <c r="O4" t="inlineStr">
        <is>
          <t xml:space="preserve">Papierumschlag </t>
        </is>
      </c>
      <c r="P4" t="inlineStr">
        <is>
          <t>Ja</t>
        </is>
      </c>
      <c r="Q4" t="inlineStr">
        <is>
          <t>3</t>
        </is>
      </c>
      <c r="R4" t="inlineStr"/>
      <c r="S4" t="inlineStr"/>
      <c r="T4" t="inlineStr"/>
      <c r="U4" t="inlineStr"/>
      <c r="V4" t="inlineStr">
        <is>
          <t>DA</t>
        </is>
      </c>
      <c r="W4" t="inlineStr"/>
      <c r="X4" t="inlineStr"/>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is>
          <t>0</t>
        </is>
      </c>
      <c r="BD4" t="inlineStr"/>
      <c r="BE4" t="inlineStr"/>
      <c r="BF4" t="inlineStr"/>
      <c r="BG4" t="inlineStr"/>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row>
    <row r="5">
      <c r="A5" t="b">
        <v>0</v>
      </c>
      <c r="B5" t="inlineStr">
        <is>
          <t>1213</t>
        </is>
      </c>
      <c r="C5" t="inlineStr">
        <is>
          <t>L-1520-163974322</t>
        </is>
      </c>
      <c r="D5" t="inlineStr">
        <is>
          <t>997452862</t>
        </is>
      </c>
      <c r="E5" t="inlineStr"/>
      <c r="F5" t="inlineStr">
        <is>
          <t>https://portal.dnb.de/opac.htm?method=simpleSearch&amp;cqlMode=true&amp;query=idn%3D997452862</t>
        </is>
      </c>
      <c r="G5" t="inlineStr">
        <is>
          <t>DA III 51, 23 b</t>
        </is>
      </c>
      <c r="H5" t="inlineStr"/>
      <c r="I5" t="inlineStr"/>
      <c r="J5" t="inlineStr">
        <is>
          <t>Papier- oder Pappeinband</t>
        </is>
      </c>
      <c r="K5" t="inlineStr"/>
      <c r="L5" t="inlineStr"/>
      <c r="M5" t="inlineStr"/>
      <c r="N5" t="inlineStr"/>
      <c r="O5" t="inlineStr">
        <is>
          <t>Mappe</t>
        </is>
      </c>
      <c r="P5" t="inlineStr">
        <is>
          <t>Ja</t>
        </is>
      </c>
      <c r="Q5" t="inlineStr">
        <is>
          <t>3</t>
        </is>
      </c>
      <c r="R5" t="inlineStr"/>
      <c r="S5" t="inlineStr">
        <is>
          <t>Band in Ausstellung</t>
        </is>
      </c>
      <c r="T5" t="inlineStr"/>
      <c r="U5" t="inlineStr"/>
      <c r="V5" t="inlineStr">
        <is>
          <t>DA</t>
        </is>
      </c>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is>
          <t>0</t>
        </is>
      </c>
      <c r="BD5" t="inlineStr"/>
      <c r="BE5" t="inlineStr"/>
      <c r="BF5" t="inlineStr"/>
      <c r="BG5" t="inlineStr"/>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row>
    <row r="6">
      <c r="A6" t="b">
        <v>0</v>
      </c>
      <c r="B6" t="inlineStr">
        <is>
          <t>1214</t>
        </is>
      </c>
      <c r="C6" t="inlineStr">
        <is>
          <t>L-1519-315490586</t>
        </is>
      </c>
      <c r="D6" t="inlineStr">
        <is>
          <t>1066960054</t>
        </is>
      </c>
      <c r="E6" t="inlineStr"/>
      <c r="F6" t="inlineStr">
        <is>
          <t>https://portal.dnb.de/opac.htm?method=simpleSearch&amp;cqlMode=true&amp;query=idn%3D1066960054</t>
        </is>
      </c>
      <c r="G6" t="inlineStr">
        <is>
          <t>DA III 51, 31</t>
        </is>
      </c>
      <c r="H6" t="inlineStr"/>
      <c r="I6" t="inlineStr"/>
      <c r="J6" t="inlineStr"/>
      <c r="K6" t="inlineStr"/>
      <c r="L6" t="inlineStr"/>
      <c r="M6" t="inlineStr"/>
      <c r="N6" t="inlineStr"/>
      <c r="O6" t="inlineStr"/>
      <c r="P6" t="inlineStr"/>
      <c r="Q6" t="inlineStr"/>
      <c r="R6" t="inlineStr"/>
      <c r="S6" t="inlineStr"/>
      <c r="T6" t="inlineStr"/>
      <c r="U6" t="inlineStr"/>
      <c r="V6" t="inlineStr">
        <is>
          <t>DA</t>
        </is>
      </c>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is>
          <t>0</t>
        </is>
      </c>
      <c r="BD6" t="inlineStr"/>
      <c r="BE6" t="inlineStr"/>
      <c r="BF6" t="inlineStr"/>
      <c r="BG6" t="inlineStr"/>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row>
    <row r="7">
      <c r="A7" t="b">
        <v>0</v>
      </c>
      <c r="B7" t="inlineStr">
        <is>
          <t>1216</t>
        </is>
      </c>
      <c r="C7" t="inlineStr">
        <is>
          <t>L-1520-315469781</t>
        </is>
      </c>
      <c r="D7" t="inlineStr">
        <is>
          <t>1066942145</t>
        </is>
      </c>
      <c r="E7" t="inlineStr"/>
      <c r="F7" t="inlineStr">
        <is>
          <t>https://portal.dnb.de/opac.htm?method=simpleSearch&amp;cqlMode=true&amp;query=idn%3D1066942145</t>
        </is>
      </c>
      <c r="G7" t="inlineStr">
        <is>
          <t>DA III 60, 21</t>
        </is>
      </c>
      <c r="H7" t="inlineStr"/>
      <c r="I7" t="inlineStr"/>
      <c r="J7" t="inlineStr"/>
      <c r="K7" t="inlineStr">
        <is>
          <t>bis 25 cm</t>
        </is>
      </c>
      <c r="L7" t="inlineStr"/>
      <c r="M7" t="inlineStr"/>
      <c r="N7" t="inlineStr"/>
      <c r="O7" t="inlineStr"/>
      <c r="P7" t="inlineStr"/>
      <c r="Q7" t="inlineStr"/>
      <c r="R7" t="inlineStr"/>
      <c r="S7" t="inlineStr"/>
      <c r="T7" t="inlineStr"/>
      <c r="U7" t="inlineStr"/>
      <c r="V7" t="inlineStr"/>
      <c r="W7" t="inlineStr"/>
      <c r="X7" t="inlineStr"/>
      <c r="Y7" t="inlineStr"/>
      <c r="Z7" t="inlineStr"/>
      <c r="AA7" t="inlineStr">
        <is>
          <t>oE</t>
        </is>
      </c>
      <c r="AB7" t="inlineStr"/>
      <c r="AC7" t="inlineStr"/>
      <c r="AD7" t="inlineStr"/>
      <c r="AE7" t="inlineStr"/>
      <c r="AF7" t="inlineStr"/>
      <c r="AG7" t="inlineStr"/>
      <c r="AH7" t="inlineStr"/>
      <c r="AI7" t="inlineStr"/>
      <c r="AJ7" t="inlineStr">
        <is>
          <t>Pa</t>
        </is>
      </c>
      <c r="AK7" t="inlineStr"/>
      <c r="AL7" t="inlineStr"/>
      <c r="AM7" t="inlineStr"/>
      <c r="AN7" t="inlineStr"/>
      <c r="AO7" t="inlineStr"/>
      <c r="AP7" t="inlineStr"/>
      <c r="AQ7" t="inlineStr"/>
      <c r="AR7" t="inlineStr"/>
      <c r="AS7" t="inlineStr"/>
      <c r="AT7" t="inlineStr"/>
      <c r="AU7" t="inlineStr"/>
      <c r="AV7" t="inlineStr"/>
      <c r="AW7" t="inlineStr"/>
      <c r="AX7" t="inlineStr">
        <is>
          <t>nur 110</t>
        </is>
      </c>
      <c r="AY7" t="inlineStr"/>
      <c r="AZ7" t="inlineStr"/>
      <c r="BA7" t="inlineStr"/>
      <c r="BB7" t="inlineStr">
        <is>
          <t>n</t>
        </is>
      </c>
      <c r="BC7" t="inlineStr">
        <is>
          <t>0</t>
        </is>
      </c>
      <c r="BD7" t="inlineStr"/>
      <c r="BE7" t="inlineStr"/>
      <c r="BF7" t="inlineStr"/>
      <c r="BG7" t="inlineStr">
        <is>
          <t>x</t>
        </is>
      </c>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row>
    <row r="8">
      <c r="A8" t="b">
        <v>0</v>
      </c>
      <c r="B8" t="inlineStr">
        <is>
          <t>1217</t>
        </is>
      </c>
      <c r="C8" t="inlineStr">
        <is>
          <t>L-1524-678834245</t>
        </is>
      </c>
      <c r="D8" t="inlineStr">
        <is>
          <t>1211124975</t>
        </is>
      </c>
      <c r="E8" t="inlineStr"/>
      <c r="F8" t="inlineStr">
        <is>
          <t>https://portal.dnb.de/opac.htm?method=simpleSearch&amp;cqlMode=true&amp;query=idn%3D1211124975</t>
        </is>
      </c>
      <c r="G8" t="inlineStr">
        <is>
          <t>DA III 60, 21 (Angebundenes Werk)</t>
        </is>
      </c>
      <c r="H8" t="inlineStr"/>
      <c r="I8" t="inlineStr"/>
      <c r="J8" t="inlineStr"/>
      <c r="K8" t="inlineStr"/>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is>
          <t>0</t>
        </is>
      </c>
      <c r="BD8" t="inlineStr"/>
      <c r="BE8" t="inlineStr"/>
      <c r="BF8" t="inlineStr"/>
      <c r="BG8" t="inlineStr"/>
      <c r="BH8" t="inlineStr"/>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row>
    <row r="9">
      <c r="A9" t="b">
        <v>0</v>
      </c>
      <c r="B9" t="inlineStr">
        <is>
          <t>1218</t>
        </is>
      </c>
      <c r="C9" t="inlineStr">
        <is>
          <t>L-1525-158505301</t>
        </is>
      </c>
      <c r="D9" t="inlineStr">
        <is>
          <t>995010374</t>
        </is>
      </c>
      <c r="E9" t="inlineStr"/>
      <c r="F9" t="inlineStr">
        <is>
          <t>https://portal.dnb.de/opac.htm?method=simpleSearch&amp;cqlMode=true&amp;query=idn%3D995010374</t>
        </is>
      </c>
      <c r="G9" t="inlineStr">
        <is>
          <t>DA III 69, 32</t>
        </is>
      </c>
      <c r="H9" t="inlineStr"/>
      <c r="I9" t="inlineStr"/>
      <c r="J9" t="inlineStr"/>
      <c r="K9" t="inlineStr"/>
      <c r="L9" t="inlineStr"/>
      <c r="M9" t="inlineStr"/>
      <c r="N9" t="inlineStr"/>
      <c r="O9" t="inlineStr"/>
      <c r="P9" t="inlineStr"/>
      <c r="Q9" t="inlineStr"/>
      <c r="R9" t="inlineStr"/>
      <c r="S9" t="inlineStr"/>
      <c r="T9" t="inlineStr"/>
      <c r="U9" t="inlineStr"/>
      <c r="V9" t="inlineStr"/>
      <c r="W9" t="inlineStr"/>
      <c r="X9" t="inlineStr"/>
      <c r="Y9" t="inlineStr"/>
      <c r="Z9" t="inlineStr"/>
      <c r="AA9" t="inlineStr"/>
      <c r="AB9" t="inlineStr"/>
      <c r="AC9" t="inlineStr"/>
      <c r="AD9" t="inlineStr"/>
      <c r="AE9" t="inlineStr"/>
      <c r="AF9" t="inlineStr"/>
      <c r="AG9" t="inlineStr"/>
      <c r="AH9" t="inlineStr"/>
      <c r="AI9" t="inlineStr"/>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c r="BA9" t="inlineStr"/>
      <c r="BB9" t="inlineStr"/>
      <c r="BC9" t="inlineStr">
        <is>
          <t>0</t>
        </is>
      </c>
      <c r="BD9" t="inlineStr"/>
      <c r="BE9" t="inlineStr"/>
      <c r="BF9" t="inlineStr"/>
      <c r="BG9" t="inlineStr"/>
      <c r="BH9" t="inlineStr"/>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row>
    <row r="10">
      <c r="A10" t="b">
        <v>0</v>
      </c>
      <c r="B10" t="inlineStr">
        <is>
          <t>1219</t>
        </is>
      </c>
      <c r="C10" t="inlineStr">
        <is>
          <t>L-1527-158502809</t>
        </is>
      </c>
      <c r="D10" t="inlineStr">
        <is>
          <t>995008345</t>
        </is>
      </c>
      <c r="E10" t="inlineStr"/>
      <c r="F10" t="inlineStr">
        <is>
          <t>https://portal.dnb.de/opac.htm?method=simpleSearch&amp;cqlMode=true&amp;query=idn%3D995008345</t>
        </is>
      </c>
      <c r="G10" t="inlineStr">
        <is>
          <t>DA III 69, 32 angebunden</t>
        </is>
      </c>
      <c r="H10" t="inlineStr"/>
      <c r="I10" t="inlineStr"/>
      <c r="J10" t="inlineStr"/>
      <c r="K10" t="inlineStr"/>
      <c r="L10" t="inlineStr"/>
      <c r="M10" t="inlineStr"/>
      <c r="N10" t="inlineStr"/>
      <c r="O10" t="inlineStr"/>
      <c r="P10" t="inlineStr"/>
      <c r="Q10" t="inlineStr"/>
      <c r="R10" t="inlineStr"/>
      <c r="S10" t="inlineStr"/>
      <c r="T10" t="inlineStr"/>
      <c r="U10" t="inlineStr"/>
      <c r="V10" t="inlineStr"/>
      <c r="W10" t="inlineStr"/>
      <c r="X10" t="inlineStr"/>
      <c r="Y10" t="inlineStr"/>
      <c r="Z10" t="inlineStr"/>
      <c r="AA10" t="inlineStr"/>
      <c r="AB10" t="inlineStr"/>
      <c r="AC10" t="inlineStr"/>
      <c r="AD10" t="inlineStr"/>
      <c r="AE10" t="inlineStr"/>
      <c r="AF10" t="inlineStr"/>
      <c r="AG10" t="inlineStr"/>
      <c r="AH10" t="inlineStr"/>
      <c r="AI10" t="inlineStr"/>
      <c r="AJ10" t="inlineStr"/>
      <c r="AK10" t="inlineStr"/>
      <c r="AL10" t="inlineStr"/>
      <c r="AM10" t="inlineStr"/>
      <c r="AN10" t="inlineStr"/>
      <c r="AO10" t="inlineStr"/>
      <c r="AP10" t="inlineStr"/>
      <c r="AQ10" t="inlineStr"/>
      <c r="AR10" t="inlineStr"/>
      <c r="AS10" t="inlineStr"/>
      <c r="AT10" t="inlineStr"/>
      <c r="AU10" t="inlineStr"/>
      <c r="AV10" t="inlineStr"/>
      <c r="AW10" t="inlineStr"/>
      <c r="AX10" t="inlineStr"/>
      <c r="AY10" t="inlineStr"/>
      <c r="AZ10" t="inlineStr"/>
      <c r="BA10" t="inlineStr"/>
      <c r="BB10" t="inlineStr"/>
      <c r="BC10" t="inlineStr">
        <is>
          <t>0</t>
        </is>
      </c>
      <c r="BD10" t="inlineStr"/>
      <c r="BE10" t="inlineStr"/>
      <c r="BF10" t="inlineStr"/>
      <c r="BG10" t="inlineStr"/>
      <c r="BH10" t="inlineStr"/>
      <c r="BI10" t="inlineStr"/>
      <c r="BJ10" t="inlineStr"/>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row>
    <row r="11">
      <c r="A11" t="b">
        <v>0</v>
      </c>
      <c r="B11" t="inlineStr">
        <is>
          <t>1208</t>
        </is>
      </c>
      <c r="C11" t="inlineStr">
        <is>
          <t>L-1564-163253587</t>
        </is>
      </c>
      <c r="D11" t="inlineStr">
        <is>
          <t>997036885</t>
        </is>
      </c>
      <c r="E11" t="inlineStr"/>
      <c r="F11" t="inlineStr">
        <is>
          <t>https://portal.dnb.de/opac.htm?method=simpleSearch&amp;cqlMode=true&amp;query=idn%3D997036885</t>
        </is>
      </c>
      <c r="G11" t="inlineStr">
        <is>
          <t>DA III 104, 23 d</t>
        </is>
      </c>
      <c r="H11" t="inlineStr"/>
      <c r="I11" t="inlineStr"/>
      <c r="J11" t="inlineStr"/>
      <c r="K11" t="inlineStr"/>
      <c r="L11" t="inlineStr"/>
      <c r="M11" t="inlineStr"/>
      <c r="N11" t="inlineStr"/>
      <c r="O11" t="inlineStr"/>
      <c r="P11" t="inlineStr"/>
      <c r="Q11" t="inlineStr"/>
      <c r="R11" t="inlineStr"/>
      <c r="S11" t="inlineStr"/>
      <c r="T11" t="inlineStr"/>
      <c r="U11" t="inlineStr"/>
      <c r="V11" t="inlineStr">
        <is>
          <t>DA</t>
        </is>
      </c>
      <c r="W11" t="inlineStr"/>
      <c r="X11" t="inlineStr"/>
      <c r="Y11" t="inlineStr"/>
      <c r="Z11" t="inlineStr"/>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c r="AT11" t="inlineStr"/>
      <c r="AU11" t="inlineStr"/>
      <c r="AV11" t="inlineStr"/>
      <c r="AW11" t="inlineStr"/>
      <c r="AX11" t="inlineStr"/>
      <c r="AY11" t="inlineStr"/>
      <c r="AZ11" t="inlineStr"/>
      <c r="BA11" t="inlineStr"/>
      <c r="BB11" t="inlineStr"/>
      <c r="BC11" t="inlineStr">
        <is>
          <t>0</t>
        </is>
      </c>
      <c r="BD11" t="inlineStr"/>
      <c r="BE11" t="inlineStr"/>
      <c r="BF11" t="inlineStr"/>
      <c r="BG11" t="inlineStr"/>
      <c r="BH11" t="inlineStr"/>
      <c r="BI11" t="inlineStr"/>
      <c r="BJ11" t="inlineStr"/>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row>
    <row r="12">
      <c r="A12" t="b">
        <v>0</v>
      </c>
      <c r="B12" t="inlineStr">
        <is>
          <t>1209</t>
        </is>
      </c>
      <c r="C12" t="inlineStr">
        <is>
          <t>L-1559-165267879</t>
        </is>
      </c>
      <c r="D12" t="inlineStr">
        <is>
          <t>997905093</t>
        </is>
      </c>
      <c r="E12" t="inlineStr"/>
      <c r="F12" t="inlineStr">
        <is>
          <t>https://portal.dnb.de/opac.htm?method=simpleSearch&amp;cqlMode=true&amp;query=idn%3D997905093</t>
        </is>
      </c>
      <c r="G12" t="inlineStr">
        <is>
          <t>DA III 104, 23 d</t>
        </is>
      </c>
      <c r="H12" t="inlineStr"/>
      <c r="I12" t="inlineStr"/>
      <c r="J12" t="inlineStr"/>
      <c r="K12" t="inlineStr"/>
      <c r="L12" t="inlineStr"/>
      <c r="M12" t="inlineStr"/>
      <c r="N12" t="inlineStr"/>
      <c r="O12" t="inlineStr"/>
      <c r="P12" t="inlineStr"/>
      <c r="Q12" t="inlineStr"/>
      <c r="R12" t="inlineStr"/>
      <c r="S12" t="inlineStr"/>
      <c r="T12" t="inlineStr"/>
      <c r="U12" t="inlineStr"/>
      <c r="V12" t="inlineStr">
        <is>
          <t>DA</t>
        </is>
      </c>
      <c r="W12" t="inlineStr"/>
      <c r="X12" t="inlineStr"/>
      <c r="Y12" t="inlineStr"/>
      <c r="Z12" t="inlineStr"/>
      <c r="AA12" t="inlineStr"/>
      <c r="AB12" t="inlineStr"/>
      <c r="AC12" t="inlineStr"/>
      <c r="AD12" t="inlineStr"/>
      <c r="AE12" t="inlineStr"/>
      <c r="AF12" t="inlineStr"/>
      <c r="AG12" t="inlineStr"/>
      <c r="AH12" t="inlineStr"/>
      <c r="AI12" t="inlineStr"/>
      <c r="AJ12" t="inlineStr"/>
      <c r="AK12" t="inlineStr"/>
      <c r="AL12" t="inlineStr"/>
      <c r="AM12" t="inlineStr"/>
      <c r="AN12" t="inlineStr"/>
      <c r="AO12" t="inlineStr"/>
      <c r="AP12" t="inlineStr"/>
      <c r="AQ12" t="inlineStr"/>
      <c r="AR12" t="inlineStr"/>
      <c r="AS12" t="inlineStr"/>
      <c r="AT12" t="inlineStr"/>
      <c r="AU12" t="inlineStr"/>
      <c r="AV12" t="inlineStr"/>
      <c r="AW12" t="inlineStr"/>
      <c r="AX12" t="inlineStr"/>
      <c r="AY12" t="inlineStr"/>
      <c r="AZ12" t="inlineStr"/>
      <c r="BA12" t="inlineStr"/>
      <c r="BB12" t="inlineStr"/>
      <c r="BC12" t="inlineStr">
        <is>
          <t>0</t>
        </is>
      </c>
      <c r="BD12" t="inlineStr"/>
      <c r="BE12" t="inlineStr"/>
      <c r="BF12" t="inlineStr"/>
      <c r="BG12" t="inlineStr"/>
      <c r="BH12" t="inlineStr"/>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row>
    <row r="13">
      <c r="A13" t="b">
        <v>0</v>
      </c>
      <c r="B13" t="inlineStr">
        <is>
          <t>1210</t>
        </is>
      </c>
      <c r="C13" t="inlineStr">
        <is>
          <t>L-1531-315216824</t>
        </is>
      </c>
      <c r="D13" t="inlineStr">
        <is>
          <t>1066796394</t>
        </is>
      </c>
      <c r="E13" t="inlineStr"/>
      <c r="F13" t="inlineStr">
        <is>
          <t>https://portal.dnb.de/opac.htm?method=simpleSearch&amp;cqlMode=true&amp;query=idn%3D1066796394</t>
        </is>
      </c>
      <c r="G13" t="inlineStr">
        <is>
          <t>DA III 104, 26</t>
        </is>
      </c>
      <c r="H13" t="inlineStr"/>
      <c r="I13" t="inlineStr"/>
      <c r="J13" t="inlineStr"/>
      <c r="K13" t="inlineStr"/>
      <c r="L13" t="inlineStr"/>
      <c r="M13" t="inlineStr"/>
      <c r="N13" t="inlineStr"/>
      <c r="O13" t="inlineStr"/>
      <c r="P13" t="inlineStr"/>
      <c r="Q13" t="inlineStr"/>
      <c r="R13" t="inlineStr"/>
      <c r="S13" t="inlineStr"/>
      <c r="T13" t="inlineStr"/>
      <c r="U13" t="inlineStr"/>
      <c r="V13" t="inlineStr">
        <is>
          <t>DA</t>
        </is>
      </c>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is>
          <t>0</t>
        </is>
      </c>
      <c r="BD13" t="inlineStr"/>
      <c r="BE13" t="inlineStr"/>
      <c r="BF13" t="inlineStr"/>
      <c r="BG13" t="inlineStr"/>
      <c r="BH13" t="inlineStr"/>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row>
    <row r="14">
      <c r="A14" t="b">
        <v>1</v>
      </c>
      <c r="B14" t="inlineStr">
        <is>
          <t>1200</t>
        </is>
      </c>
      <c r="C14" t="inlineStr">
        <is>
          <t>L-1519-171699971</t>
        </is>
      </c>
      <c r="D14" t="inlineStr">
        <is>
          <t>1000933296</t>
        </is>
      </c>
      <c r="E14" t="inlineStr">
        <is>
          <t>Aal</t>
        </is>
      </c>
      <c r="F14" t="inlineStr">
        <is>
          <t>https://portal.dnb.de/opac.htm?method=simpleSearch&amp;cqlMode=true&amp;query=idn%3D1000933296</t>
        </is>
      </c>
      <c r="G14" t="inlineStr">
        <is>
          <t>III 2 B, 1</t>
        </is>
      </c>
      <c r="H14" t="inlineStr">
        <is>
          <t>III 2 B, 1</t>
        </is>
      </c>
      <c r="I14" t="inlineStr">
        <is>
          <t>X</t>
        </is>
      </c>
      <c r="J14" t="inlineStr">
        <is>
          <t>Ledereinband</t>
        </is>
      </c>
      <c r="K14" t="inlineStr">
        <is>
          <t>bis 25 cm</t>
        </is>
      </c>
      <c r="L14" t="inlineStr">
        <is>
          <t>180°</t>
        </is>
      </c>
      <c r="M14" t="inlineStr">
        <is>
          <t>fester Rücken mit Schmuckprägung</t>
        </is>
      </c>
      <c r="N14" t="inlineStr"/>
      <c r="O14" t="inlineStr">
        <is>
          <t>Schuber</t>
        </is>
      </c>
      <c r="P14" t="inlineStr">
        <is>
          <t>Nein</t>
        </is>
      </c>
      <c r="Q14" t="inlineStr">
        <is>
          <t>0</t>
        </is>
      </c>
      <c r="R14" t="inlineStr"/>
      <c r="S14" t="inlineStr"/>
      <c r="T14" t="inlineStr"/>
      <c r="U14" t="inlineStr"/>
      <c r="V14" t="inlineStr"/>
      <c r="W14" t="inlineStr"/>
      <c r="X14" t="inlineStr"/>
      <c r="Y14" t="inlineStr"/>
      <c r="Z14" t="inlineStr"/>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is>
          <t>0</t>
        </is>
      </c>
      <c r="BD14" t="inlineStr"/>
      <c r="BE14" t="inlineStr"/>
      <c r="BF14" t="inlineStr"/>
      <c r="BG14" t="inlineStr"/>
      <c r="BH14" t="inlineStr"/>
      <c r="BI14" t="inlineStr"/>
      <c r="BJ14" t="inlineStr"/>
      <c r="BK14" t="inlineStr"/>
      <c r="BL14" t="inlineStr"/>
      <c r="BM14" t="inlineStr"/>
      <c r="BN14" t="inlineStr"/>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row>
    <row r="15">
      <c r="A15" t="b">
        <v>1</v>
      </c>
      <c r="B15" t="inlineStr">
        <is>
          <t>1</t>
        </is>
      </c>
      <c r="C15" t="inlineStr">
        <is>
          <t>L-1502-315318171</t>
        </is>
      </c>
      <c r="D15" t="inlineStr">
        <is>
          <t>1066859469</t>
        </is>
      </c>
      <c r="E15" t="inlineStr">
        <is>
          <t>Aaf</t>
        </is>
      </c>
      <c r="F15" t="inlineStr"/>
      <c r="G15" t="inlineStr">
        <is>
          <t>III 2, 1</t>
        </is>
      </c>
      <c r="H15" t="inlineStr">
        <is>
          <t>III 2, 1</t>
        </is>
      </c>
      <c r="I15" t="inlineStr">
        <is>
          <t>X</t>
        </is>
      </c>
      <c r="J15" t="inlineStr">
        <is>
          <t>Ledereinband</t>
        </is>
      </c>
      <c r="K15" t="inlineStr">
        <is>
          <t>bis 25 cm</t>
        </is>
      </c>
      <c r="L15" t="inlineStr">
        <is>
          <t>80° bis 110°, einseitig digitalisierbar?</t>
        </is>
      </c>
      <c r="M15" t="inlineStr">
        <is>
          <t>hohler Rücken, welliger Buchblock</t>
        </is>
      </c>
      <c r="N15" t="inlineStr"/>
      <c r="O15" t="inlineStr"/>
      <c r="P15" t="inlineStr"/>
      <c r="Q15" t="inlineStr">
        <is>
          <t>3</t>
        </is>
      </c>
      <c r="R15" t="inlineStr"/>
      <c r="S15" t="inlineStr"/>
      <c r="T15" t="inlineStr"/>
      <c r="U15" t="inlineStr"/>
      <c r="V15" t="inlineStr"/>
      <c r="W15" t="inlineStr"/>
      <c r="X15" t="inlineStr"/>
      <c r="Y15" t="inlineStr"/>
      <c r="Z15" t="inlineStr">
        <is>
          <t>x</t>
        </is>
      </c>
      <c r="AA15" t="inlineStr">
        <is>
          <t>L</t>
        </is>
      </c>
      <c r="AB15" t="inlineStr"/>
      <c r="AC15" t="inlineStr">
        <is>
          <t>x</t>
        </is>
      </c>
      <c r="AD15" t="inlineStr">
        <is>
          <t>h/E</t>
        </is>
      </c>
      <c r="AE15" t="inlineStr"/>
      <c r="AF15" t="inlineStr"/>
      <c r="AG15" t="inlineStr"/>
      <c r="AH15" t="inlineStr"/>
      <c r="AI15" t="inlineStr"/>
      <c r="AJ15" t="inlineStr">
        <is>
          <t>Pa</t>
        </is>
      </c>
      <c r="AK15" t="inlineStr"/>
      <c r="AL15" t="inlineStr"/>
      <c r="AM15" t="inlineStr"/>
      <c r="AN15" t="inlineStr"/>
      <c r="AO15" t="inlineStr"/>
      <c r="AP15" t="inlineStr"/>
      <c r="AQ15" t="inlineStr"/>
      <c r="AR15" t="inlineStr"/>
      <c r="AS15" t="inlineStr"/>
      <c r="AT15" t="inlineStr">
        <is>
          <t>R</t>
        </is>
      </c>
      <c r="AU15" t="inlineStr">
        <is>
          <t>x</t>
        </is>
      </c>
      <c r="AV15" t="inlineStr">
        <is>
          <t>4</t>
        </is>
      </c>
      <c r="AW15" t="inlineStr">
        <is>
          <t>x</t>
        </is>
      </c>
      <c r="AX15" t="inlineStr">
        <is>
          <t>45</t>
        </is>
      </c>
      <c r="AY15" t="inlineStr"/>
      <c r="AZ15" t="inlineStr"/>
      <c r="BA15" t="inlineStr"/>
      <c r="BB15" t="inlineStr">
        <is>
          <t>n</t>
        </is>
      </c>
      <c r="BC15" t="inlineStr">
        <is>
          <t>0</t>
        </is>
      </c>
      <c r="BD15" t="inlineStr"/>
      <c r="BE15" t="inlineStr"/>
      <c r="BF15" t="inlineStr"/>
      <c r="BG15" t="inlineStr"/>
      <c r="BH15" t="inlineStr"/>
      <c r="BI15" t="inlineStr"/>
      <c r="BJ15" t="inlineStr"/>
      <c r="BK15" t="inlineStr">
        <is>
          <t>Schaden ist stabil</t>
        </is>
      </c>
      <c r="BL15" t="inlineStr">
        <is>
          <t>x 45</t>
        </is>
      </c>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row>
    <row r="16">
      <c r="A16" t="b">
        <v>1</v>
      </c>
      <c r="B16" t="inlineStr">
        <is>
          <t>2</t>
        </is>
      </c>
      <c r="C16" t="inlineStr">
        <is>
          <t>L-1534-315317728</t>
        </is>
      </c>
      <c r="D16" t="inlineStr">
        <is>
          <t>1066859000</t>
        </is>
      </c>
      <c r="E16" t="inlineStr">
        <is>
          <t>Aaf</t>
        </is>
      </c>
      <c r="F16" t="inlineStr"/>
      <c r="G16" t="inlineStr">
        <is>
          <t>III 2, 2</t>
        </is>
      </c>
      <c r="H16" t="inlineStr">
        <is>
          <t>III 2, 2</t>
        </is>
      </c>
      <c r="I16" t="inlineStr">
        <is>
          <t>X</t>
        </is>
      </c>
      <c r="J16" t="inlineStr">
        <is>
          <t>Ledereinband, Schließen, erhabene Buchbeschläge</t>
        </is>
      </c>
      <c r="K16" t="inlineStr">
        <is>
          <t>bis 35 cm</t>
        </is>
      </c>
      <c r="L16" t="inlineStr">
        <is>
          <t>180°</t>
        </is>
      </c>
      <c r="M16" t="inlineStr">
        <is>
          <t>hohler Rücken, welliger Buchblock</t>
        </is>
      </c>
      <c r="N16" t="inlineStr"/>
      <c r="O16" t="inlineStr">
        <is>
          <t>Buchschuh</t>
        </is>
      </c>
      <c r="P16" t="inlineStr">
        <is>
          <t>Nein</t>
        </is>
      </c>
      <c r="Q16" t="inlineStr">
        <is>
          <t>3</t>
        </is>
      </c>
      <c r="R16" t="inlineStr"/>
      <c r="S16" t="inlineStr">
        <is>
          <t>gereinigt</t>
        </is>
      </c>
      <c r="T16" t="inlineStr"/>
      <c r="U16" t="inlineStr"/>
      <c r="V16" t="inlineStr"/>
      <c r="W16" t="inlineStr"/>
      <c r="X16" t="inlineStr"/>
      <c r="Y16" t="inlineStr"/>
      <c r="Z16" t="inlineStr"/>
      <c r="AA16" t="inlineStr">
        <is>
          <t>HD</t>
        </is>
      </c>
      <c r="AB16" t="inlineStr"/>
      <c r="AC16" t="inlineStr"/>
      <c r="AD16" t="inlineStr">
        <is>
          <t>h</t>
        </is>
      </c>
      <c r="AE16" t="inlineStr"/>
      <c r="AF16" t="inlineStr"/>
      <c r="AG16" t="inlineStr"/>
      <c r="AH16" t="inlineStr"/>
      <c r="AI16" t="inlineStr"/>
      <c r="AJ16" t="inlineStr">
        <is>
          <t>Pa</t>
        </is>
      </c>
      <c r="AK16" t="inlineStr"/>
      <c r="AL16" t="inlineStr"/>
      <c r="AM16" t="inlineStr"/>
      <c r="AN16" t="inlineStr"/>
      <c r="AO16" t="inlineStr"/>
      <c r="AP16" t="inlineStr"/>
      <c r="AQ16" t="inlineStr"/>
      <c r="AR16" t="inlineStr"/>
      <c r="AS16" t="inlineStr"/>
      <c r="AT16" t="inlineStr"/>
      <c r="AU16" t="inlineStr"/>
      <c r="AV16" t="inlineStr"/>
      <c r="AW16" t="inlineStr"/>
      <c r="AX16" t="inlineStr">
        <is>
          <t>110</t>
        </is>
      </c>
      <c r="AY16" t="inlineStr"/>
      <c r="AZ16" t="inlineStr"/>
      <c r="BA16" t="inlineStr"/>
      <c r="BB16" t="inlineStr">
        <is>
          <t>n</t>
        </is>
      </c>
      <c r="BC16" t="inlineStr">
        <is>
          <t>0</t>
        </is>
      </c>
      <c r="BD16" t="inlineStr"/>
      <c r="BE16" t="inlineStr"/>
      <c r="BF16" t="inlineStr"/>
      <c r="BG16" t="inlineStr">
        <is>
          <t>x</t>
        </is>
      </c>
      <c r="BH16" t="inlineStr"/>
      <c r="BI16" t="inlineStr"/>
      <c r="BJ16" t="inlineStr"/>
      <c r="BK16" t="inlineStr">
        <is>
          <t>Schaden ist stabil</t>
        </is>
      </c>
      <c r="BL16" t="inlineStr">
        <is>
          <t>x 110</t>
        </is>
      </c>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row>
    <row r="17">
      <c r="A17" t="b">
        <v>1</v>
      </c>
      <c r="B17" t="inlineStr">
        <is>
          <t>3</t>
        </is>
      </c>
      <c r="C17" t="inlineStr">
        <is>
          <t>L-1540-180391380</t>
        </is>
      </c>
      <c r="D17" t="inlineStr">
        <is>
          <t>1003653014</t>
        </is>
      </c>
      <c r="E17" t="inlineStr">
        <is>
          <t>Aal</t>
        </is>
      </c>
      <c r="F17" t="inlineStr"/>
      <c r="G17" t="inlineStr">
        <is>
          <t>III 2, 3</t>
        </is>
      </c>
      <c r="H17" t="inlineStr">
        <is>
          <t>III 2, 3</t>
        </is>
      </c>
      <c r="I17" t="inlineStr">
        <is>
          <t>X</t>
        </is>
      </c>
      <c r="J17" t="inlineStr">
        <is>
          <t>Pergamentband</t>
        </is>
      </c>
      <c r="K17" t="inlineStr">
        <is>
          <t>bis 25 cm</t>
        </is>
      </c>
      <c r="L17" t="inlineStr">
        <is>
          <t>80° bis 110°, einseitig digitalisierbar?</t>
        </is>
      </c>
      <c r="M17" t="inlineStr">
        <is>
          <t>hohler Rücken, welliger Buchblock, Einband mit Schutz- oder Stoßkanten</t>
        </is>
      </c>
      <c r="N17" t="inlineStr"/>
      <c r="O17" t="inlineStr">
        <is>
          <t>Kassette</t>
        </is>
      </c>
      <c r="P17" t="inlineStr">
        <is>
          <t>Nein</t>
        </is>
      </c>
      <c r="Q17" t="inlineStr">
        <is>
          <t>1</t>
        </is>
      </c>
      <c r="R17" t="inlineStr"/>
      <c r="S17" t="inlineStr"/>
      <c r="T17" t="inlineStr"/>
      <c r="U17" t="inlineStr"/>
      <c r="V17" t="inlineStr"/>
      <c r="W17" t="inlineStr"/>
      <c r="X17" t="inlineStr"/>
      <c r="Y17" t="inlineStr"/>
      <c r="Z17" t="inlineStr"/>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is>
          <t>0</t>
        </is>
      </c>
      <c r="BD17" t="inlineStr"/>
      <c r="BE17" t="inlineStr"/>
      <c r="BF17" t="inlineStr"/>
      <c r="BG17" t="inlineStr"/>
      <c r="BH17" t="inlineStr"/>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row>
    <row r="18">
      <c r="A18" t="b">
        <v>1</v>
      </c>
      <c r="B18" t="inlineStr">
        <is>
          <t>4</t>
        </is>
      </c>
      <c r="C18" t="inlineStr">
        <is>
          <t>L-1535-168291959</t>
        </is>
      </c>
      <c r="D18" t="inlineStr">
        <is>
          <t>999397737</t>
        </is>
      </c>
      <c r="E18" t="inlineStr">
        <is>
          <t>Aal</t>
        </is>
      </c>
      <c r="F18" t="inlineStr"/>
      <c r="G18" t="inlineStr">
        <is>
          <t>III 2, 4</t>
        </is>
      </c>
      <c r="H18" t="inlineStr">
        <is>
          <t>III 2, 4</t>
        </is>
      </c>
      <c r="I18" t="inlineStr"/>
      <c r="J18" t="inlineStr">
        <is>
          <t>Halbpergamentband</t>
        </is>
      </c>
      <c r="K18" t="inlineStr">
        <is>
          <t>bis 25 cm</t>
        </is>
      </c>
      <c r="L18" t="inlineStr">
        <is>
          <t>80° bis 110°, einseitig digitalisierbar?</t>
        </is>
      </c>
      <c r="M18" t="inlineStr">
        <is>
          <t>hohler Rücken, welliger Buchblock</t>
        </is>
      </c>
      <c r="N18" t="inlineStr"/>
      <c r="O18" t="inlineStr"/>
      <c r="P18" t="inlineStr"/>
      <c r="Q18" t="inlineStr">
        <is>
          <t>0</t>
        </is>
      </c>
      <c r="R18" t="inlineStr"/>
      <c r="S18" t="inlineStr"/>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is>
          <t>0</t>
        </is>
      </c>
      <c r="BD18" t="inlineStr"/>
      <c r="BE18" t="inlineStr"/>
      <c r="BF18" t="inlineStr"/>
      <c r="BG18" t="inlineStr"/>
      <c r="BH18" t="inlineStr"/>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row>
    <row r="19">
      <c r="A19" t="b">
        <v>1</v>
      </c>
      <c r="B19" t="inlineStr">
        <is>
          <t>5</t>
        </is>
      </c>
      <c r="C19" t="inlineStr">
        <is>
          <t>L-1555-175067589</t>
        </is>
      </c>
      <c r="D19" t="inlineStr">
        <is>
          <t>1001530470</t>
        </is>
      </c>
      <c r="E19" t="inlineStr">
        <is>
          <t>Aal</t>
        </is>
      </c>
      <c r="F19" t="inlineStr"/>
      <c r="G19" t="inlineStr">
        <is>
          <t>III 2, 5</t>
        </is>
      </c>
      <c r="H19" t="inlineStr">
        <is>
          <t>III 2, 5</t>
        </is>
      </c>
      <c r="I19" t="inlineStr">
        <is>
          <t>X</t>
        </is>
      </c>
      <c r="J19" t="inlineStr">
        <is>
          <t>Pergamentband</t>
        </is>
      </c>
      <c r="K19" t="inlineStr">
        <is>
          <t>bis 25 cm</t>
        </is>
      </c>
      <c r="L19" t="inlineStr">
        <is>
          <t>80° bis 110°, einseitig digitalisierbar?</t>
        </is>
      </c>
      <c r="M19" t="inlineStr">
        <is>
          <t>hohler Rücken, welliger Buchblock</t>
        </is>
      </c>
      <c r="N19" t="inlineStr"/>
      <c r="O19" t="inlineStr"/>
      <c r="P19" t="inlineStr">
        <is>
          <t>Signaturfahne austauschen</t>
        </is>
      </c>
      <c r="Q19" t="inlineStr">
        <is>
          <t>0</t>
        </is>
      </c>
      <c r="R19" t="inlineStr"/>
      <c r="S19" t="inlineStr"/>
      <c r="T19" t="inlineStr"/>
      <c r="U19" t="inlineStr"/>
      <c r="V19" t="inlineStr"/>
      <c r="W19" t="inlineStr"/>
      <c r="X19" t="inlineStr"/>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is>
          <t>0</t>
        </is>
      </c>
      <c r="BD19" t="inlineStr"/>
      <c r="BE19" t="inlineStr"/>
      <c r="BF19" t="inlineStr"/>
      <c r="BG19" t="inlineStr"/>
      <c r="BH19" t="inlineStr"/>
      <c r="BI19" t="inlineStr"/>
      <c r="BJ19" t="inlineStr"/>
      <c r="BK19" t="inlineStr"/>
      <c r="BL19" t="inlineStr"/>
      <c r="BM19" t="inlineStr"/>
      <c r="BN19" t="inlineStr"/>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row>
    <row r="20">
      <c r="A20" t="b">
        <v>1</v>
      </c>
      <c r="B20" t="inlineStr">
        <is>
          <t>6</t>
        </is>
      </c>
      <c r="C20" t="inlineStr">
        <is>
          <t>L-1558-169832023</t>
        </is>
      </c>
      <c r="D20" t="inlineStr">
        <is>
          <t>999996789</t>
        </is>
      </c>
      <c r="E20" t="inlineStr">
        <is>
          <t>Aal</t>
        </is>
      </c>
      <c r="F20" t="inlineStr"/>
      <c r="G20" t="inlineStr">
        <is>
          <t>III 2, 6</t>
        </is>
      </c>
      <c r="H20" t="inlineStr">
        <is>
          <t>III 2, 6</t>
        </is>
      </c>
      <c r="I20" t="inlineStr">
        <is>
          <t>X</t>
        </is>
      </c>
      <c r="J20" t="inlineStr">
        <is>
          <t>Pergamentband</t>
        </is>
      </c>
      <c r="K20" t="inlineStr">
        <is>
          <t>bis 25 cm</t>
        </is>
      </c>
      <c r="L20" t="inlineStr">
        <is>
          <t>80° bis 110°, einseitig digitalisierbar?</t>
        </is>
      </c>
      <c r="M20" t="inlineStr">
        <is>
          <t>hohler Rücken, Einband mit Schutz- oder Stoßkanten</t>
        </is>
      </c>
      <c r="N20" t="inlineStr"/>
      <c r="O20" t="inlineStr">
        <is>
          <t>Kassette</t>
        </is>
      </c>
      <c r="P20" t="inlineStr">
        <is>
          <t>Nein</t>
        </is>
      </c>
      <c r="Q20" t="inlineStr">
        <is>
          <t>0</t>
        </is>
      </c>
      <c r="R20" t="inlineStr"/>
      <c r="S20" t="inlineStr"/>
      <c r="T20" t="inlineStr"/>
      <c r="U20" t="inlineStr"/>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is>
          <t>0</t>
        </is>
      </c>
      <c r="BD20" t="inlineStr"/>
      <c r="BE20" t="inlineStr"/>
      <c r="BF20" t="inlineStr"/>
      <c r="BG20" t="inlineStr"/>
      <c r="BH20" t="inlineStr"/>
      <c r="BI20" t="inlineStr"/>
      <c r="BJ20" t="inlineStr"/>
      <c r="BK20" t="inlineStr"/>
      <c r="BL20" t="inlineStr"/>
      <c r="BM20" t="inlineStr"/>
      <c r="BN20" t="inlineStr"/>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row>
    <row r="21">
      <c r="A21" t="b">
        <v>1</v>
      </c>
      <c r="B21" t="inlineStr">
        <is>
          <t>7</t>
        </is>
      </c>
      <c r="C21" t="inlineStr">
        <is>
          <t>L-1560-166917079</t>
        </is>
      </c>
      <c r="D21" t="inlineStr">
        <is>
          <t>998774278</t>
        </is>
      </c>
      <c r="E21" t="inlineStr">
        <is>
          <t>Aal</t>
        </is>
      </c>
      <c r="F21" t="inlineStr"/>
      <c r="G21" t="inlineStr">
        <is>
          <t>III 2, 7</t>
        </is>
      </c>
      <c r="H21" t="inlineStr">
        <is>
          <t>III 2, 7</t>
        </is>
      </c>
      <c r="I21" t="inlineStr">
        <is>
          <t>X</t>
        </is>
      </c>
      <c r="J21" t="inlineStr">
        <is>
          <t>Ledereinband</t>
        </is>
      </c>
      <c r="K21" t="inlineStr">
        <is>
          <t>bis 25 cm</t>
        </is>
      </c>
      <c r="L21" t="inlineStr">
        <is>
          <t>80° bis 110°, einseitig digitalisierbar?</t>
        </is>
      </c>
      <c r="M21" t="inlineStr">
        <is>
          <t>fester Rücken mit Schmuckprägung, Schrift bis in den Falz</t>
        </is>
      </c>
      <c r="N21" t="inlineStr"/>
      <c r="O21" t="inlineStr">
        <is>
          <t>Kassette</t>
        </is>
      </c>
      <c r="P21" t="inlineStr">
        <is>
          <t>Nein</t>
        </is>
      </c>
      <c r="Q21" t="inlineStr">
        <is>
          <t>1</t>
        </is>
      </c>
      <c r="R21" t="inlineStr"/>
      <c r="S21" t="inlineStr"/>
      <c r="T21" t="inlineStr"/>
      <c r="U21" t="inlineStr"/>
      <c r="V21" t="inlineStr"/>
      <c r="W21" t="inlineStr"/>
      <c r="X21" t="inlineStr"/>
      <c r="Y21" t="inlineStr"/>
      <c r="Z21" t="inlineStr"/>
      <c r="AA21" t="inlineStr">
        <is>
          <t>L</t>
        </is>
      </c>
      <c r="AB21" t="inlineStr"/>
      <c r="AC21" t="inlineStr"/>
      <c r="AD21" t="inlineStr">
        <is>
          <t>f/V</t>
        </is>
      </c>
      <c r="AE21" t="inlineStr"/>
      <c r="AF21" t="inlineStr"/>
      <c r="AG21" t="inlineStr"/>
      <c r="AH21" t="inlineStr"/>
      <c r="AI21" t="inlineStr"/>
      <c r="AJ21" t="inlineStr">
        <is>
          <t>Pa</t>
        </is>
      </c>
      <c r="AK21" t="inlineStr"/>
      <c r="AL21" t="inlineStr"/>
      <c r="AM21" t="inlineStr"/>
      <c r="AN21" t="inlineStr"/>
      <c r="AO21" t="inlineStr"/>
      <c r="AP21" t="inlineStr"/>
      <c r="AQ21" t="inlineStr"/>
      <c r="AR21" t="inlineStr"/>
      <c r="AS21" t="inlineStr"/>
      <c r="AT21" t="inlineStr"/>
      <c r="AU21" t="inlineStr"/>
      <c r="AV21" t="inlineStr"/>
      <c r="AW21" t="inlineStr"/>
      <c r="AX21" t="inlineStr">
        <is>
          <t>45</t>
        </is>
      </c>
      <c r="AY21" t="inlineStr"/>
      <c r="AZ21" t="inlineStr"/>
      <c r="BA21" t="inlineStr"/>
      <c r="BB21" t="inlineStr">
        <is>
          <t>ja vor</t>
        </is>
      </c>
      <c r="BC21" t="inlineStr">
        <is>
          <t>1</t>
        </is>
      </c>
      <c r="BD21" t="inlineStr"/>
      <c r="BE21" t="inlineStr">
        <is>
          <t>Gewebe</t>
        </is>
      </c>
      <c r="BF21" t="inlineStr"/>
      <c r="BG21" t="inlineStr"/>
      <c r="BH21" t="inlineStr"/>
      <c r="BI21" t="inlineStr"/>
      <c r="BJ21" t="inlineStr"/>
      <c r="BK21" t="inlineStr">
        <is>
          <t>Kapital stabilisieren, sonst stabil genug</t>
        </is>
      </c>
      <c r="BL21" t="inlineStr">
        <is>
          <t>x 45</t>
        </is>
      </c>
      <c r="BM21" t="inlineStr"/>
      <c r="BN21" t="inlineStr">
        <is>
          <t>x</t>
        </is>
      </c>
      <c r="BO21" t="inlineStr">
        <is>
          <t>x</t>
        </is>
      </c>
      <c r="BP21" t="inlineStr">
        <is>
          <t>x</t>
        </is>
      </c>
      <c r="BQ21" t="inlineStr"/>
      <c r="BR21" t="inlineStr">
        <is>
          <t>v/h</t>
        </is>
      </c>
      <c r="BS21" t="inlineStr"/>
      <c r="BT21" t="inlineStr"/>
      <c r="BU21" t="inlineStr"/>
      <c r="BV21" t="inlineStr"/>
      <c r="BW21" t="inlineStr"/>
      <c r="BX21" t="inlineStr"/>
      <c r="BY21" t="inlineStr"/>
      <c r="BZ21" t="inlineStr">
        <is>
          <t>x</t>
        </is>
      </c>
      <c r="CA21" t="inlineStr">
        <is>
          <t>1</t>
        </is>
      </c>
      <c r="CB21" t="inlineStr">
        <is>
          <t>nur Kapital stabilisieren, der Reste sollte stabil genug sein (ggf.! Gelenke mit JP überfangen)</t>
        </is>
      </c>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row>
    <row r="22">
      <c r="A22" t="b">
        <v>1</v>
      </c>
      <c r="B22" t="inlineStr">
        <is>
          <t>8</t>
        </is>
      </c>
      <c r="C22" t="inlineStr">
        <is>
          <t>L-1560-156009854</t>
        </is>
      </c>
      <c r="D22" t="inlineStr">
        <is>
          <t>994470045</t>
        </is>
      </c>
      <c r="E22" t="inlineStr">
        <is>
          <t>Aal</t>
        </is>
      </c>
      <c r="F22" t="inlineStr"/>
      <c r="G22" t="inlineStr">
        <is>
          <t>III 2, 8</t>
        </is>
      </c>
      <c r="H22" t="inlineStr">
        <is>
          <t>III 2, 8</t>
        </is>
      </c>
      <c r="I22" t="inlineStr">
        <is>
          <t>X</t>
        </is>
      </c>
      <c r="J22" t="inlineStr">
        <is>
          <t>Halbledereinband</t>
        </is>
      </c>
      <c r="K22" t="inlineStr">
        <is>
          <t>bis 25 cm</t>
        </is>
      </c>
      <c r="L22" t="inlineStr">
        <is>
          <t>80° bis 110°, einseitig digitalisierbar?</t>
        </is>
      </c>
      <c r="M22" t="inlineStr">
        <is>
          <t>fester Rücken mit Schmuckprägung</t>
        </is>
      </c>
      <c r="N22" t="inlineStr"/>
      <c r="O22" t="inlineStr">
        <is>
          <t>Kassette</t>
        </is>
      </c>
      <c r="P22" t="inlineStr">
        <is>
          <t>Nein</t>
        </is>
      </c>
      <c r="Q22" t="inlineStr">
        <is>
          <t>0</t>
        </is>
      </c>
      <c r="R22" t="inlineStr"/>
      <c r="S22" t="inlineStr"/>
      <c r="T22" t="inlineStr"/>
      <c r="U22" t="inlineStr"/>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is>
          <t>0</t>
        </is>
      </c>
      <c r="BD22" t="inlineStr"/>
      <c r="BE22" t="inlineStr"/>
      <c r="BF22" t="inlineStr"/>
      <c r="BG22" t="inlineStr"/>
      <c r="BH22" t="inlineStr"/>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row>
    <row r="23">
      <c r="A23" t="b">
        <v>1</v>
      </c>
      <c r="B23" t="inlineStr">
        <is>
          <t>9</t>
        </is>
      </c>
      <c r="C23" t="inlineStr">
        <is>
          <t>L-1501-315295473</t>
        </is>
      </c>
      <c r="D23" t="inlineStr">
        <is>
          <t>1066835527</t>
        </is>
      </c>
      <c r="E23" t="inlineStr">
        <is>
          <t>Aaf</t>
        </is>
      </c>
      <c r="F23" t="inlineStr"/>
      <c r="G23" t="inlineStr">
        <is>
          <t>III 3, 1</t>
        </is>
      </c>
      <c r="H23" t="inlineStr">
        <is>
          <t>III 3, 1</t>
        </is>
      </c>
      <c r="I23" t="inlineStr">
        <is>
          <t>X</t>
        </is>
      </c>
      <c r="J23" t="inlineStr">
        <is>
          <t>Ledereinband, Schließen, erhabene Buchbeschläge</t>
        </is>
      </c>
      <c r="K23" t="inlineStr">
        <is>
          <t>bis 35 cm</t>
        </is>
      </c>
      <c r="L23" t="inlineStr">
        <is>
          <t>80° bis 110°, einseitig digitalisierbar?</t>
        </is>
      </c>
      <c r="M23" t="inlineStr">
        <is>
          <t>stark brüchiges Einbandmaterial, fester Rücken mit Schmuckprägung</t>
        </is>
      </c>
      <c r="N23" t="inlineStr"/>
      <c r="O23" t="inlineStr">
        <is>
          <t>Kassette</t>
        </is>
      </c>
      <c r="P23" t="inlineStr">
        <is>
          <t>Nein</t>
        </is>
      </c>
      <c r="Q23" t="inlineStr">
        <is>
          <t>2</t>
        </is>
      </c>
      <c r="R23" t="inlineStr"/>
      <c r="S23" t="inlineStr"/>
      <c r="T23" t="inlineStr"/>
      <c r="U23" t="inlineStr"/>
      <c r="V23" t="inlineStr"/>
      <c r="W23" t="inlineStr"/>
      <c r="X23" t="inlineStr"/>
      <c r="Y23" t="inlineStr"/>
      <c r="Z23" t="inlineStr"/>
      <c r="AA23" t="inlineStr">
        <is>
          <t>HD</t>
        </is>
      </c>
      <c r="AB23" t="inlineStr">
        <is>
          <t>x</t>
        </is>
      </c>
      <c r="AC23" t="inlineStr"/>
      <c r="AD23" t="inlineStr">
        <is>
          <t>f</t>
        </is>
      </c>
      <c r="AE23" t="inlineStr"/>
      <c r="AF23" t="inlineStr">
        <is>
          <t>x</t>
        </is>
      </c>
      <c r="AG23" t="inlineStr"/>
      <c r="AH23" t="inlineStr"/>
      <c r="AI23" t="inlineStr"/>
      <c r="AJ23" t="inlineStr">
        <is>
          <t>Pa</t>
        </is>
      </c>
      <c r="AK23" t="inlineStr"/>
      <c r="AL23" t="inlineStr"/>
      <c r="AM23" t="inlineStr"/>
      <c r="AN23" t="inlineStr"/>
      <c r="AO23" t="inlineStr"/>
      <c r="AP23" t="inlineStr"/>
      <c r="AQ23" t="inlineStr"/>
      <c r="AR23" t="inlineStr"/>
      <c r="AS23" t="inlineStr"/>
      <c r="AT23" t="inlineStr"/>
      <c r="AU23" t="inlineStr"/>
      <c r="AV23" t="inlineStr"/>
      <c r="AW23" t="inlineStr"/>
      <c r="AX23" t="inlineStr">
        <is>
          <t>110</t>
        </is>
      </c>
      <c r="AY23" t="inlineStr"/>
      <c r="AZ23" t="inlineStr"/>
      <c r="BA23" t="inlineStr"/>
      <c r="BB23" t="inlineStr">
        <is>
          <t>ja vor</t>
        </is>
      </c>
      <c r="BC23" t="inlineStr">
        <is>
          <t>2</t>
        </is>
      </c>
      <c r="BD23" t="inlineStr"/>
      <c r="BE23" t="inlineStr">
        <is>
          <t>Gewebe</t>
        </is>
      </c>
      <c r="BF23" t="inlineStr"/>
      <c r="BG23" t="inlineStr"/>
      <c r="BH23" t="inlineStr"/>
      <c r="BI23" t="inlineStr"/>
      <c r="BJ23" t="inlineStr"/>
      <c r="BK23" t="inlineStr"/>
      <c r="BL23" t="inlineStr">
        <is>
          <t>x 110</t>
        </is>
      </c>
      <c r="BM23" t="inlineStr">
        <is>
          <t>Umschlag (Leder pudert)</t>
        </is>
      </c>
      <c r="BN23" t="inlineStr">
        <is>
          <t>x</t>
        </is>
      </c>
      <c r="BO23" t="inlineStr">
        <is>
          <t>x</t>
        </is>
      </c>
      <c r="BP23" t="inlineStr">
        <is>
          <t>x</t>
        </is>
      </c>
      <c r="BQ23" t="inlineStr"/>
      <c r="BR23" t="inlineStr"/>
      <c r="BS23" t="inlineStr"/>
      <c r="BT23" t="inlineStr"/>
      <c r="BU23" t="inlineStr"/>
      <c r="BV23" t="inlineStr"/>
      <c r="BW23" t="inlineStr"/>
      <c r="BX23" t="inlineStr"/>
      <c r="BY23" t="inlineStr"/>
      <c r="BZ23" t="inlineStr"/>
      <c r="CA23" t="inlineStr">
        <is>
          <t>2</t>
        </is>
      </c>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row>
    <row r="24">
      <c r="A24" t="b">
        <v>1</v>
      </c>
      <c r="B24" t="inlineStr">
        <is>
          <t>10</t>
        </is>
      </c>
      <c r="C24" t="inlineStr">
        <is>
          <t>L-1508-315494670</t>
        </is>
      </c>
      <c r="D24" t="inlineStr">
        <is>
          <t>1066964440</t>
        </is>
      </c>
      <c r="E24" t="inlineStr">
        <is>
          <t>Aaf</t>
        </is>
      </c>
      <c r="F24" t="inlineStr"/>
      <c r="G24" t="inlineStr">
        <is>
          <t>III 3, 2</t>
        </is>
      </c>
      <c r="H24" t="inlineStr">
        <is>
          <t>III 3, 2</t>
        </is>
      </c>
      <c r="I24" t="inlineStr"/>
      <c r="J24" t="inlineStr">
        <is>
          <t>Ledereinband, Schließen, erhabene Buchbeschläge</t>
        </is>
      </c>
      <c r="K24" t="inlineStr">
        <is>
          <t>bis 25 cm</t>
        </is>
      </c>
      <c r="L24" t="inlineStr">
        <is>
          <t>180°</t>
        </is>
      </c>
      <c r="M24" t="inlineStr">
        <is>
          <t>hohler Rücken</t>
        </is>
      </c>
      <c r="N24" t="inlineStr"/>
      <c r="O24" t="inlineStr">
        <is>
          <t>Buchschuh</t>
        </is>
      </c>
      <c r="P24" t="inlineStr">
        <is>
          <t>Nein</t>
        </is>
      </c>
      <c r="Q24" t="inlineStr">
        <is>
          <t>0</t>
        </is>
      </c>
      <c r="R24" t="inlineStr"/>
      <c r="S24" t="inlineStr"/>
      <c r="T24" t="inlineStr"/>
      <c r="U24" t="inlineStr"/>
      <c r="V24" t="inlineStr"/>
      <c r="W24" t="inlineStr"/>
      <c r="X24" t="inlineStr"/>
      <c r="Y24" t="inlineStr"/>
      <c r="Z24" t="inlineStr"/>
      <c r="AA24" t="inlineStr">
        <is>
          <t>L</t>
        </is>
      </c>
      <c r="AB24" t="inlineStr">
        <is>
          <t>x</t>
        </is>
      </c>
      <c r="AC24" t="inlineStr">
        <is>
          <t>x</t>
        </is>
      </c>
      <c r="AD24" t="inlineStr">
        <is>
          <t>h/E</t>
        </is>
      </c>
      <c r="AE24" t="inlineStr"/>
      <c r="AF24" t="inlineStr"/>
      <c r="AG24" t="inlineStr"/>
      <c r="AH24" t="inlineStr"/>
      <c r="AI24" t="inlineStr"/>
      <c r="AJ24" t="inlineStr">
        <is>
          <t>Pa</t>
        </is>
      </c>
      <c r="AK24" t="inlineStr">
        <is>
          <t>x</t>
        </is>
      </c>
      <c r="AL24" t="inlineStr"/>
      <c r="AM24" t="inlineStr"/>
      <c r="AN24" t="inlineStr"/>
      <c r="AO24" t="inlineStr"/>
      <c r="AP24" t="inlineStr"/>
      <c r="AQ24" t="inlineStr"/>
      <c r="AR24" t="inlineStr"/>
      <c r="AS24" t="inlineStr"/>
      <c r="AT24" t="inlineStr"/>
      <c r="AU24" t="inlineStr"/>
      <c r="AV24" t="inlineStr"/>
      <c r="AW24" t="inlineStr"/>
      <c r="AX24" t="inlineStr">
        <is>
          <t>80</t>
        </is>
      </c>
      <c r="AY24" t="inlineStr"/>
      <c r="AZ24" t="inlineStr"/>
      <c r="BA24" t="inlineStr"/>
      <c r="BB24" t="inlineStr">
        <is>
          <t>ja vor</t>
        </is>
      </c>
      <c r="BC24" t="inlineStr">
        <is>
          <t>0.5</t>
        </is>
      </c>
      <c r="BD24" t="inlineStr"/>
      <c r="BE24" t="inlineStr"/>
      <c r="BF24" t="inlineStr"/>
      <c r="BG24" t="inlineStr">
        <is>
          <t>x</t>
        </is>
      </c>
      <c r="BH24" t="inlineStr"/>
      <c r="BI24" t="inlineStr"/>
      <c r="BJ24" t="inlineStr"/>
      <c r="BK24" t="inlineStr"/>
      <c r="BL24" t="inlineStr"/>
      <c r="BM24" t="inlineStr"/>
      <c r="BN24" t="inlineStr">
        <is>
          <t>x</t>
        </is>
      </c>
      <c r="BO24" t="inlineStr"/>
      <c r="BP24" t="inlineStr"/>
      <c r="BQ24" t="inlineStr"/>
      <c r="BR24" t="inlineStr">
        <is>
          <t>v</t>
        </is>
      </c>
      <c r="BS24" t="inlineStr"/>
      <c r="BT24" t="inlineStr"/>
      <c r="BU24" t="inlineStr"/>
      <c r="BV24" t="inlineStr"/>
      <c r="BW24" t="inlineStr"/>
      <c r="BX24" t="inlineStr"/>
      <c r="BY24" t="inlineStr"/>
      <c r="BZ24" t="inlineStr"/>
      <c r="CA24" t="inlineStr">
        <is>
          <t>0.5</t>
        </is>
      </c>
      <c r="CB24" t="inlineStr">
        <is>
          <t>Gelenk überfangen mit JP</t>
        </is>
      </c>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row>
    <row r="25">
      <c r="A25" t="b">
        <v>1</v>
      </c>
      <c r="B25" t="inlineStr">
        <is>
          <t>66</t>
        </is>
      </c>
      <c r="C25" t="inlineStr">
        <is>
          <t>L-1520-315220031</t>
        </is>
      </c>
      <c r="D25" t="inlineStr">
        <is>
          <t>106680012X</t>
        </is>
      </c>
      <c r="E25" t="inlineStr">
        <is>
          <t>Aaf</t>
        </is>
      </c>
      <c r="F25" t="inlineStr"/>
      <c r="G25" t="inlineStr">
        <is>
          <t>III 3, 2 a</t>
        </is>
      </c>
      <c r="H25" t="inlineStr">
        <is>
          <t>III 3, 2 a</t>
        </is>
      </c>
      <c r="I25" t="inlineStr">
        <is>
          <t>X</t>
        </is>
      </c>
      <c r="J25" t="inlineStr">
        <is>
          <t>Pergamentband</t>
        </is>
      </c>
      <c r="K25" t="inlineStr">
        <is>
          <t>bis 25 cm</t>
        </is>
      </c>
      <c r="L25" t="inlineStr">
        <is>
          <t>80° bis 110°, einseitig digitalisierbar?</t>
        </is>
      </c>
      <c r="M25" t="inlineStr">
        <is>
          <t>hohler Rücken, Schrift bis in den Falz</t>
        </is>
      </c>
      <c r="N25" t="inlineStr"/>
      <c r="O25" t="inlineStr"/>
      <c r="P25" t="inlineStr"/>
      <c r="Q25" t="inlineStr">
        <is>
          <t>0</t>
        </is>
      </c>
      <c r="R25" t="inlineStr"/>
      <c r="S25" t="inlineStr"/>
      <c r="T25" t="inlineStr"/>
      <c r="U25" t="inlineStr"/>
      <c r="V25" t="inlineStr"/>
      <c r="W25" t="inlineStr"/>
      <c r="X25" t="inlineStr"/>
      <c r="Y25" t="inlineStr"/>
      <c r="Z25" t="inlineStr"/>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is>
          <t>0</t>
        </is>
      </c>
      <c r="BD25" t="inlineStr"/>
      <c r="BE25" t="inlineStr"/>
      <c r="BF25" t="inlineStr"/>
      <c r="BG25" t="inlineStr"/>
      <c r="BH25" t="inlineStr"/>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row>
    <row r="26">
      <c r="A26" t="b">
        <v>1</v>
      </c>
      <c r="B26" t="inlineStr">
        <is>
          <t>11</t>
        </is>
      </c>
      <c r="C26" t="inlineStr">
        <is>
          <t>L-1508-315469293</t>
        </is>
      </c>
      <c r="D26" t="inlineStr">
        <is>
          <t>1066941645</t>
        </is>
      </c>
      <c r="E26" t="inlineStr">
        <is>
          <t>Aaf</t>
        </is>
      </c>
      <c r="F26" t="inlineStr"/>
      <c r="G26" t="inlineStr">
        <is>
          <t>III 3, 3</t>
        </is>
      </c>
      <c r="H26" t="inlineStr">
        <is>
          <t>III 3, 3</t>
        </is>
      </c>
      <c r="I26" t="inlineStr">
        <is>
          <t>X</t>
        </is>
      </c>
      <c r="J26" t="inlineStr">
        <is>
          <t>Ledereinband</t>
        </is>
      </c>
      <c r="K26" t="inlineStr">
        <is>
          <t>bis 35 cm</t>
        </is>
      </c>
      <c r="L26" t="inlineStr">
        <is>
          <t>180°</t>
        </is>
      </c>
      <c r="M26" t="inlineStr">
        <is>
          <t>hohler Rücken</t>
        </is>
      </c>
      <c r="N26" t="inlineStr"/>
      <c r="O26" t="inlineStr"/>
      <c r="P26" t="inlineStr"/>
      <c r="Q26" t="inlineStr">
        <is>
          <t>0</t>
        </is>
      </c>
      <c r="R26" t="inlineStr"/>
      <c r="S26" t="inlineStr"/>
      <c r="T26" t="inlineStr"/>
      <c r="U26" t="inlineStr"/>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is>
          <t>0</t>
        </is>
      </c>
      <c r="BD26" t="inlineStr"/>
      <c r="BE26" t="inlineStr"/>
      <c r="BF26" t="inlineStr"/>
      <c r="BG26" t="inlineStr"/>
      <c r="BH26" t="inlineStr"/>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row>
    <row r="27">
      <c r="A27" t="b">
        <v>1</v>
      </c>
      <c r="B27" t="inlineStr">
        <is>
          <t>12</t>
        </is>
      </c>
      <c r="C27" t="inlineStr">
        <is>
          <t>L-1508-31549204X</t>
        </is>
      </c>
      <c r="D27" t="inlineStr">
        <is>
          <t>1066961646</t>
        </is>
      </c>
      <c r="E27" t="inlineStr">
        <is>
          <t>Aaf</t>
        </is>
      </c>
      <c r="F27" t="inlineStr"/>
      <c r="G27" t="inlineStr">
        <is>
          <t>III 3, 4</t>
        </is>
      </c>
      <c r="H27" t="inlineStr">
        <is>
          <t>III 3, 4</t>
        </is>
      </c>
      <c r="I27" t="inlineStr">
        <is>
          <t>X</t>
        </is>
      </c>
      <c r="J27" t="inlineStr">
        <is>
          <t>Ledereinband, Schließen, erhabene Buchbeschläge</t>
        </is>
      </c>
      <c r="K27" t="inlineStr">
        <is>
          <t>bis 35 cm</t>
        </is>
      </c>
      <c r="L27" t="inlineStr">
        <is>
          <t>80° bis 110°, einseitig digitalisierbar?</t>
        </is>
      </c>
      <c r="M27" t="inlineStr"/>
      <c r="N27" t="inlineStr"/>
      <c r="O27" t="inlineStr">
        <is>
          <t>Buchschuh</t>
        </is>
      </c>
      <c r="P27" t="inlineStr">
        <is>
          <t>Nein</t>
        </is>
      </c>
      <c r="Q27" t="inlineStr">
        <is>
          <t>0</t>
        </is>
      </c>
      <c r="R27" t="inlineStr"/>
      <c r="S27" t="inlineStr"/>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is>
          <t>0</t>
        </is>
      </c>
      <c r="BD27" t="inlineStr"/>
      <c r="BE27" t="inlineStr"/>
      <c r="BF27" t="inlineStr"/>
      <c r="BG27" t="inlineStr"/>
      <c r="BH27" t="inlineStr"/>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row>
    <row r="28">
      <c r="A28" t="b">
        <v>1</v>
      </c>
      <c r="B28" t="inlineStr">
        <is>
          <t>13</t>
        </is>
      </c>
      <c r="C28" t="inlineStr">
        <is>
          <t>L-1512-315492252</t>
        </is>
      </c>
      <c r="D28" t="inlineStr">
        <is>
          <t>1066961859</t>
        </is>
      </c>
      <c r="E28" t="inlineStr">
        <is>
          <t>Aaf</t>
        </is>
      </c>
      <c r="F28" t="inlineStr"/>
      <c r="G28" t="inlineStr">
        <is>
          <t>III 3, 5</t>
        </is>
      </c>
      <c r="H28" t="inlineStr">
        <is>
          <t>III 3, 5</t>
        </is>
      </c>
      <c r="I28" t="inlineStr">
        <is>
          <t>X</t>
        </is>
      </c>
      <c r="J28" t="inlineStr">
        <is>
          <t>Halbledereinband, Schließen, erhabene Buchbeschläge</t>
        </is>
      </c>
      <c r="K28" t="inlineStr">
        <is>
          <t>bis 35 cm</t>
        </is>
      </c>
      <c r="L28" t="inlineStr">
        <is>
          <t>80° bis 110°, einseitig digitalisierbar?</t>
        </is>
      </c>
      <c r="M28" t="inlineStr">
        <is>
          <t>welliger Buchblock, hohler Rücken</t>
        </is>
      </c>
      <c r="N28" t="inlineStr"/>
      <c r="O28" t="inlineStr">
        <is>
          <t>Buchschuh</t>
        </is>
      </c>
      <c r="P28" t="inlineStr">
        <is>
          <t>Nein</t>
        </is>
      </c>
      <c r="Q28" t="inlineStr">
        <is>
          <t>0</t>
        </is>
      </c>
      <c r="R28" t="inlineStr"/>
      <c r="S28" t="inlineStr"/>
      <c r="T28" t="inlineStr"/>
      <c r="U28" t="inlineStr"/>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is>
          <t>0</t>
        </is>
      </c>
      <c r="BD28" t="inlineStr"/>
      <c r="BE28" t="inlineStr"/>
      <c r="BF28" t="inlineStr"/>
      <c r="BG28" t="inlineStr"/>
      <c r="BH28" t="inlineStr"/>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row>
    <row r="29">
      <c r="A29" t="b">
        <v>1</v>
      </c>
      <c r="B29" t="inlineStr">
        <is>
          <t>14</t>
        </is>
      </c>
      <c r="C29" t="inlineStr">
        <is>
          <t>L-1510-315494212</t>
        </is>
      </c>
      <c r="D29" t="inlineStr">
        <is>
          <t>1066964009</t>
        </is>
      </c>
      <c r="E29" t="inlineStr">
        <is>
          <t>Aaf</t>
        </is>
      </c>
      <c r="F29" t="inlineStr"/>
      <c r="G29" t="inlineStr">
        <is>
          <t>III 3, 6</t>
        </is>
      </c>
      <c r="H29" t="inlineStr">
        <is>
          <t>III 3, 6</t>
        </is>
      </c>
      <c r="I29" t="inlineStr">
        <is>
          <t>X</t>
        </is>
      </c>
      <c r="J29" t="inlineStr">
        <is>
          <t>Pergamentband</t>
        </is>
      </c>
      <c r="K29" t="inlineStr">
        <is>
          <t>bis 25 cm</t>
        </is>
      </c>
      <c r="L29" t="inlineStr">
        <is>
          <t>180°</t>
        </is>
      </c>
      <c r="M29" t="inlineStr">
        <is>
          <t>hohler Rücken</t>
        </is>
      </c>
      <c r="N29" t="inlineStr"/>
      <c r="O29" t="inlineStr">
        <is>
          <t xml:space="preserve">Papierumschlag </t>
        </is>
      </c>
      <c r="P29" t="inlineStr">
        <is>
          <t>Unklar</t>
        </is>
      </c>
      <c r="Q29" t="inlineStr">
        <is>
          <t>0</t>
        </is>
      </c>
      <c r="R29" t="inlineStr"/>
      <c r="S29" t="inlineStr"/>
      <c r="T29" t="inlineStr"/>
      <c r="U29" t="inlineStr"/>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is>
          <t>0</t>
        </is>
      </c>
      <c r="BD29" t="inlineStr"/>
      <c r="BE29" t="inlineStr"/>
      <c r="BF29" t="inlineStr"/>
      <c r="BG29" t="inlineStr"/>
      <c r="BH29" t="inlineStr"/>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row>
    <row r="30">
      <c r="A30" t="b">
        <v>0</v>
      </c>
      <c r="B30" t="inlineStr">
        <is>
          <t>15</t>
        </is>
      </c>
      <c r="C30" t="inlineStr">
        <is>
          <t>L-1513-315493801</t>
        </is>
      </c>
      <c r="D30" t="inlineStr">
        <is>
          <t>1066963568</t>
        </is>
      </c>
      <c r="E30" t="inlineStr"/>
      <c r="F30" t="inlineStr"/>
      <c r="G30" t="inlineStr">
        <is>
          <t>III 3, 7</t>
        </is>
      </c>
      <c r="H30" t="inlineStr"/>
      <c r="I30" t="inlineStr"/>
      <c r="J30" t="inlineStr"/>
      <c r="K30" t="inlineStr"/>
      <c r="L30" t="inlineStr"/>
      <c r="M30" t="inlineStr"/>
      <c r="N30" t="inlineStr"/>
      <c r="O30" t="inlineStr"/>
      <c r="P30" t="inlineStr"/>
      <c r="Q30" t="inlineStr"/>
      <c r="R30" t="inlineStr"/>
      <c r="S30" t="inlineStr"/>
      <c r="T30" t="inlineStr"/>
      <c r="U30" t="inlineStr"/>
      <c r="V30" t="inlineStr"/>
      <c r="W30" t="inlineStr"/>
      <c r="X30" t="inlineStr"/>
      <c r="Y30" t="inlineStr"/>
      <c r="Z30" t="inlineStr"/>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is>
          <t>0</t>
        </is>
      </c>
      <c r="BD30" t="inlineStr"/>
      <c r="BE30" t="inlineStr"/>
      <c r="BF30" t="inlineStr"/>
      <c r="BG30" t="inlineStr"/>
      <c r="BH30" t="inlineStr"/>
      <c r="BI30" t="inlineStr"/>
      <c r="BJ30" t="inlineStr"/>
      <c r="BK30" t="inlineStr"/>
      <c r="BL30" t="inlineStr"/>
      <c r="BM30" t="inlineStr"/>
      <c r="BN30" t="inlineStr"/>
      <c r="BO30" t="inlineStr"/>
      <c r="BP30" t="inlineStr"/>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row>
    <row r="31">
      <c r="A31" t="b">
        <v>1</v>
      </c>
      <c r="B31" t="inlineStr">
        <is>
          <t>16</t>
        </is>
      </c>
      <c r="C31" t="inlineStr">
        <is>
          <t>L-1515-315487372</t>
        </is>
      </c>
      <c r="D31" t="inlineStr">
        <is>
          <t>106695674X</t>
        </is>
      </c>
      <c r="E31" t="inlineStr">
        <is>
          <t>Aaf</t>
        </is>
      </c>
      <c r="F31" t="inlineStr"/>
      <c r="G31" t="inlineStr">
        <is>
          <t>III 3, 8</t>
        </is>
      </c>
      <c r="H31" t="inlineStr">
        <is>
          <t>III 3, 8</t>
        </is>
      </c>
      <c r="I31" t="inlineStr">
        <is>
          <t>X</t>
        </is>
      </c>
      <c r="J31" t="inlineStr">
        <is>
          <t>Gewebeeinband, Schließen, erhabene Buchbeschläge</t>
        </is>
      </c>
      <c r="K31" t="inlineStr">
        <is>
          <t>bis 35 cm</t>
        </is>
      </c>
      <c r="L31" t="inlineStr">
        <is>
          <t>180°</t>
        </is>
      </c>
      <c r="M31" t="inlineStr">
        <is>
          <t>hohler Rücken</t>
        </is>
      </c>
      <c r="N31" t="inlineStr"/>
      <c r="O31" t="inlineStr">
        <is>
          <t>Buchschuh</t>
        </is>
      </c>
      <c r="P31" t="inlineStr">
        <is>
          <t>Nein</t>
        </is>
      </c>
      <c r="Q31" t="inlineStr">
        <is>
          <t>0</t>
        </is>
      </c>
      <c r="R31" t="inlineStr"/>
      <c r="S31" t="inlineStr"/>
      <c r="T31" t="inlineStr"/>
      <c r="U31" t="inlineStr"/>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is>
          <t>0</t>
        </is>
      </c>
      <c r="BD31" t="inlineStr"/>
      <c r="BE31" t="inlineStr"/>
      <c r="BF31" t="inlineStr"/>
      <c r="BG31" t="inlineStr"/>
      <c r="BH31" t="inlineStr"/>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row>
    <row r="32">
      <c r="A32" t="b">
        <v>1</v>
      </c>
      <c r="B32" t="inlineStr">
        <is>
          <t>74</t>
        </is>
      </c>
      <c r="C32" t="inlineStr">
        <is>
          <t>L-1519-170697215</t>
        </is>
      </c>
      <c r="D32" t="inlineStr">
        <is>
          <t>1000480518</t>
        </is>
      </c>
      <c r="E32" t="inlineStr">
        <is>
          <t>Aal</t>
        </is>
      </c>
      <c r="F32" t="inlineStr"/>
      <c r="G32" t="inlineStr">
        <is>
          <t>III 3, 8 a</t>
        </is>
      </c>
      <c r="H32" t="inlineStr">
        <is>
          <t>III 3, 8 a</t>
        </is>
      </c>
      <c r="I32" t="inlineStr"/>
      <c r="J32" t="inlineStr">
        <is>
          <t>Halbpergamentband</t>
        </is>
      </c>
      <c r="K32" t="inlineStr">
        <is>
          <t>bis 25 cm</t>
        </is>
      </c>
      <c r="L32" t="inlineStr">
        <is>
          <t>180°</t>
        </is>
      </c>
      <c r="M32" t="inlineStr">
        <is>
          <t>hohler Rücken</t>
        </is>
      </c>
      <c r="N32" t="inlineStr"/>
      <c r="O32" t="inlineStr"/>
      <c r="P32" t="inlineStr"/>
      <c r="Q32" t="inlineStr">
        <is>
          <t>0</t>
        </is>
      </c>
      <c r="R32" t="inlineStr"/>
      <c r="S32" t="inlineStr"/>
      <c r="T32" t="inlineStr"/>
      <c r="U32" t="inlineStr"/>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is>
          <t>0</t>
        </is>
      </c>
      <c r="BD32" t="inlineStr"/>
      <c r="BE32" t="inlineStr"/>
      <c r="BF32" t="inlineStr"/>
      <c r="BG32" t="inlineStr"/>
      <c r="BH32" t="inlineStr"/>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row>
    <row r="33">
      <c r="A33" t="b">
        <v>1</v>
      </c>
      <c r="B33" t="inlineStr">
        <is>
          <t>17</t>
        </is>
      </c>
      <c r="C33" t="inlineStr">
        <is>
          <t>L-1517-315329688</t>
        </is>
      </c>
      <c r="D33" t="inlineStr">
        <is>
          <t>1066871930</t>
        </is>
      </c>
      <c r="E33" t="inlineStr">
        <is>
          <t>Aaf</t>
        </is>
      </c>
      <c r="F33" t="inlineStr"/>
      <c r="G33" t="inlineStr">
        <is>
          <t>III 3, 9</t>
        </is>
      </c>
      <c r="H33" t="inlineStr">
        <is>
          <t>III 3, 9</t>
        </is>
      </c>
      <c r="I33" t="inlineStr">
        <is>
          <t>X</t>
        </is>
      </c>
      <c r="J33" t="inlineStr">
        <is>
          <t>Halbledereinband</t>
        </is>
      </c>
      <c r="K33" t="inlineStr">
        <is>
          <t>bis 25 cm</t>
        </is>
      </c>
      <c r="L33" t="inlineStr">
        <is>
          <t>180°</t>
        </is>
      </c>
      <c r="M33" t="inlineStr">
        <is>
          <t>hohler Rücken, stark brüchiges Einbandmaterial</t>
        </is>
      </c>
      <c r="N33" t="inlineStr"/>
      <c r="O33" t="inlineStr"/>
      <c r="P33" t="inlineStr"/>
      <c r="Q33" t="inlineStr">
        <is>
          <t>1</t>
        </is>
      </c>
      <c r="R33" t="inlineStr"/>
      <c r="S33" t="inlineStr">
        <is>
          <t>gereinigt</t>
        </is>
      </c>
      <c r="T33" t="inlineStr"/>
      <c r="U33" t="inlineStr"/>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is>
          <t>0</t>
        </is>
      </c>
      <c r="BD33" t="inlineStr"/>
      <c r="BE33" t="inlineStr"/>
      <c r="BF33" t="inlineStr"/>
      <c r="BG33" t="inlineStr"/>
      <c r="BH33" t="inlineStr"/>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row>
    <row r="34">
      <c r="A34" t="b">
        <v>1</v>
      </c>
      <c r="B34" t="inlineStr">
        <is>
          <t>18</t>
        </is>
      </c>
      <c r="C34" t="inlineStr">
        <is>
          <t>L-1518-315487518</t>
        </is>
      </c>
      <c r="D34" t="inlineStr">
        <is>
          <t>106695691X</t>
        </is>
      </c>
      <c r="E34" t="inlineStr">
        <is>
          <t>Aaf</t>
        </is>
      </c>
      <c r="F34" t="inlineStr"/>
      <c r="G34" t="inlineStr">
        <is>
          <t>III 3, 10</t>
        </is>
      </c>
      <c r="H34" t="inlineStr">
        <is>
          <t>III 3, 10</t>
        </is>
      </c>
      <c r="I34" t="inlineStr">
        <is>
          <t>X</t>
        </is>
      </c>
      <c r="J34" t="inlineStr">
        <is>
          <t>Halbledereinband, Schließen, erhabene Buchbeschläge</t>
        </is>
      </c>
      <c r="K34" t="inlineStr">
        <is>
          <t>bis 25 cm</t>
        </is>
      </c>
      <c r="L34" t="inlineStr">
        <is>
          <t>180°</t>
        </is>
      </c>
      <c r="M34" t="inlineStr">
        <is>
          <t>fester Rücken mit Schmuckprägung</t>
        </is>
      </c>
      <c r="N34" t="inlineStr"/>
      <c r="O34" t="inlineStr">
        <is>
          <t>Archivkarton</t>
        </is>
      </c>
      <c r="P34" t="inlineStr">
        <is>
          <t>Nein</t>
        </is>
      </c>
      <c r="Q34" t="inlineStr">
        <is>
          <t>0</t>
        </is>
      </c>
      <c r="R34" t="inlineStr"/>
      <c r="S34" t="inlineStr"/>
      <c r="T34" t="inlineStr"/>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is>
          <t>0</t>
        </is>
      </c>
      <c r="BD34" t="inlineStr"/>
      <c r="BE34" t="inlineStr"/>
      <c r="BF34" t="inlineStr"/>
      <c r="BG34" t="inlineStr"/>
      <c r="BH34" t="inlineStr"/>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row>
    <row r="35">
      <c r="A35" t="b">
        <v>1</v>
      </c>
      <c r="B35" t="inlineStr">
        <is>
          <t>44</t>
        </is>
      </c>
      <c r="C35" t="inlineStr">
        <is>
          <t>L-1522-315488867</t>
        </is>
      </c>
      <c r="D35" t="inlineStr">
        <is>
          <t>106695822X</t>
        </is>
      </c>
      <c r="E35" t="inlineStr">
        <is>
          <t>Aaf</t>
        </is>
      </c>
      <c r="F35" t="inlineStr"/>
      <c r="G35" t="inlineStr">
        <is>
          <t>III 3, 10 a</t>
        </is>
      </c>
      <c r="H35" t="inlineStr">
        <is>
          <t>III 3, 10 a</t>
        </is>
      </c>
      <c r="I35" t="inlineStr">
        <is>
          <t>X</t>
        </is>
      </c>
      <c r="J35" t="inlineStr">
        <is>
          <t>Papier- oder Pappeinband</t>
        </is>
      </c>
      <c r="K35" t="inlineStr">
        <is>
          <t>bis 25 cm</t>
        </is>
      </c>
      <c r="L35" t="inlineStr">
        <is>
          <t>180°</t>
        </is>
      </c>
      <c r="M35" t="inlineStr"/>
      <c r="N35" t="inlineStr"/>
      <c r="O35" t="inlineStr">
        <is>
          <t>Archivkarton</t>
        </is>
      </c>
      <c r="P35" t="inlineStr">
        <is>
          <t>Nein</t>
        </is>
      </c>
      <c r="Q35" t="inlineStr">
        <is>
          <t>0</t>
        </is>
      </c>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is>
          <t>0</t>
        </is>
      </c>
      <c r="BD35" t="inlineStr"/>
      <c r="BE35" t="inlineStr"/>
      <c r="BF35" t="inlineStr"/>
      <c r="BG35" t="inlineStr"/>
      <c r="BH35" t="inlineStr"/>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row>
    <row r="36">
      <c r="A36" t="b">
        <v>1</v>
      </c>
      <c r="B36" t="inlineStr">
        <is>
          <t>45</t>
        </is>
      </c>
      <c r="C36" t="inlineStr">
        <is>
          <t>L-1519-315489030</t>
        </is>
      </c>
      <c r="D36" t="inlineStr">
        <is>
          <t>1066958416</t>
        </is>
      </c>
      <c r="E36" t="inlineStr">
        <is>
          <t>Aaf</t>
        </is>
      </c>
      <c r="F36" t="inlineStr"/>
      <c r="G36" t="inlineStr">
        <is>
          <t>III 3, 10 b</t>
        </is>
      </c>
      <c r="H36" t="inlineStr">
        <is>
          <t>III 3, 10 b</t>
        </is>
      </c>
      <c r="I36" t="inlineStr">
        <is>
          <t>X</t>
        </is>
      </c>
      <c r="J36" t="inlineStr">
        <is>
          <t>Halbgewebeband</t>
        </is>
      </c>
      <c r="K36" t="inlineStr">
        <is>
          <t>bis 25 cm</t>
        </is>
      </c>
      <c r="L36" t="inlineStr">
        <is>
          <t>180°</t>
        </is>
      </c>
      <c r="M36" t="inlineStr">
        <is>
          <t>fester Rücken mit Schmuckprägung</t>
        </is>
      </c>
      <c r="N36" t="inlineStr"/>
      <c r="O36" t="inlineStr"/>
      <c r="P36" t="inlineStr"/>
      <c r="Q36" t="inlineStr">
        <is>
          <t>1</t>
        </is>
      </c>
      <c r="R36" t="inlineStr"/>
      <c r="S36" t="inlineStr"/>
      <c r="T36" t="inlineStr"/>
      <c r="U36" t="inlineStr"/>
      <c r="V36" t="inlineStr"/>
      <c r="W36" t="inlineStr"/>
      <c r="X36" t="inlineStr"/>
      <c r="Y36" t="inlineStr"/>
      <c r="Z36" t="inlineStr"/>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is>
          <t>0</t>
        </is>
      </c>
      <c r="BD36" t="inlineStr"/>
      <c r="BE36" t="inlineStr"/>
      <c r="BF36" t="inlineStr"/>
      <c r="BG36" t="inlineStr"/>
      <c r="BH36" t="inlineStr"/>
      <c r="BI36" t="inlineStr"/>
      <c r="BJ36" t="inlineStr"/>
      <c r="BK36" t="inlineStr"/>
      <c r="BL36" t="inlineStr"/>
      <c r="BM36" t="inlineStr"/>
      <c r="BN36" t="inlineStr"/>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row>
    <row r="37">
      <c r="A37" t="b">
        <v>1</v>
      </c>
      <c r="B37" t="inlineStr">
        <is>
          <t>46</t>
        </is>
      </c>
      <c r="C37" t="inlineStr">
        <is>
          <t>L-1522-315492856</t>
        </is>
      </c>
      <c r="D37" t="inlineStr">
        <is>
          <t>1066962499</t>
        </is>
      </c>
      <c r="E37" t="inlineStr">
        <is>
          <t>Aaf</t>
        </is>
      </c>
      <c r="F37" t="inlineStr"/>
      <c r="G37" t="inlineStr">
        <is>
          <t>III 3, 10 c</t>
        </is>
      </c>
      <c r="H37" t="inlineStr">
        <is>
          <t>III 3, 10 c</t>
        </is>
      </c>
      <c r="I37" t="inlineStr">
        <is>
          <t>X</t>
        </is>
      </c>
      <c r="J37" t="inlineStr">
        <is>
          <t>Halbledereinband</t>
        </is>
      </c>
      <c r="K37" t="inlineStr">
        <is>
          <t>bis 25 cm</t>
        </is>
      </c>
      <c r="L37" t="inlineStr">
        <is>
          <t>180°</t>
        </is>
      </c>
      <c r="M37" t="inlineStr">
        <is>
          <t>fester Rücken mit Schmuckprägung</t>
        </is>
      </c>
      <c r="N37" t="inlineStr"/>
      <c r="O37" t="inlineStr"/>
      <c r="P37" t="inlineStr"/>
      <c r="Q37" t="inlineStr">
        <is>
          <t>0</t>
        </is>
      </c>
      <c r="R37" t="inlineStr"/>
      <c r="S37" t="inlineStr"/>
      <c r="T37" t="inlineStr"/>
      <c r="U37" t="inlineStr"/>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is>
          <t>0</t>
        </is>
      </c>
      <c r="BD37" t="inlineStr"/>
      <c r="BE37" t="inlineStr"/>
      <c r="BF37" t="inlineStr"/>
      <c r="BG37" t="inlineStr"/>
      <c r="BH37" t="inlineStr"/>
      <c r="BI37" t="inlineStr"/>
      <c r="BJ37" t="inlineStr"/>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row>
    <row r="38">
      <c r="A38" t="b">
        <v>1</v>
      </c>
      <c r="B38" t="inlineStr">
        <is>
          <t>47</t>
        </is>
      </c>
      <c r="C38" t="inlineStr">
        <is>
          <t>L-1525-164450874</t>
        </is>
      </c>
      <c r="D38" t="inlineStr">
        <is>
          <t>997626313</t>
        </is>
      </c>
      <c r="E38" t="inlineStr">
        <is>
          <t>Aal</t>
        </is>
      </c>
      <c r="F38" t="inlineStr"/>
      <c r="G38" t="inlineStr">
        <is>
          <t>III 3, 10 d</t>
        </is>
      </c>
      <c r="H38" t="inlineStr">
        <is>
          <t>III 3, 10 d</t>
        </is>
      </c>
      <c r="I38" t="inlineStr"/>
      <c r="J38" t="inlineStr">
        <is>
          <t>Halbledereinband</t>
        </is>
      </c>
      <c r="K38" t="inlineStr">
        <is>
          <t>bis 25 cm</t>
        </is>
      </c>
      <c r="L38" t="inlineStr">
        <is>
          <t>180°</t>
        </is>
      </c>
      <c r="M38" t="inlineStr">
        <is>
          <t>hohler Rücken</t>
        </is>
      </c>
      <c r="N38" t="inlineStr"/>
      <c r="O38" t="inlineStr"/>
      <c r="P38" t="inlineStr"/>
      <c r="Q38" t="inlineStr">
        <is>
          <t>0</t>
        </is>
      </c>
      <c r="R38" t="inlineStr"/>
      <c r="S38" t="inlineStr"/>
      <c r="T38" t="inlineStr"/>
      <c r="U38" t="inlineStr"/>
      <c r="V38" t="inlineStr"/>
      <c r="W38" t="inlineStr"/>
      <c r="X38" t="inlineStr"/>
      <c r="Y38" t="inlineStr"/>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is>
          <t>0</t>
        </is>
      </c>
      <c r="BD38" t="inlineStr"/>
      <c r="BE38" t="inlineStr"/>
      <c r="BF38" t="inlineStr"/>
      <c r="BG38" t="inlineStr"/>
      <c r="BH38" t="inlineStr"/>
      <c r="BI38" t="inlineStr"/>
      <c r="BJ38" t="inlineStr"/>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row>
    <row r="39">
      <c r="A39" t="b">
        <v>1</v>
      </c>
      <c r="B39" t="inlineStr">
        <is>
          <t>19</t>
        </is>
      </c>
      <c r="C39" t="inlineStr">
        <is>
          <t>L-1522-154280380</t>
        </is>
      </c>
      <c r="D39" t="inlineStr">
        <is>
          <t>99400026X</t>
        </is>
      </c>
      <c r="E39" t="inlineStr">
        <is>
          <t>Aal</t>
        </is>
      </c>
      <c r="F39" t="inlineStr"/>
      <c r="G39" t="inlineStr">
        <is>
          <t>III 3, 12</t>
        </is>
      </c>
      <c r="H39" t="inlineStr">
        <is>
          <t>III 3, 12</t>
        </is>
      </c>
      <c r="I39" t="inlineStr">
        <is>
          <t>X</t>
        </is>
      </c>
      <c r="J39" t="inlineStr">
        <is>
          <t>Pergamentband</t>
        </is>
      </c>
      <c r="K39" t="inlineStr">
        <is>
          <t>bis 25 cm</t>
        </is>
      </c>
      <c r="L39" t="inlineStr">
        <is>
          <t>180°</t>
        </is>
      </c>
      <c r="M39" t="inlineStr">
        <is>
          <t>stark deformiertes Objekt</t>
        </is>
      </c>
      <c r="N39" t="inlineStr"/>
      <c r="O39" t="inlineStr"/>
      <c r="P39" t="inlineStr"/>
      <c r="Q39" t="inlineStr">
        <is>
          <t>1</t>
        </is>
      </c>
      <c r="R39" t="inlineStr"/>
      <c r="S39" t="inlineStr"/>
      <c r="T39" t="inlineStr"/>
      <c r="U39" t="inlineStr"/>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is>
          <t>0</t>
        </is>
      </c>
      <c r="BD39" t="inlineStr"/>
      <c r="BE39" t="inlineStr"/>
      <c r="BF39" t="inlineStr"/>
      <c r="BG39" t="inlineStr"/>
      <c r="BH39" t="inlineStr"/>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row>
    <row r="40">
      <c r="A40" t="b">
        <v>1</v>
      </c>
      <c r="B40" t="inlineStr">
        <is>
          <t>48</t>
        </is>
      </c>
      <c r="C40" t="inlineStr">
        <is>
          <t>L-1521-170695743</t>
        </is>
      </c>
      <c r="D40" t="inlineStr">
        <is>
          <t>1000478475</t>
        </is>
      </c>
      <c r="E40" t="inlineStr">
        <is>
          <t>Aal</t>
        </is>
      </c>
      <c r="F40" t="inlineStr"/>
      <c r="G40" t="inlineStr">
        <is>
          <t>III 3, 12 a</t>
        </is>
      </c>
      <c r="H40" t="inlineStr">
        <is>
          <t>III 3, 12 a</t>
        </is>
      </c>
      <c r="I40" t="inlineStr"/>
      <c r="J40" t="inlineStr">
        <is>
          <t>Halbpergamentband</t>
        </is>
      </c>
      <c r="K40" t="inlineStr">
        <is>
          <t>bis 25 cm</t>
        </is>
      </c>
      <c r="L40" t="inlineStr">
        <is>
          <t>180°</t>
        </is>
      </c>
      <c r="M40" t="inlineStr">
        <is>
          <t>hohler Rücken</t>
        </is>
      </c>
      <c r="N40" t="inlineStr"/>
      <c r="O40" t="inlineStr"/>
      <c r="P40" t="inlineStr"/>
      <c r="Q40" t="inlineStr">
        <is>
          <t>0</t>
        </is>
      </c>
      <c r="R40" t="inlineStr"/>
      <c r="S40" t="inlineStr"/>
      <c r="T40" t="inlineStr"/>
      <c r="U40" t="inlineStr"/>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is>
          <t>0</t>
        </is>
      </c>
      <c r="BD40" t="inlineStr"/>
      <c r="BE40" t="inlineStr"/>
      <c r="BF40" t="inlineStr"/>
      <c r="BG40" t="inlineStr"/>
      <c r="BH40" t="inlineStr"/>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row>
    <row r="41">
      <c r="A41" t="b">
        <v>1</v>
      </c>
      <c r="B41" t="inlineStr">
        <is>
          <t>49</t>
        </is>
      </c>
      <c r="C41" t="inlineStr">
        <is>
          <t>L-1521-170695743</t>
        </is>
      </c>
      <c r="D41" t="inlineStr">
        <is>
          <t>1000478475</t>
        </is>
      </c>
      <c r="E41" t="inlineStr">
        <is>
          <t>Aal</t>
        </is>
      </c>
      <c r="F41" t="inlineStr"/>
      <c r="G41" t="inlineStr">
        <is>
          <t>III 3, 12 a</t>
        </is>
      </c>
      <c r="H41" t="inlineStr">
        <is>
          <t>III 3, 12 a</t>
        </is>
      </c>
      <c r="I41" t="inlineStr"/>
      <c r="J41" t="inlineStr"/>
      <c r="K41" t="inlineStr"/>
      <c r="L41" t="inlineStr"/>
      <c r="M41" t="inlineStr"/>
      <c r="N41" t="inlineStr"/>
      <c r="O41" t="inlineStr"/>
      <c r="P41" t="inlineStr"/>
      <c r="Q41" t="inlineStr"/>
      <c r="R41" t="inlineStr"/>
      <c r="S41" t="inlineStr"/>
      <c r="T41" t="inlineStr"/>
      <c r="U41" t="inlineStr"/>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is>
          <t>0</t>
        </is>
      </c>
      <c r="BD41" t="inlineStr"/>
      <c r="BE41" t="inlineStr"/>
      <c r="BF41" t="inlineStr"/>
      <c r="BG41" t="inlineStr"/>
      <c r="BH41" t="inlineStr"/>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row>
    <row r="42">
      <c r="A42" t="b">
        <v>1</v>
      </c>
      <c r="B42" t="inlineStr">
        <is>
          <t>50</t>
        </is>
      </c>
      <c r="C42" t="inlineStr">
        <is>
          <t>L-1524-315490551</t>
        </is>
      </c>
      <c r="D42" t="inlineStr">
        <is>
          <t>106696002X</t>
        </is>
      </c>
      <c r="E42" t="inlineStr">
        <is>
          <t>Aaf</t>
        </is>
      </c>
      <c r="F42" t="inlineStr"/>
      <c r="G42" t="inlineStr">
        <is>
          <t>III 3, 12 b</t>
        </is>
      </c>
      <c r="H42" t="inlineStr">
        <is>
          <t>III 3, 12 b</t>
        </is>
      </c>
      <c r="I42" t="inlineStr">
        <is>
          <t>X</t>
        </is>
      </c>
      <c r="J42" t="inlineStr">
        <is>
          <t>Pergamentband, Schließen, erhabene Buchbeschläge</t>
        </is>
      </c>
      <c r="K42" t="inlineStr">
        <is>
          <t>bis 25 cm</t>
        </is>
      </c>
      <c r="L42" t="inlineStr">
        <is>
          <t>180°</t>
        </is>
      </c>
      <c r="M42" t="inlineStr">
        <is>
          <t>hohler Rücken, welliger Buchblock</t>
        </is>
      </c>
      <c r="N42" t="inlineStr"/>
      <c r="O42" t="inlineStr">
        <is>
          <t>Buchschuh</t>
        </is>
      </c>
      <c r="P42" t="inlineStr">
        <is>
          <t>Nein</t>
        </is>
      </c>
      <c r="Q42" t="inlineStr">
        <is>
          <t>0</t>
        </is>
      </c>
      <c r="R42" t="inlineStr"/>
      <c r="S42" t="inlineStr"/>
      <c r="T42" t="inlineStr"/>
      <c r="U42" t="inlineStr"/>
      <c r="V42" t="inlineStr"/>
      <c r="W42" t="inlineStr"/>
      <c r="X42" t="inlineStr"/>
      <c r="Y42" t="inlineStr"/>
      <c r="Z42" t="inlineStr"/>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is>
          <t>0</t>
        </is>
      </c>
      <c r="BD42" t="inlineStr"/>
      <c r="BE42" t="inlineStr"/>
      <c r="BF42" t="inlineStr"/>
      <c r="BG42" t="inlineStr"/>
      <c r="BH42" t="inlineStr"/>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row>
    <row r="43">
      <c r="A43" t="b">
        <v>1</v>
      </c>
      <c r="B43" t="inlineStr">
        <is>
          <t>20</t>
        </is>
      </c>
      <c r="C43" t="inlineStr">
        <is>
          <t>L-1522-31532936X</t>
        </is>
      </c>
      <c r="D43" t="inlineStr">
        <is>
          <t>1066871574</t>
        </is>
      </c>
      <c r="E43" t="inlineStr">
        <is>
          <t>Aaf</t>
        </is>
      </c>
      <c r="F43" t="inlineStr"/>
      <c r="G43" t="inlineStr">
        <is>
          <t>III 3, 13</t>
        </is>
      </c>
      <c r="H43" t="inlineStr">
        <is>
          <t>III 3, 13</t>
        </is>
      </c>
      <c r="I43" t="inlineStr"/>
      <c r="J43" t="inlineStr">
        <is>
          <t>Pergamentband, Schließen, erhabene Buchbeschläge</t>
        </is>
      </c>
      <c r="K43" t="inlineStr">
        <is>
          <t>bis 25 cm</t>
        </is>
      </c>
      <c r="L43" t="inlineStr">
        <is>
          <t>180°</t>
        </is>
      </c>
      <c r="M43" t="inlineStr">
        <is>
          <t>hohler Rücken</t>
        </is>
      </c>
      <c r="N43" t="inlineStr"/>
      <c r="O43" t="inlineStr">
        <is>
          <t>Archivkarton</t>
        </is>
      </c>
      <c r="P43" t="inlineStr">
        <is>
          <t>Nein</t>
        </is>
      </c>
      <c r="Q43" t="inlineStr">
        <is>
          <t>0</t>
        </is>
      </c>
      <c r="R43" t="inlineStr"/>
      <c r="S43" t="inlineStr"/>
      <c r="T43" t="inlineStr"/>
      <c r="U43" t="inlineStr"/>
      <c r="V43" t="inlineStr"/>
      <c r="W43" t="inlineStr"/>
      <c r="X43" t="inlineStr"/>
      <c r="Y43" t="inlineStr"/>
      <c r="Z43" t="inlineStr"/>
      <c r="AA43" t="inlineStr"/>
      <c r="AB43" t="inlineStr"/>
      <c r="AC43" t="inlineStr"/>
      <c r="AD43" t="inlineStr"/>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c r="BA43" t="inlineStr"/>
      <c r="BB43" t="inlineStr"/>
      <c r="BC43" t="inlineStr">
        <is>
          <t>0</t>
        </is>
      </c>
      <c r="BD43" t="inlineStr"/>
      <c r="BE43" t="inlineStr"/>
      <c r="BF43" t="inlineStr"/>
      <c r="BG43" t="inlineStr"/>
      <c r="BH43" t="inlineStr"/>
      <c r="BI43" t="inlineStr"/>
      <c r="BJ43" t="inlineStr"/>
      <c r="BK43" t="inlineStr"/>
      <c r="BL43" t="inlineStr"/>
      <c r="BM43" t="inlineStr"/>
      <c r="BN43" t="inlineStr"/>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row>
    <row r="44">
      <c r="A44" t="b">
        <v>1</v>
      </c>
      <c r="B44" t="inlineStr">
        <is>
          <t>51</t>
        </is>
      </c>
      <c r="C44" t="inlineStr">
        <is>
          <t>L-1523-153700335</t>
        </is>
      </c>
      <c r="D44" t="inlineStr">
        <is>
          <t>993849784</t>
        </is>
      </c>
      <c r="E44" t="inlineStr">
        <is>
          <t>Aal</t>
        </is>
      </c>
      <c r="F44" t="inlineStr"/>
      <c r="G44" t="inlineStr">
        <is>
          <t>III 3, 13 a</t>
        </is>
      </c>
      <c r="H44" t="inlineStr">
        <is>
          <t>III 3, 13 a</t>
        </is>
      </c>
      <c r="I44" t="inlineStr"/>
      <c r="J44" t="inlineStr">
        <is>
          <t>Halbpergamentband</t>
        </is>
      </c>
      <c r="K44" t="inlineStr">
        <is>
          <t>bis 25 cm</t>
        </is>
      </c>
      <c r="L44" t="inlineStr">
        <is>
          <t>180°</t>
        </is>
      </c>
      <c r="M44" t="inlineStr">
        <is>
          <t>hohler Rücken</t>
        </is>
      </c>
      <c r="N44" t="inlineStr"/>
      <c r="O44" t="inlineStr"/>
      <c r="P44" t="inlineStr"/>
      <c r="Q44" t="inlineStr">
        <is>
          <t>0</t>
        </is>
      </c>
      <c r="R44" t="inlineStr"/>
      <c r="S44" t="inlineStr"/>
      <c r="T44" t="inlineStr"/>
      <c r="U44" t="inlineStr"/>
      <c r="V44" t="inlineStr"/>
      <c r="W44" t="inlineStr"/>
      <c r="X44" t="inlineStr"/>
      <c r="Y44" t="inlineStr"/>
      <c r="Z44" t="inlineStr"/>
      <c r="AA44" t="inlineStr"/>
      <c r="AB44" t="inlineStr"/>
      <c r="AC44" t="inlineStr"/>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c r="BA44" t="inlineStr"/>
      <c r="BB44" t="inlineStr"/>
      <c r="BC44" t="inlineStr">
        <is>
          <t>0</t>
        </is>
      </c>
      <c r="BD44" t="inlineStr"/>
      <c r="BE44" t="inlineStr"/>
      <c r="BF44" t="inlineStr"/>
      <c r="BG44" t="inlineStr"/>
      <c r="BH44" t="inlineStr"/>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row>
    <row r="45">
      <c r="A45" t="b">
        <v>1</v>
      </c>
      <c r="B45" t="inlineStr">
        <is>
          <t>21</t>
        </is>
      </c>
      <c r="C45" t="inlineStr">
        <is>
          <t>L-1523-315299215</t>
        </is>
      </c>
      <c r="D45" t="inlineStr">
        <is>
          <t>1066839182</t>
        </is>
      </c>
      <c r="E45" t="inlineStr">
        <is>
          <t>Aaf</t>
        </is>
      </c>
      <c r="F45" t="inlineStr"/>
      <c r="G45" t="inlineStr">
        <is>
          <t>III 3, 14</t>
        </is>
      </c>
      <c r="H45" t="inlineStr">
        <is>
          <t>III 3, 14</t>
        </is>
      </c>
      <c r="I45" t="inlineStr">
        <is>
          <t>X</t>
        </is>
      </c>
      <c r="J45" t="inlineStr">
        <is>
          <t>Halbpergamentband, Schließen, erhabene Buchbeschläge</t>
        </is>
      </c>
      <c r="K45" t="inlineStr">
        <is>
          <t>bis 25 cm</t>
        </is>
      </c>
      <c r="L45" t="inlineStr">
        <is>
          <t>80° bis 110°, einseitig digitalisierbar?</t>
        </is>
      </c>
      <c r="M45" t="inlineStr">
        <is>
          <t>hohler Rücken</t>
        </is>
      </c>
      <c r="N45" t="inlineStr"/>
      <c r="O45" t="inlineStr"/>
      <c r="P45" t="inlineStr"/>
      <c r="Q45" t="inlineStr">
        <is>
          <t>0</t>
        </is>
      </c>
      <c r="R45" t="inlineStr"/>
      <c r="S45" t="inlineStr"/>
      <c r="T45" t="inlineStr"/>
      <c r="U45" t="inlineStr"/>
      <c r="V45" t="inlineStr"/>
      <c r="W45" t="inlineStr"/>
      <c r="X45" t="inlineStr"/>
      <c r="Y45" t="inlineStr"/>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is>
          <t>0</t>
        </is>
      </c>
      <c r="BD45" t="inlineStr"/>
      <c r="BE45" t="inlineStr"/>
      <c r="BF45" t="inlineStr"/>
      <c r="BG45" t="inlineStr"/>
      <c r="BH45" t="inlineStr"/>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row>
    <row r="46">
      <c r="A46" t="b">
        <v>1</v>
      </c>
      <c r="B46" t="inlineStr">
        <is>
          <t>52</t>
        </is>
      </c>
      <c r="C46" t="inlineStr">
        <is>
          <t>L-1522-167111574</t>
        </is>
      </c>
      <c r="D46" t="inlineStr">
        <is>
          <t>998888257</t>
        </is>
      </c>
      <c r="E46" t="inlineStr">
        <is>
          <t>Aal</t>
        </is>
      </c>
      <c r="F46" t="inlineStr"/>
      <c r="G46" t="inlineStr">
        <is>
          <t>III 3, 14 b</t>
        </is>
      </c>
      <c r="H46" t="inlineStr">
        <is>
          <t>III 3, 14 b</t>
        </is>
      </c>
      <c r="I46" t="inlineStr">
        <is>
          <t>X</t>
        </is>
      </c>
      <c r="J46" t="inlineStr">
        <is>
          <t>Papier- oder Pappeinband</t>
        </is>
      </c>
      <c r="K46" t="inlineStr">
        <is>
          <t>bis 25 cm</t>
        </is>
      </c>
      <c r="L46" t="inlineStr">
        <is>
          <t>180°</t>
        </is>
      </c>
      <c r="M46" t="inlineStr">
        <is>
          <t>hohler Rücken</t>
        </is>
      </c>
      <c r="N46" t="inlineStr"/>
      <c r="O46" t="inlineStr">
        <is>
          <t xml:space="preserve">Papierumschlag </t>
        </is>
      </c>
      <c r="P46" t="inlineStr">
        <is>
          <t>Ja</t>
        </is>
      </c>
      <c r="Q46" t="inlineStr">
        <is>
          <t>0</t>
        </is>
      </c>
      <c r="R46" t="inlineStr"/>
      <c r="S46" t="inlineStr"/>
      <c r="T46" t="inlineStr"/>
      <c r="U46" t="inlineStr"/>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is>
          <t>0</t>
        </is>
      </c>
      <c r="BD46" t="inlineStr"/>
      <c r="BE46" t="inlineStr"/>
      <c r="BF46" t="inlineStr"/>
      <c r="BG46" t="inlineStr"/>
      <c r="BH46" t="inlineStr"/>
      <c r="BI46" t="inlineStr"/>
      <c r="BJ46" t="inlineStr"/>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row>
    <row r="47">
      <c r="A47" t="b">
        <v>1</v>
      </c>
      <c r="B47" t="inlineStr">
        <is>
          <t>22</t>
        </is>
      </c>
      <c r="C47" t="inlineStr">
        <is>
          <t>L-1514-315465468</t>
        </is>
      </c>
      <c r="D47" t="inlineStr">
        <is>
          <t>1066937621</t>
        </is>
      </c>
      <c r="E47" t="inlineStr">
        <is>
          <t>Aaf</t>
        </is>
      </c>
      <c r="F47" t="inlineStr"/>
      <c r="G47" t="inlineStr">
        <is>
          <t>III 3, 15</t>
        </is>
      </c>
      <c r="H47" t="inlineStr">
        <is>
          <t>III 3, 15</t>
        </is>
      </c>
      <c r="I47" t="inlineStr">
        <is>
          <t>X</t>
        </is>
      </c>
      <c r="J47" t="inlineStr">
        <is>
          <t>Papier- oder Pappeinband</t>
        </is>
      </c>
      <c r="K47" t="inlineStr">
        <is>
          <t>bis 25 cm</t>
        </is>
      </c>
      <c r="L47" t="inlineStr">
        <is>
          <t>180°</t>
        </is>
      </c>
      <c r="M47" t="inlineStr">
        <is>
          <t>hohler Rücken</t>
        </is>
      </c>
      <c r="N47" t="inlineStr"/>
      <c r="O47" t="inlineStr">
        <is>
          <t>Archivkarton</t>
        </is>
      </c>
      <c r="P47" t="inlineStr">
        <is>
          <t>Nein</t>
        </is>
      </c>
      <c r="Q47" t="inlineStr">
        <is>
          <t>2</t>
        </is>
      </c>
      <c r="R47" t="inlineStr"/>
      <c r="S47" t="inlineStr"/>
      <c r="T47" t="inlineStr"/>
      <c r="U47" t="inlineStr"/>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is>
          <t>0</t>
        </is>
      </c>
      <c r="BD47" t="inlineStr"/>
      <c r="BE47" t="inlineStr"/>
      <c r="BF47" t="inlineStr"/>
      <c r="BG47" t="inlineStr"/>
      <c r="BH47" t="inlineStr"/>
      <c r="BI47" t="inlineStr"/>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row>
    <row r="48">
      <c r="A48" t="b">
        <v>1</v>
      </c>
      <c r="B48" t="inlineStr">
        <is>
          <t>23</t>
        </is>
      </c>
      <c r="C48" t="inlineStr">
        <is>
          <t>L-1524-315493577</t>
        </is>
      </c>
      <c r="D48" t="inlineStr">
        <is>
          <t>1066963312</t>
        </is>
      </c>
      <c r="E48" t="inlineStr">
        <is>
          <t>Aaf</t>
        </is>
      </c>
      <c r="F48" t="inlineStr"/>
      <c r="G48" t="inlineStr">
        <is>
          <t>III 3, 16</t>
        </is>
      </c>
      <c r="H48" t="inlineStr">
        <is>
          <t>III 3, 16</t>
        </is>
      </c>
      <c r="I48" t="inlineStr">
        <is>
          <t>X</t>
        </is>
      </c>
      <c r="J48" t="inlineStr">
        <is>
          <t>Pergamentband</t>
        </is>
      </c>
      <c r="K48" t="inlineStr">
        <is>
          <t>bis 25 cm</t>
        </is>
      </c>
      <c r="L48" t="inlineStr">
        <is>
          <t>80° bis 110°, einseitig digitalisierbar?</t>
        </is>
      </c>
      <c r="M48" t="inlineStr">
        <is>
          <t>hohler Rücken</t>
        </is>
      </c>
      <c r="N48" t="inlineStr"/>
      <c r="O48" t="inlineStr">
        <is>
          <t xml:space="preserve">Papierumschlag </t>
        </is>
      </c>
      <c r="P48" t="inlineStr">
        <is>
          <t>Ja</t>
        </is>
      </c>
      <c r="Q48" t="inlineStr">
        <is>
          <t>0</t>
        </is>
      </c>
      <c r="R48" t="inlineStr"/>
      <c r="S48" t="inlineStr"/>
      <c r="T48" t="inlineStr"/>
      <c r="U48" t="inlineStr"/>
      <c r="V48" t="inlineStr"/>
      <c r="W48" t="inlineStr"/>
      <c r="X48" t="inlineStr"/>
      <c r="Y48" t="inlineStr"/>
      <c r="Z48" t="inlineStr"/>
      <c r="AA48" t="inlineStr"/>
      <c r="AB48" t="inlineStr"/>
      <c r="AC48" t="inlineStr"/>
      <c r="AD48" t="inlineStr"/>
      <c r="AE48" t="inlineStr"/>
      <c r="AF48" t="inlineStr"/>
      <c r="AG48" t="inlineStr"/>
      <c r="AH48" t="inlineStr"/>
      <c r="AI48" t="inlineStr"/>
      <c r="AJ48" t="inlineStr"/>
      <c r="AK48" t="inlineStr"/>
      <c r="AL48" t="inlineStr"/>
      <c r="AM48" t="inlineStr"/>
      <c r="AN48" t="inlineStr"/>
      <c r="AO48" t="inlineStr"/>
      <c r="AP48" t="inlineStr"/>
      <c r="AQ48" t="inlineStr"/>
      <c r="AR48" t="inlineStr"/>
      <c r="AS48" t="inlineStr"/>
      <c r="AT48" t="inlineStr"/>
      <c r="AU48" t="inlineStr"/>
      <c r="AV48" t="inlineStr"/>
      <c r="AW48" t="inlineStr"/>
      <c r="AX48" t="inlineStr"/>
      <c r="AY48" t="inlineStr"/>
      <c r="AZ48" t="inlineStr"/>
      <c r="BA48" t="inlineStr"/>
      <c r="BB48" t="inlineStr"/>
      <c r="BC48" t="inlineStr">
        <is>
          <t>0</t>
        </is>
      </c>
      <c r="BD48" t="inlineStr"/>
      <c r="BE48" t="inlineStr"/>
      <c r="BF48" t="inlineStr"/>
      <c r="BG48" t="inlineStr"/>
      <c r="BH48" t="inlineStr"/>
      <c r="BI48" t="inlineStr"/>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row>
    <row r="49">
      <c r="A49" t="b">
        <v>1</v>
      </c>
      <c r="B49" t="inlineStr">
        <is>
          <t>53</t>
        </is>
      </c>
      <c r="C49" t="inlineStr">
        <is>
          <t>L-1525-170699919</t>
        </is>
      </c>
      <c r="D49" t="inlineStr">
        <is>
          <t>1000482995</t>
        </is>
      </c>
      <c r="E49" t="inlineStr">
        <is>
          <t>Aal</t>
        </is>
      </c>
      <c r="F49" t="inlineStr"/>
      <c r="G49" t="inlineStr">
        <is>
          <t>III 3, 16 a</t>
        </is>
      </c>
      <c r="H49" t="inlineStr">
        <is>
          <t>III 3, 16 a</t>
        </is>
      </c>
      <c r="I49" t="inlineStr"/>
      <c r="J49" t="inlineStr">
        <is>
          <t>Halbpergamentband</t>
        </is>
      </c>
      <c r="K49" t="inlineStr">
        <is>
          <t>bis 25 cm</t>
        </is>
      </c>
      <c r="L49" t="inlineStr">
        <is>
          <t>80° bis 110°, einseitig digitalisierbar?</t>
        </is>
      </c>
      <c r="M49" t="inlineStr">
        <is>
          <t>hohler Rücken</t>
        </is>
      </c>
      <c r="N49" t="inlineStr"/>
      <c r="O49" t="inlineStr"/>
      <c r="P49" t="inlineStr"/>
      <c r="Q49" t="inlineStr">
        <is>
          <t>0</t>
        </is>
      </c>
      <c r="R49" t="inlineStr"/>
      <c r="S49" t="inlineStr"/>
      <c r="T49" t="inlineStr"/>
      <c r="U49" t="inlineStr"/>
      <c r="V49" t="inlineStr"/>
      <c r="W49" t="inlineStr"/>
      <c r="X49" t="inlineStr"/>
      <c r="Y49" t="inlineStr"/>
      <c r="Z49" t="inlineStr"/>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is>
          <t>0</t>
        </is>
      </c>
      <c r="BD49" t="inlineStr"/>
      <c r="BE49" t="inlineStr"/>
      <c r="BF49" t="inlineStr"/>
      <c r="BG49" t="inlineStr"/>
      <c r="BH49" t="inlineStr"/>
      <c r="BI49" t="inlineStr"/>
      <c r="BJ49" t="inlineStr"/>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row>
    <row r="50">
      <c r="A50" t="b">
        <v>1</v>
      </c>
      <c r="B50" t="inlineStr">
        <is>
          <t>54</t>
        </is>
      </c>
      <c r="C50" t="inlineStr">
        <is>
          <t>L-1526-153949872</t>
        </is>
      </c>
      <c r="D50" t="inlineStr">
        <is>
          <t>99388654X</t>
        </is>
      </c>
      <c r="E50" t="inlineStr">
        <is>
          <t>Aal</t>
        </is>
      </c>
      <c r="F50" t="inlineStr"/>
      <c r="G50" t="inlineStr">
        <is>
          <t>III 3, 16 b</t>
        </is>
      </c>
      <c r="H50" t="inlineStr">
        <is>
          <t>III 3, 16 b</t>
        </is>
      </c>
      <c r="I50" t="inlineStr">
        <is>
          <t>X</t>
        </is>
      </c>
      <c r="J50" t="inlineStr">
        <is>
          <t>Ledereinband, Schließen, erhabene Buchbeschläge</t>
        </is>
      </c>
      <c r="K50" t="inlineStr">
        <is>
          <t>bis 25 cm</t>
        </is>
      </c>
      <c r="L50" t="inlineStr">
        <is>
          <t>80° bis 110°, einseitig digitalisierbar?</t>
        </is>
      </c>
      <c r="M50" t="inlineStr">
        <is>
          <t>fester Rücken mit Schmuckprägung, Schrift bis in den Falz</t>
        </is>
      </c>
      <c r="N50" t="inlineStr"/>
      <c r="O50" t="inlineStr">
        <is>
          <t>Buchschuh</t>
        </is>
      </c>
      <c r="P50" t="inlineStr">
        <is>
          <t>Nein</t>
        </is>
      </c>
      <c r="Q50" t="inlineStr">
        <is>
          <t>0</t>
        </is>
      </c>
      <c r="R50" t="inlineStr"/>
      <c r="S50" t="inlineStr"/>
      <c r="T50" t="inlineStr"/>
      <c r="U50" t="inlineStr"/>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is>
          <t>0</t>
        </is>
      </c>
      <c r="BD50" t="inlineStr"/>
      <c r="BE50" t="inlineStr"/>
      <c r="BF50" t="inlineStr"/>
      <c r="BG50" t="inlineStr"/>
      <c r="BH50" t="inlineStr"/>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row>
    <row r="51">
      <c r="A51" t="b">
        <v>0</v>
      </c>
      <c r="B51" t="inlineStr">
        <is>
          <t>24</t>
        </is>
      </c>
      <c r="C51" t="inlineStr">
        <is>
          <t>L-1531-315308966</t>
        </is>
      </c>
      <c r="D51" t="inlineStr">
        <is>
          <t>106684996X</t>
        </is>
      </c>
      <c r="E51" t="inlineStr"/>
      <c r="F51" t="inlineStr"/>
      <c r="G51" t="inlineStr">
        <is>
          <t>III 3, 17</t>
        </is>
      </c>
      <c r="H51" t="inlineStr"/>
      <c r="I51" t="inlineStr">
        <is>
          <t>X</t>
        </is>
      </c>
      <c r="J51" t="inlineStr">
        <is>
          <t>Ledereinband, Schließen, erhabene Buchbeschläge</t>
        </is>
      </c>
      <c r="K51" t="inlineStr">
        <is>
          <t>bis 25 cm</t>
        </is>
      </c>
      <c r="L51" t="inlineStr">
        <is>
          <t>80° bis 110°, einseitig digitalisierbar?</t>
        </is>
      </c>
      <c r="M51" t="inlineStr">
        <is>
          <t>hohler Rücken, stark brüchiges Einbandmaterial</t>
        </is>
      </c>
      <c r="N51" t="inlineStr"/>
      <c r="O51" t="inlineStr">
        <is>
          <t>Buchschuh</t>
        </is>
      </c>
      <c r="P51" t="inlineStr">
        <is>
          <t>Nein</t>
        </is>
      </c>
      <c r="Q51" t="inlineStr">
        <is>
          <t>1</t>
        </is>
      </c>
      <c r="R51" t="inlineStr"/>
      <c r="S51" t="inlineStr"/>
      <c r="T51" t="inlineStr"/>
      <c r="U51" t="inlineStr"/>
      <c r="V51" t="inlineStr"/>
      <c r="W51" t="inlineStr"/>
      <c r="X51" t="inlineStr"/>
      <c r="Y51" t="inlineStr"/>
      <c r="Z51" t="inlineStr"/>
      <c r="AA51" t="inlineStr">
        <is>
          <t>G</t>
        </is>
      </c>
      <c r="AB51" t="inlineStr">
        <is>
          <t>x</t>
        </is>
      </c>
      <c r="AC51" t="inlineStr"/>
      <c r="AD51" t="inlineStr">
        <is>
          <t>h/E</t>
        </is>
      </c>
      <c r="AE51" t="inlineStr"/>
      <c r="AF51" t="inlineStr"/>
      <c r="AG51" t="inlineStr"/>
      <c r="AH51" t="inlineStr"/>
      <c r="AI51" t="inlineStr"/>
      <c r="AJ51" t="inlineStr">
        <is>
          <t>Pa</t>
        </is>
      </c>
      <c r="AK51" t="inlineStr"/>
      <c r="AL51" t="inlineStr"/>
      <c r="AM51" t="inlineStr"/>
      <c r="AN51" t="inlineStr"/>
      <c r="AO51" t="inlineStr"/>
      <c r="AP51" t="inlineStr"/>
      <c r="AQ51" t="inlineStr"/>
      <c r="AR51" t="inlineStr"/>
      <c r="AS51" t="inlineStr"/>
      <c r="AT51" t="inlineStr"/>
      <c r="AU51" t="inlineStr"/>
      <c r="AV51" t="inlineStr"/>
      <c r="AW51" t="inlineStr"/>
      <c r="AX51" t="inlineStr">
        <is>
          <t>110</t>
        </is>
      </c>
      <c r="AY51" t="inlineStr"/>
      <c r="AZ51" t="inlineStr"/>
      <c r="BA51" t="inlineStr"/>
      <c r="BB51" t="inlineStr">
        <is>
          <t>ja vor</t>
        </is>
      </c>
      <c r="BC51" t="inlineStr">
        <is>
          <t>0.5</t>
        </is>
      </c>
      <c r="BD51" t="inlineStr"/>
      <c r="BE51" t="inlineStr"/>
      <c r="BF51" t="inlineStr"/>
      <c r="BG51" t="inlineStr">
        <is>
          <t>x</t>
        </is>
      </c>
      <c r="BH51" t="inlineStr"/>
      <c r="BI51" t="inlineStr"/>
      <c r="BJ51" t="inlineStr"/>
      <c r="BK51" t="inlineStr"/>
      <c r="BL51" t="inlineStr"/>
      <c r="BM51" t="inlineStr"/>
      <c r="BN51" t="inlineStr">
        <is>
          <t>x</t>
        </is>
      </c>
      <c r="BO51" t="inlineStr"/>
      <c r="BP51" t="inlineStr"/>
      <c r="BQ51" t="inlineStr"/>
      <c r="BR51" t="inlineStr">
        <is>
          <t>v</t>
        </is>
      </c>
      <c r="BS51" t="inlineStr"/>
      <c r="BT51" t="inlineStr"/>
      <c r="BU51" t="inlineStr"/>
      <c r="BV51" t="inlineStr"/>
      <c r="BW51" t="inlineStr"/>
      <c r="BX51" t="inlineStr"/>
      <c r="BY51" t="inlineStr"/>
      <c r="BZ51" t="inlineStr"/>
      <c r="CA51" t="inlineStr">
        <is>
          <t>0.5</t>
        </is>
      </c>
      <c r="CB51" t="inlineStr">
        <is>
          <t>Hülse, ggf.! Gelenk mit JP überfangen</t>
        </is>
      </c>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row>
    <row r="52">
      <c r="A52" t="b">
        <v>1</v>
      </c>
      <c r="B52" t="inlineStr"/>
      <c r="C52" t="inlineStr">
        <is>
          <t>L-9999-414174909</t>
        </is>
      </c>
      <c r="D52" t="inlineStr">
        <is>
          <t>1137896108</t>
        </is>
      </c>
      <c r="E52" t="inlineStr">
        <is>
          <t>Qd</t>
        </is>
      </c>
      <c r="F52" t="inlineStr"/>
      <c r="G52" t="inlineStr">
        <is>
          <t>III 3, 17</t>
        </is>
      </c>
      <c r="H52" t="inlineStr">
        <is>
          <t>III 3, 17</t>
        </is>
      </c>
      <c r="I52" t="inlineStr"/>
      <c r="J52" t="inlineStr"/>
      <c r="K52" t="inlineStr"/>
      <c r="L52" t="inlineStr"/>
      <c r="M52" t="inlineStr"/>
      <c r="N52" t="inlineStr"/>
      <c r="O52" t="inlineStr"/>
      <c r="P52" t="inlineStr"/>
      <c r="Q52" t="inlineStr"/>
      <c r="R52" t="inlineStr"/>
      <c r="S52" t="inlineStr"/>
      <c r="T52" t="inlineStr"/>
      <c r="U52" t="inlineStr"/>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row>
    <row r="53">
      <c r="A53" t="b">
        <v>0</v>
      </c>
      <c r="B53" t="inlineStr">
        <is>
          <t>55</t>
        </is>
      </c>
      <c r="C53" t="inlineStr">
        <is>
          <t>L-1881-679691685</t>
        </is>
      </c>
      <c r="D53" t="inlineStr">
        <is>
          <t>1211523438</t>
        </is>
      </c>
      <c r="E53" t="inlineStr"/>
      <c r="F53" t="inlineStr"/>
      <c r="G53" t="inlineStr">
        <is>
          <t>III 3, 17 (Angebundenes Werk)</t>
        </is>
      </c>
      <c r="H53" t="inlineStr"/>
      <c r="I53" t="inlineStr"/>
      <c r="J53" t="inlineStr"/>
      <c r="K53" t="inlineStr"/>
      <c r="L53" t="inlineStr"/>
      <c r="M53" t="inlineStr"/>
      <c r="N53" t="inlineStr"/>
      <c r="O53" t="inlineStr"/>
      <c r="P53" t="inlineStr"/>
      <c r="Q53" t="inlineStr"/>
      <c r="R53" t="inlineStr"/>
      <c r="S53" t="inlineStr"/>
      <c r="T53" t="inlineStr"/>
      <c r="U53" t="inlineStr"/>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is>
          <t>0</t>
        </is>
      </c>
      <c r="BD53" t="inlineStr"/>
      <c r="BE53" t="inlineStr"/>
      <c r="BF53" t="inlineStr"/>
      <c r="BG53" t="inlineStr"/>
      <c r="BH53" t="inlineStr"/>
      <c r="BI53" t="inlineStr"/>
      <c r="BJ53" t="inlineStr"/>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row>
    <row r="54">
      <c r="A54" t="b">
        <v>0</v>
      </c>
      <c r="B54" t="inlineStr">
        <is>
          <t>56</t>
        </is>
      </c>
      <c r="C54" t="inlineStr">
        <is>
          <t>L-1523-315493887</t>
        </is>
      </c>
      <c r="D54" t="inlineStr">
        <is>
          <t>1066963649</t>
        </is>
      </c>
      <c r="E54" t="inlineStr"/>
      <c r="F54" t="inlineStr"/>
      <c r="G54" t="inlineStr">
        <is>
          <t>III 3, 17 a</t>
        </is>
      </c>
      <c r="H54" t="inlineStr"/>
      <c r="I54" t="inlineStr"/>
      <c r="J54" t="inlineStr"/>
      <c r="K54" t="inlineStr"/>
      <c r="L54" t="inlineStr"/>
      <c r="M54" t="inlineStr"/>
      <c r="N54" t="inlineStr"/>
      <c r="O54" t="inlineStr"/>
      <c r="P54" t="inlineStr"/>
      <c r="Q54" t="inlineStr"/>
      <c r="R54" t="inlineStr"/>
      <c r="S54" t="inlineStr"/>
      <c r="T54" t="inlineStr"/>
      <c r="U54" t="inlineStr"/>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is>
          <t>0</t>
        </is>
      </c>
      <c r="BD54" t="inlineStr"/>
      <c r="BE54" t="inlineStr"/>
      <c r="BF54" t="inlineStr"/>
      <c r="BG54" t="inlineStr"/>
      <c r="BH54" t="inlineStr"/>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row>
    <row r="55">
      <c r="A55" t="b">
        <v>1</v>
      </c>
      <c r="B55" t="inlineStr"/>
      <c r="C55" t="inlineStr">
        <is>
          <t>L-9999-414987020</t>
        </is>
      </c>
      <c r="D55" t="inlineStr">
        <is>
          <t>1138380563</t>
        </is>
      </c>
      <c r="E55" t="inlineStr">
        <is>
          <t>Qd</t>
        </is>
      </c>
      <c r="F55" t="inlineStr"/>
      <c r="G55" t="inlineStr">
        <is>
          <t>III 3, 17 a</t>
        </is>
      </c>
      <c r="H55" t="inlineStr">
        <is>
          <t>III 3, 17 a</t>
        </is>
      </c>
      <c r="I55" t="inlineStr"/>
      <c r="J55" t="inlineStr"/>
      <c r="K55" t="inlineStr"/>
      <c r="L55" t="inlineStr"/>
      <c r="M55" t="inlineStr"/>
      <c r="N55" t="inlineStr"/>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row>
    <row r="56">
      <c r="A56" t="b">
        <v>0</v>
      </c>
      <c r="B56" t="inlineStr">
        <is>
          <t>57</t>
        </is>
      </c>
      <c r="C56" t="inlineStr">
        <is>
          <t>L-1880-15546194X</t>
        </is>
      </c>
      <c r="D56" t="inlineStr">
        <is>
          <t>994349130</t>
        </is>
      </c>
      <c r="E56" t="inlineStr"/>
      <c r="F56" t="inlineStr"/>
      <c r="G56" t="inlineStr">
        <is>
          <t>III 3, 17 a (1. angebundenes Werk)</t>
        </is>
      </c>
      <c r="H56" t="inlineStr"/>
      <c r="I56" t="inlineStr"/>
      <c r="J56" t="inlineStr"/>
      <c r="K56" t="inlineStr"/>
      <c r="L56" t="inlineStr"/>
      <c r="M56" t="inlineStr"/>
      <c r="N56" t="inlineStr"/>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is>
          <t>0</t>
        </is>
      </c>
      <c r="BD56" t="inlineStr"/>
      <c r="BE56" t="inlineStr"/>
      <c r="BF56" t="inlineStr"/>
      <c r="BG56" t="inlineStr"/>
      <c r="BH56" t="inlineStr"/>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row>
    <row r="57">
      <c r="A57" t="b">
        <v>0</v>
      </c>
      <c r="B57" t="inlineStr">
        <is>
          <t>58</t>
        </is>
      </c>
      <c r="C57" t="inlineStr">
        <is>
          <t>L-1879-175171637</t>
        </is>
      </c>
      <c r="D57" t="inlineStr">
        <is>
          <t>1001578988</t>
        </is>
      </c>
      <c r="E57" t="inlineStr"/>
      <c r="F57" t="inlineStr"/>
      <c r="G57" t="inlineStr">
        <is>
          <t>III 3, 17 a (2.angebundenes Werk)</t>
        </is>
      </c>
      <c r="H57" t="inlineStr"/>
      <c r="I57" t="inlineStr"/>
      <c r="J57" t="inlineStr"/>
      <c r="K57" t="inlineStr"/>
      <c r="L57" t="inlineStr"/>
      <c r="M57" t="inlineStr"/>
      <c r="N57" t="inlineStr"/>
      <c r="O57" t="inlineStr"/>
      <c r="P57" t="inlineStr"/>
      <c r="Q57" t="inlineStr"/>
      <c r="R57" t="inlineStr"/>
      <c r="S57" t="inlineStr"/>
      <c r="T57" t="inlineStr"/>
      <c r="U57" t="inlineStr"/>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is>
          <t>0</t>
        </is>
      </c>
      <c r="BD57" t="inlineStr"/>
      <c r="BE57" t="inlineStr"/>
      <c r="BF57" t="inlineStr"/>
      <c r="BG57" t="inlineStr"/>
      <c r="BH57" t="inlineStr"/>
      <c r="BI57" t="inlineStr"/>
      <c r="BJ57" t="inlineStr"/>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row>
    <row r="58">
      <c r="A58" t="b">
        <v>0</v>
      </c>
      <c r="B58" t="inlineStr">
        <is>
          <t>59</t>
        </is>
      </c>
      <c r="C58" t="inlineStr">
        <is>
          <t>L-1880-676557937</t>
        </is>
      </c>
      <c r="D58" t="inlineStr">
        <is>
          <t>1210223023</t>
        </is>
      </c>
      <c r="E58" t="inlineStr"/>
      <c r="F58" t="inlineStr"/>
      <c r="G58" t="inlineStr">
        <is>
          <t>III 3, 17 a (3. angebundenes Werk)</t>
        </is>
      </c>
      <c r="H58" t="inlineStr"/>
      <c r="I58" t="inlineStr"/>
      <c r="J58" t="inlineStr"/>
      <c r="K58" t="inlineStr"/>
      <c r="L58" t="inlineStr"/>
      <c r="M58" t="inlineStr"/>
      <c r="N58" t="inlineStr"/>
      <c r="O58" t="inlineStr"/>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is>
          <t>0</t>
        </is>
      </c>
      <c r="BD58" t="inlineStr"/>
      <c r="BE58" t="inlineStr"/>
      <c r="BF58" t="inlineStr"/>
      <c r="BG58" t="inlineStr"/>
      <c r="BH58" t="inlineStr"/>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row>
    <row r="59">
      <c r="A59" t="b">
        <v>0</v>
      </c>
      <c r="B59" t="inlineStr">
        <is>
          <t>60</t>
        </is>
      </c>
      <c r="C59" t="inlineStr">
        <is>
          <t>L-1880-156357070</t>
        </is>
      </c>
      <c r="D59" t="inlineStr">
        <is>
          <t>17440912</t>
        </is>
      </c>
      <c r="E59" t="inlineStr"/>
      <c r="F59" t="inlineStr"/>
      <c r="G59" t="inlineStr">
        <is>
          <t>III 3, 17 a (3. angebundenes Werk)</t>
        </is>
      </c>
      <c r="H59" t="inlineStr"/>
      <c r="I59" t="inlineStr"/>
      <c r="J59" t="inlineStr"/>
      <c r="K59" t="inlineStr"/>
      <c r="L59" t="inlineStr"/>
      <c r="M59" t="inlineStr"/>
      <c r="N59" t="inlineStr"/>
      <c r="O59" t="inlineStr"/>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is>
          <t>0</t>
        </is>
      </c>
      <c r="BD59" t="inlineStr"/>
      <c r="BE59" t="inlineStr"/>
      <c r="BF59" t="inlineStr"/>
      <c r="BG59" t="inlineStr"/>
      <c r="BH59" t="inlineStr"/>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row>
    <row r="60">
      <c r="A60" t="b">
        <v>0</v>
      </c>
      <c r="B60" t="inlineStr">
        <is>
          <t>61</t>
        </is>
      </c>
      <c r="C60" t="inlineStr">
        <is>
          <t>L-1879-161366910</t>
        </is>
      </c>
      <c r="D60" t="inlineStr">
        <is>
          <t>995939500</t>
        </is>
      </c>
      <c r="E60" t="inlineStr"/>
      <c r="F60" t="inlineStr"/>
      <c r="G60" t="inlineStr">
        <is>
          <t>III 3, 17 a (4. angebundenes Werk)</t>
        </is>
      </c>
      <c r="H60" t="inlineStr"/>
      <c r="I60" t="inlineStr"/>
      <c r="J60" t="inlineStr"/>
      <c r="K60" t="inlineStr"/>
      <c r="L60" t="inlineStr"/>
      <c r="M60" t="inlineStr"/>
      <c r="N60" t="inlineStr"/>
      <c r="O60" t="inlineStr"/>
      <c r="P60" t="inlineStr"/>
      <c r="Q60" t="inlineStr"/>
      <c r="R60" t="inlineStr"/>
      <c r="S60" t="inlineStr"/>
      <c r="T60" t="inlineStr"/>
      <c r="U60" t="inlineStr"/>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is>
          <t>0</t>
        </is>
      </c>
      <c r="BD60" t="inlineStr"/>
      <c r="BE60" t="inlineStr"/>
      <c r="BF60" t="inlineStr"/>
      <c r="BG60" t="inlineStr"/>
      <c r="BH60" t="inlineStr"/>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row>
    <row r="61">
      <c r="A61" t="b">
        <v>0</v>
      </c>
      <c r="B61" t="inlineStr">
        <is>
          <t>62</t>
        </is>
      </c>
      <c r="C61" t="inlineStr">
        <is>
          <t>L-1880-161855016</t>
        </is>
      </c>
      <c r="D61" t="inlineStr">
        <is>
          <t>996191984</t>
        </is>
      </c>
      <c r="E61" t="inlineStr"/>
      <c r="F61" t="inlineStr"/>
      <c r="G61" t="inlineStr">
        <is>
          <t>III 3, 17 a (5. angebundenes Werk)</t>
        </is>
      </c>
      <c r="H61" t="inlineStr"/>
      <c r="I61" t="inlineStr"/>
      <c r="J61" t="inlineStr"/>
      <c r="K61" t="inlineStr"/>
      <c r="L61" t="inlineStr"/>
      <c r="M61" t="inlineStr"/>
      <c r="N61" t="inlineStr"/>
      <c r="O61" t="inlineStr"/>
      <c r="P61" t="inlineStr"/>
      <c r="Q61" t="inlineStr"/>
      <c r="R61" t="inlineStr"/>
      <c r="S61" t="inlineStr"/>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is>
          <t>0</t>
        </is>
      </c>
      <c r="BD61" t="inlineStr"/>
      <c r="BE61" t="inlineStr"/>
      <c r="BF61" t="inlineStr"/>
      <c r="BG61" t="inlineStr"/>
      <c r="BH61" t="inlineStr"/>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row>
    <row r="62">
      <c r="A62" t="b">
        <v>1</v>
      </c>
      <c r="B62" t="inlineStr">
        <is>
          <t>63</t>
        </is>
      </c>
      <c r="C62" t="inlineStr">
        <is>
          <t>L-1524-167207652</t>
        </is>
      </c>
      <c r="D62" t="inlineStr">
        <is>
          <t>998923478</t>
        </is>
      </c>
      <c r="E62" t="inlineStr">
        <is>
          <t>Aal</t>
        </is>
      </c>
      <c r="F62" t="inlineStr"/>
      <c r="G62" t="inlineStr">
        <is>
          <t>III 3, 17 b</t>
        </is>
      </c>
      <c r="H62" t="inlineStr">
        <is>
          <t>III 3, 17b</t>
        </is>
      </c>
      <c r="I62" t="inlineStr">
        <is>
          <t>X</t>
        </is>
      </c>
      <c r="J62" t="inlineStr">
        <is>
          <t>Halbledereinband</t>
        </is>
      </c>
      <c r="K62" t="inlineStr">
        <is>
          <t>bis 25 cm</t>
        </is>
      </c>
      <c r="L62" t="inlineStr">
        <is>
          <t>180°</t>
        </is>
      </c>
      <c r="M62" t="inlineStr">
        <is>
          <t>fester Rücken mit Schmuckprägung</t>
        </is>
      </c>
      <c r="N62" t="inlineStr"/>
      <c r="O62" t="inlineStr"/>
      <c r="P62" t="inlineStr"/>
      <c r="Q62" t="inlineStr">
        <is>
          <t>2</t>
        </is>
      </c>
      <c r="R62" t="inlineStr"/>
      <c r="S62" t="inlineStr"/>
      <c r="T62" t="inlineStr"/>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is>
          <t>0</t>
        </is>
      </c>
      <c r="BD62" t="inlineStr"/>
      <c r="BE62" t="inlineStr"/>
      <c r="BF62" t="inlineStr"/>
      <c r="BG62" t="inlineStr"/>
      <c r="BH62" t="inlineStr"/>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row>
    <row r="63">
      <c r="A63" t="b">
        <v>0</v>
      </c>
      <c r="B63" t="inlineStr">
        <is>
          <t>25</t>
        </is>
      </c>
      <c r="C63" t="inlineStr">
        <is>
          <t>L-1531-315469935</t>
        </is>
      </c>
      <c r="D63" t="inlineStr">
        <is>
          <t>1066942307</t>
        </is>
      </c>
      <c r="E63" t="inlineStr"/>
      <c r="F63" t="inlineStr"/>
      <c r="G63" t="inlineStr">
        <is>
          <t>III 3, 18</t>
        </is>
      </c>
      <c r="H63" t="inlineStr"/>
      <c r="I63" t="inlineStr"/>
      <c r="J63" t="inlineStr"/>
      <c r="K63" t="inlineStr">
        <is>
          <t>bis 35 cm</t>
        </is>
      </c>
      <c r="L63" t="inlineStr"/>
      <c r="M63" t="inlineStr"/>
      <c r="N63" t="inlineStr"/>
      <c r="O63" t="inlineStr"/>
      <c r="P63" t="inlineStr"/>
      <c r="Q63" t="inlineStr"/>
      <c r="R63" t="inlineStr"/>
      <c r="S63" t="inlineStr"/>
      <c r="T63" t="inlineStr"/>
      <c r="U63" t="inlineStr"/>
      <c r="V63" t="inlineStr"/>
      <c r="W63" t="inlineStr"/>
      <c r="X63" t="inlineStr"/>
      <c r="Y63" t="inlineStr"/>
      <c r="Z63" t="inlineStr"/>
      <c r="AA63" t="inlineStr">
        <is>
          <t>L</t>
        </is>
      </c>
      <c r="AB63" t="inlineStr"/>
      <c r="AC63" t="inlineStr"/>
      <c r="AD63" t="inlineStr">
        <is>
          <t>f/V</t>
        </is>
      </c>
      <c r="AE63" t="inlineStr"/>
      <c r="AF63" t="inlineStr"/>
      <c r="AG63" t="inlineStr"/>
      <c r="AH63" t="inlineStr"/>
      <c r="AI63" t="inlineStr"/>
      <c r="AJ63" t="inlineStr">
        <is>
          <t>Pa</t>
        </is>
      </c>
      <c r="AK63" t="inlineStr"/>
      <c r="AL63" t="inlineStr"/>
      <c r="AM63" t="inlineStr"/>
      <c r="AN63" t="inlineStr"/>
      <c r="AO63" t="inlineStr"/>
      <c r="AP63" t="inlineStr"/>
      <c r="AQ63" t="inlineStr"/>
      <c r="AR63" t="inlineStr"/>
      <c r="AS63" t="inlineStr"/>
      <c r="AT63" t="inlineStr"/>
      <c r="AU63" t="inlineStr"/>
      <c r="AV63" t="inlineStr"/>
      <c r="AW63" t="inlineStr"/>
      <c r="AX63" t="inlineStr">
        <is>
          <t>110</t>
        </is>
      </c>
      <c r="AY63" t="inlineStr"/>
      <c r="AZ63" t="inlineStr"/>
      <c r="BA63" t="inlineStr"/>
      <c r="BB63" t="inlineStr">
        <is>
          <t>ja vor</t>
        </is>
      </c>
      <c r="BC63" t="inlineStr">
        <is>
          <t>2</t>
        </is>
      </c>
      <c r="BD63" t="inlineStr"/>
      <c r="BE63" t="inlineStr"/>
      <c r="BF63" t="inlineStr"/>
      <c r="BG63" t="inlineStr"/>
      <c r="BH63" t="inlineStr"/>
      <c r="BI63" t="inlineStr"/>
      <c r="BJ63" t="inlineStr"/>
      <c r="BK63" t="inlineStr"/>
      <c r="BL63" t="inlineStr"/>
      <c r="BM63" t="inlineStr"/>
      <c r="BN63" t="inlineStr">
        <is>
          <t>x</t>
        </is>
      </c>
      <c r="BO63" t="inlineStr">
        <is>
          <t>x</t>
        </is>
      </c>
      <c r="BP63" t="inlineStr">
        <is>
          <t>x</t>
        </is>
      </c>
      <c r="BQ63" t="inlineStr"/>
      <c r="BR63" t="inlineStr">
        <is>
          <t>v</t>
        </is>
      </c>
      <c r="BS63" t="inlineStr"/>
      <c r="BT63" t="inlineStr"/>
      <c r="BU63" t="inlineStr"/>
      <c r="BV63" t="inlineStr"/>
      <c r="BW63" t="inlineStr"/>
      <c r="BX63" t="inlineStr"/>
      <c r="BY63" t="inlineStr"/>
      <c r="BZ63" t="inlineStr"/>
      <c r="CA63" t="inlineStr">
        <is>
          <t>2</t>
        </is>
      </c>
      <c r="CB63" t="inlineStr">
        <is>
          <t>Gelenk mit JP unterlegen</t>
        </is>
      </c>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row>
    <row r="64">
      <c r="A64" t="b">
        <v>1</v>
      </c>
      <c r="B64" t="inlineStr"/>
      <c r="C64" t="inlineStr">
        <is>
          <t>L-9999-414378776</t>
        </is>
      </c>
      <c r="D64" t="inlineStr">
        <is>
          <t>1138061182</t>
        </is>
      </c>
      <c r="E64" t="inlineStr">
        <is>
          <t>Qd</t>
        </is>
      </c>
      <c r="F64" t="inlineStr"/>
      <c r="G64" t="inlineStr">
        <is>
          <t>III 3, 18</t>
        </is>
      </c>
      <c r="H64" t="inlineStr">
        <is>
          <t>III 3, 18</t>
        </is>
      </c>
      <c r="I64" t="inlineStr"/>
      <c r="J64" t="inlineStr"/>
      <c r="K64" t="inlineStr"/>
      <c r="L64" t="inlineStr"/>
      <c r="M64" t="inlineStr"/>
      <c r="N64" t="inlineStr"/>
      <c r="O64" t="inlineStr"/>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row>
    <row r="65">
      <c r="A65" t="b">
        <v>0</v>
      </c>
      <c r="B65" t="inlineStr">
        <is>
          <t>64</t>
        </is>
      </c>
      <c r="C65" t="inlineStr">
        <is>
          <t>L-1531-336756208</t>
        </is>
      </c>
      <c r="D65" t="inlineStr">
        <is>
          <t>1066941688</t>
        </is>
      </c>
      <c r="E65" t="inlineStr"/>
      <c r="F65" t="inlineStr"/>
      <c r="G65" t="inlineStr">
        <is>
          <t>III 3, 18 (1. angebundenes Werk)</t>
        </is>
      </c>
      <c r="H65" t="inlineStr"/>
      <c r="I65" t="inlineStr"/>
      <c r="J65" t="inlineStr"/>
      <c r="K65" t="inlineStr"/>
      <c r="L65" t="inlineStr"/>
      <c r="M65" t="inlineStr"/>
      <c r="N65" t="inlineStr"/>
      <c r="O65" t="inlineStr"/>
      <c r="P65" t="inlineStr"/>
      <c r="Q65" t="inlineStr"/>
      <c r="R65" t="inlineStr"/>
      <c r="S65" t="inlineStr"/>
      <c r="T65" t="inlineStr"/>
      <c r="U65" t="inlineStr"/>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is>
          <t>0</t>
        </is>
      </c>
      <c r="BD65" t="inlineStr"/>
      <c r="BE65" t="inlineStr"/>
      <c r="BF65" t="inlineStr"/>
      <c r="BG65" t="inlineStr"/>
      <c r="BH65" t="inlineStr"/>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row>
    <row r="66">
      <c r="A66" t="b">
        <v>1</v>
      </c>
      <c r="B66" t="inlineStr">
        <is>
          <t>65</t>
        </is>
      </c>
      <c r="C66" t="inlineStr">
        <is>
          <t>L-1525-178547425</t>
        </is>
      </c>
      <c r="D66" t="inlineStr">
        <is>
          <t>1002988691</t>
        </is>
      </c>
      <c r="E66" t="inlineStr">
        <is>
          <t>Aal</t>
        </is>
      </c>
      <c r="F66" t="inlineStr"/>
      <c r="G66" t="inlineStr">
        <is>
          <t>III 3, 18 a</t>
        </is>
      </c>
      <c r="H66" t="inlineStr">
        <is>
          <t>III 3, 18a</t>
        </is>
      </c>
      <c r="I66" t="inlineStr"/>
      <c r="J66" t="inlineStr">
        <is>
          <t>Broschur, Halbpergamentband</t>
        </is>
      </c>
      <c r="K66" t="inlineStr">
        <is>
          <t>bis 25 cm</t>
        </is>
      </c>
      <c r="L66" t="inlineStr">
        <is>
          <t>180°</t>
        </is>
      </c>
      <c r="M66" t="inlineStr"/>
      <c r="N66" t="inlineStr"/>
      <c r="O66" t="inlineStr"/>
      <c r="P66" t="inlineStr"/>
      <c r="Q66" t="inlineStr">
        <is>
          <t>1</t>
        </is>
      </c>
      <c r="R66" t="inlineStr"/>
      <c r="S66" t="inlineStr"/>
      <c r="T66" t="inlineStr"/>
      <c r="U66" t="inlineStr"/>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is>
          <t>0</t>
        </is>
      </c>
      <c r="BD66" t="inlineStr"/>
      <c r="BE66" t="inlineStr"/>
      <c r="BF66" t="inlineStr"/>
      <c r="BG66" t="inlineStr"/>
      <c r="BH66" t="inlineStr"/>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row>
    <row r="67">
      <c r="A67" t="b">
        <v>0</v>
      </c>
      <c r="B67" t="inlineStr">
        <is>
          <t>26</t>
        </is>
      </c>
      <c r="C67" t="inlineStr">
        <is>
          <t>L-1531-315469331</t>
        </is>
      </c>
      <c r="D67" t="inlineStr">
        <is>
          <t>1066941688</t>
        </is>
      </c>
      <c r="E67" t="inlineStr"/>
      <c r="F67" t="inlineStr"/>
      <c r="G67" t="inlineStr">
        <is>
          <t>III 3, 19</t>
        </is>
      </c>
      <c r="H67" t="inlineStr"/>
      <c r="I67" t="inlineStr"/>
      <c r="J67" t="inlineStr"/>
      <c r="K67" t="inlineStr">
        <is>
          <t>bis 35 cm</t>
        </is>
      </c>
      <c r="L67" t="inlineStr"/>
      <c r="M67" t="inlineStr"/>
      <c r="N67" t="inlineStr"/>
      <c r="O67" t="inlineStr"/>
      <c r="P67" t="inlineStr"/>
      <c r="Q67" t="inlineStr"/>
      <c r="R67" t="inlineStr"/>
      <c r="S67" t="inlineStr"/>
      <c r="T67" t="inlineStr"/>
      <c r="U67" t="inlineStr"/>
      <c r="V67" t="inlineStr"/>
      <c r="W67" t="inlineStr"/>
      <c r="X67" t="inlineStr"/>
      <c r="Y67" t="inlineStr"/>
      <c r="Z67" t="inlineStr"/>
      <c r="AA67" t="inlineStr">
        <is>
          <t>L</t>
        </is>
      </c>
      <c r="AB67" t="inlineStr">
        <is>
          <t>x</t>
        </is>
      </c>
      <c r="AC67" t="inlineStr"/>
      <c r="AD67" t="inlineStr">
        <is>
          <t>f/V</t>
        </is>
      </c>
      <c r="AE67" t="inlineStr"/>
      <c r="AF67" t="inlineStr"/>
      <c r="AG67" t="inlineStr"/>
      <c r="AH67" t="inlineStr"/>
      <c r="AI67" t="inlineStr"/>
      <c r="AJ67" t="inlineStr">
        <is>
          <t>Pa</t>
        </is>
      </c>
      <c r="AK67" t="inlineStr"/>
      <c r="AL67" t="inlineStr"/>
      <c r="AM67" t="inlineStr"/>
      <c r="AN67" t="inlineStr"/>
      <c r="AO67" t="inlineStr"/>
      <c r="AP67" t="inlineStr"/>
      <c r="AQ67" t="inlineStr"/>
      <c r="AR67" t="inlineStr"/>
      <c r="AS67" t="inlineStr"/>
      <c r="AT67" t="inlineStr"/>
      <c r="AU67" t="inlineStr"/>
      <c r="AV67" t="inlineStr"/>
      <c r="AW67" t="inlineStr"/>
      <c r="AX67" t="inlineStr">
        <is>
          <t>110</t>
        </is>
      </c>
      <c r="AY67" t="inlineStr"/>
      <c r="AZ67" t="inlineStr"/>
      <c r="BA67" t="inlineStr"/>
      <c r="BB67" t="inlineStr">
        <is>
          <t>ja vor</t>
        </is>
      </c>
      <c r="BC67" t="inlineStr">
        <is>
          <t>0.5</t>
        </is>
      </c>
      <c r="BD67" t="inlineStr"/>
      <c r="BE67" t="inlineStr"/>
      <c r="BF67" t="inlineStr"/>
      <c r="BG67" t="inlineStr">
        <is>
          <t>x</t>
        </is>
      </c>
      <c r="BH67" t="inlineStr"/>
      <c r="BI67" t="inlineStr"/>
      <c r="BJ67" t="inlineStr"/>
      <c r="BK67" t="inlineStr"/>
      <c r="BL67" t="inlineStr"/>
      <c r="BM67" t="inlineStr"/>
      <c r="BN67" t="inlineStr">
        <is>
          <t>x</t>
        </is>
      </c>
      <c r="BO67" t="inlineStr">
        <is>
          <t>x</t>
        </is>
      </c>
      <c r="BP67" t="inlineStr">
        <is>
          <t>x</t>
        </is>
      </c>
      <c r="BQ67" t="inlineStr"/>
      <c r="BR67" t="inlineStr"/>
      <c r="BS67" t="inlineStr"/>
      <c r="BT67" t="inlineStr"/>
      <c r="BU67" t="inlineStr"/>
      <c r="BV67" t="inlineStr"/>
      <c r="BW67" t="inlineStr"/>
      <c r="BX67" t="inlineStr"/>
      <c r="BY67" t="inlineStr"/>
      <c r="BZ67" t="inlineStr"/>
      <c r="CA67" t="inlineStr">
        <is>
          <t>0.5</t>
        </is>
      </c>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row>
    <row r="68">
      <c r="A68" t="b">
        <v>0</v>
      </c>
      <c r="B68" t="inlineStr">
        <is>
          <t>27</t>
        </is>
      </c>
      <c r="C68" t="inlineStr">
        <is>
          <t>L-1535-315464844</t>
        </is>
      </c>
      <c r="D68" t="inlineStr">
        <is>
          <t>0</t>
        </is>
      </c>
      <c r="E68" t="inlineStr"/>
      <c r="F68" t="inlineStr"/>
      <c r="G68" t="inlineStr">
        <is>
          <t>III 3, 20</t>
        </is>
      </c>
      <c r="H68" t="inlineStr"/>
      <c r="I68" t="inlineStr">
        <is>
          <t>X</t>
        </is>
      </c>
      <c r="J68" t="inlineStr">
        <is>
          <t>Papier- oder Pappeinband, Schließen, erhabene Buchbeschläge</t>
        </is>
      </c>
      <c r="K68" t="inlineStr">
        <is>
          <t>bis 35 cm</t>
        </is>
      </c>
      <c r="L68" t="inlineStr">
        <is>
          <t>180°</t>
        </is>
      </c>
      <c r="M68" t="inlineStr">
        <is>
          <t>hohler Rücken</t>
        </is>
      </c>
      <c r="N68" t="inlineStr"/>
      <c r="O68" t="inlineStr">
        <is>
          <t>Buchschuh</t>
        </is>
      </c>
      <c r="P68" t="inlineStr">
        <is>
          <t>Nein</t>
        </is>
      </c>
      <c r="Q68" t="inlineStr">
        <is>
          <t>2</t>
        </is>
      </c>
      <c r="R68" t="inlineStr"/>
      <c r="S68" t="inlineStr"/>
      <c r="T68" t="inlineStr"/>
      <c r="U68" t="inlineStr"/>
      <c r="V68" t="inlineStr"/>
      <c r="W68" t="inlineStr"/>
      <c r="X68" t="inlineStr"/>
      <c r="Y68" t="inlineStr"/>
      <c r="Z68" t="inlineStr"/>
      <c r="AA68" t="inlineStr">
        <is>
          <t>Pa</t>
        </is>
      </c>
      <c r="AB68" t="inlineStr">
        <is>
          <t>x</t>
        </is>
      </c>
      <c r="AC68" t="inlineStr"/>
      <c r="AD68" t="inlineStr">
        <is>
          <t>h/E</t>
        </is>
      </c>
      <c r="AE68" t="inlineStr"/>
      <c r="AF68" t="inlineStr"/>
      <c r="AG68" t="inlineStr"/>
      <c r="AH68" t="inlineStr"/>
      <c r="AI68" t="inlineStr"/>
      <c r="AJ68" t="inlineStr">
        <is>
          <t>Pa</t>
        </is>
      </c>
      <c r="AK68" t="inlineStr"/>
      <c r="AL68" t="inlineStr"/>
      <c r="AM68" t="inlineStr"/>
      <c r="AN68" t="inlineStr"/>
      <c r="AO68" t="inlineStr"/>
      <c r="AP68" t="inlineStr"/>
      <c r="AQ68" t="inlineStr"/>
      <c r="AR68" t="inlineStr"/>
      <c r="AS68" t="inlineStr"/>
      <c r="AT68" t="inlineStr"/>
      <c r="AU68" t="inlineStr"/>
      <c r="AV68" t="inlineStr"/>
      <c r="AW68" t="inlineStr"/>
      <c r="AX68" t="inlineStr">
        <is>
          <t>110</t>
        </is>
      </c>
      <c r="AY68" t="inlineStr"/>
      <c r="AZ68" t="inlineStr"/>
      <c r="BA68" t="inlineStr"/>
      <c r="BB68" t="inlineStr">
        <is>
          <t>n</t>
        </is>
      </c>
      <c r="BC68" t="inlineStr">
        <is>
          <t>0</t>
        </is>
      </c>
      <c r="BD68" t="inlineStr"/>
      <c r="BE68" t="inlineStr"/>
      <c r="BF68" t="inlineStr"/>
      <c r="BG68" t="inlineStr">
        <is>
          <t>x</t>
        </is>
      </c>
      <c r="BH68" t="inlineStr"/>
      <c r="BI68" t="inlineStr"/>
      <c r="BJ68" t="inlineStr"/>
      <c r="BK68" t="inlineStr">
        <is>
          <t>Schaden stabil</t>
        </is>
      </c>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row>
    <row r="69">
      <c r="A69" t="b">
        <v>1</v>
      </c>
      <c r="B69" t="inlineStr"/>
      <c r="C69" t="inlineStr">
        <is>
          <t>L-1535-315464844</t>
        </is>
      </c>
      <c r="D69" t="inlineStr">
        <is>
          <t>1066937036</t>
        </is>
      </c>
      <c r="E69" t="inlineStr">
        <is>
          <t>Aaf</t>
        </is>
      </c>
      <c r="F69" t="inlineStr"/>
      <c r="G69" t="inlineStr">
        <is>
          <t>III 3, 20</t>
        </is>
      </c>
      <c r="H69" t="inlineStr">
        <is>
          <t>III 3, 20</t>
        </is>
      </c>
      <c r="I69" t="inlineStr"/>
      <c r="J69" t="inlineStr"/>
      <c r="K69" t="inlineStr"/>
      <c r="L69" t="inlineStr"/>
      <c r="M69" t="inlineStr"/>
      <c r="N69" t="inlineStr"/>
      <c r="O69" t="inlineStr"/>
      <c r="P69" t="inlineStr"/>
      <c r="Q69" t="inlineStr"/>
      <c r="R69" t="inlineStr"/>
      <c r="S69" t="inlineStr"/>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row>
    <row r="70">
      <c r="A70" t="b">
        <v>1</v>
      </c>
      <c r="B70" t="inlineStr">
        <is>
          <t>28</t>
        </is>
      </c>
      <c r="C70" t="inlineStr">
        <is>
          <t>L-1535-315470097</t>
        </is>
      </c>
      <c r="D70" t="inlineStr">
        <is>
          <t>106694248X</t>
        </is>
      </c>
      <c r="E70" t="inlineStr">
        <is>
          <t>Aaf</t>
        </is>
      </c>
      <c r="F70" t="inlineStr"/>
      <c r="G70" t="inlineStr">
        <is>
          <t>III 3, 21</t>
        </is>
      </c>
      <c r="H70" t="inlineStr">
        <is>
          <t>III 3, 21</t>
        </is>
      </c>
      <c r="I70" t="inlineStr">
        <is>
          <t>X</t>
        </is>
      </c>
      <c r="J70" t="inlineStr">
        <is>
          <t>Papier- oder Pappeinband, Schließen, erhabene Buchbeschläge</t>
        </is>
      </c>
      <c r="K70" t="inlineStr">
        <is>
          <t>bis 35 cm</t>
        </is>
      </c>
      <c r="L70" t="inlineStr">
        <is>
          <t>180°</t>
        </is>
      </c>
      <c r="M70" t="inlineStr">
        <is>
          <t>hohler Rücken</t>
        </is>
      </c>
      <c r="N70" t="inlineStr"/>
      <c r="O70" t="inlineStr">
        <is>
          <t>Buchschuh</t>
        </is>
      </c>
      <c r="P70" t="inlineStr">
        <is>
          <t>Nein</t>
        </is>
      </c>
      <c r="Q70" t="inlineStr">
        <is>
          <t>2</t>
        </is>
      </c>
      <c r="R70" t="inlineStr"/>
      <c r="S70" t="inlineStr"/>
      <c r="T70" t="inlineStr"/>
      <c r="U70" t="inlineStr"/>
      <c r="V70" t="inlineStr"/>
      <c r="W70" t="inlineStr"/>
      <c r="X70" t="inlineStr"/>
      <c r="Y70" t="inlineStr"/>
      <c r="Z70" t="inlineStr"/>
      <c r="AA70" t="inlineStr">
        <is>
          <t>Pa</t>
        </is>
      </c>
      <c r="AB70" t="inlineStr">
        <is>
          <t>x</t>
        </is>
      </c>
      <c r="AC70" t="inlineStr"/>
      <c r="AD70" t="inlineStr">
        <is>
          <t>h/E</t>
        </is>
      </c>
      <c r="AE70" t="inlineStr"/>
      <c r="AF70" t="inlineStr"/>
      <c r="AG70" t="inlineStr"/>
      <c r="AH70" t="inlineStr"/>
      <c r="AI70" t="inlineStr"/>
      <c r="AJ70" t="inlineStr">
        <is>
          <t>Pa</t>
        </is>
      </c>
      <c r="AK70" t="inlineStr"/>
      <c r="AL70" t="inlineStr"/>
      <c r="AM70" t="inlineStr"/>
      <c r="AN70" t="inlineStr"/>
      <c r="AO70" t="inlineStr"/>
      <c r="AP70" t="inlineStr"/>
      <c r="AQ70" t="inlineStr"/>
      <c r="AR70" t="inlineStr"/>
      <c r="AS70" t="inlineStr"/>
      <c r="AT70" t="inlineStr"/>
      <c r="AU70" t="inlineStr"/>
      <c r="AV70" t="inlineStr"/>
      <c r="AW70" t="inlineStr"/>
      <c r="AX70" t="inlineStr">
        <is>
          <t>110</t>
        </is>
      </c>
      <c r="AY70" t="inlineStr"/>
      <c r="AZ70" t="inlineStr"/>
      <c r="BA70" t="inlineStr"/>
      <c r="BB70" t="inlineStr">
        <is>
          <t>ja vor</t>
        </is>
      </c>
      <c r="BC70" t="inlineStr">
        <is>
          <t>1.5</t>
        </is>
      </c>
      <c r="BD70" t="inlineStr"/>
      <c r="BE70" t="inlineStr"/>
      <c r="BF70" t="inlineStr"/>
      <c r="BG70" t="inlineStr">
        <is>
          <t>x</t>
        </is>
      </c>
      <c r="BH70" t="inlineStr"/>
      <c r="BI70" t="inlineStr"/>
      <c r="BJ70" t="inlineStr"/>
      <c r="BK70" t="inlineStr"/>
      <c r="BL70" t="inlineStr"/>
      <c r="BM70" t="inlineStr"/>
      <c r="BN70" t="inlineStr">
        <is>
          <t>x</t>
        </is>
      </c>
      <c r="BO70" t="inlineStr"/>
      <c r="BP70" t="inlineStr">
        <is>
          <t>x</t>
        </is>
      </c>
      <c r="BQ70" t="inlineStr"/>
      <c r="BR70" t="inlineStr"/>
      <c r="BS70" t="inlineStr"/>
      <c r="BT70" t="inlineStr"/>
      <c r="BU70" t="inlineStr"/>
      <c r="BV70" t="inlineStr"/>
      <c r="BW70" t="inlineStr"/>
      <c r="BX70" t="inlineStr"/>
      <c r="BY70" t="inlineStr"/>
      <c r="BZ70" t="inlineStr"/>
      <c r="CA70" t="inlineStr">
        <is>
          <t>1.5</t>
        </is>
      </c>
      <c r="CB70" t="inlineStr">
        <is>
          <t>v.a. Rücken am Kopf, ggf. Ecke hinten unten; Rest ist stabil genug</t>
        </is>
      </c>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row>
    <row r="71">
      <c r="A71" t="b">
        <v>1</v>
      </c>
      <c r="B71" t="inlineStr">
        <is>
          <t>29</t>
        </is>
      </c>
      <c r="C71" t="inlineStr">
        <is>
          <t>L-1535-315317280</t>
        </is>
      </c>
      <c r="D71" t="inlineStr">
        <is>
          <t>1066858500</t>
        </is>
      </c>
      <c r="E71" t="inlineStr">
        <is>
          <t>Aaf</t>
        </is>
      </c>
      <c r="F71" t="inlineStr"/>
      <c r="G71" t="inlineStr">
        <is>
          <t>III 3, 22</t>
        </is>
      </c>
      <c r="H71" t="inlineStr">
        <is>
          <t>III 3, 22</t>
        </is>
      </c>
      <c r="I71" t="inlineStr"/>
      <c r="J71" t="inlineStr"/>
      <c r="K71" t="inlineStr">
        <is>
          <t>bis 35 cm</t>
        </is>
      </c>
      <c r="L71" t="inlineStr"/>
      <c r="M71" t="inlineStr"/>
      <c r="N71" t="inlineStr"/>
      <c r="O71" t="inlineStr"/>
      <c r="P71" t="inlineStr"/>
      <c r="Q71" t="inlineStr"/>
      <c r="R71" t="inlineStr"/>
      <c r="S71" t="inlineStr"/>
      <c r="T71" t="inlineStr"/>
      <c r="U71" t="inlineStr"/>
      <c r="V71" t="inlineStr"/>
      <c r="W71" t="inlineStr"/>
      <c r="X71" t="inlineStr"/>
      <c r="Y71" t="inlineStr"/>
      <c r="Z71" t="inlineStr"/>
      <c r="AA71" t="inlineStr">
        <is>
          <t>HL</t>
        </is>
      </c>
      <c r="AB71" t="inlineStr">
        <is>
          <t>x</t>
        </is>
      </c>
      <c r="AC71" t="inlineStr"/>
      <c r="AD71" t="inlineStr">
        <is>
          <t>h/E</t>
        </is>
      </c>
      <c r="AE71" t="inlineStr"/>
      <c r="AF71" t="inlineStr"/>
      <c r="AG71" t="inlineStr"/>
      <c r="AH71" t="inlineStr"/>
      <c r="AI71" t="inlineStr"/>
      <c r="AJ71" t="inlineStr">
        <is>
          <t>Pa</t>
        </is>
      </c>
      <c r="AK71" t="inlineStr"/>
      <c r="AL71" t="inlineStr"/>
      <c r="AM71" t="inlineStr"/>
      <c r="AN71" t="inlineStr"/>
      <c r="AO71" t="inlineStr"/>
      <c r="AP71" t="inlineStr"/>
      <c r="AQ71" t="inlineStr"/>
      <c r="AR71" t="inlineStr"/>
      <c r="AS71" t="inlineStr"/>
      <c r="AT71" t="inlineStr"/>
      <c r="AU71" t="inlineStr"/>
      <c r="AV71" t="inlineStr"/>
      <c r="AW71" t="inlineStr"/>
      <c r="AX71" t="inlineStr">
        <is>
          <t>110</t>
        </is>
      </c>
      <c r="AY71" t="inlineStr"/>
      <c r="AZ71" t="inlineStr"/>
      <c r="BA71" t="inlineStr"/>
      <c r="BB71" t="inlineStr">
        <is>
          <t>n</t>
        </is>
      </c>
      <c r="BC71" t="inlineStr">
        <is>
          <t>0</t>
        </is>
      </c>
      <c r="BD71" t="inlineStr"/>
      <c r="BE71" t="inlineStr"/>
      <c r="BF71" t="inlineStr"/>
      <c r="BG71" t="inlineStr"/>
      <c r="BH71" t="inlineStr"/>
      <c r="BI71" t="inlineStr"/>
      <c r="BJ71" t="inlineStr"/>
      <c r="BK71" t="inlineStr">
        <is>
          <t>Schaden stabil</t>
        </is>
      </c>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row>
    <row r="72">
      <c r="A72" t="b">
        <v>1</v>
      </c>
      <c r="B72" t="inlineStr">
        <is>
          <t>30</t>
        </is>
      </c>
      <c r="C72" t="inlineStr">
        <is>
          <t>L-1540-31549347X</t>
        </is>
      </c>
      <c r="D72" t="inlineStr">
        <is>
          <t>1066963193</t>
        </is>
      </c>
      <c r="E72" t="inlineStr">
        <is>
          <t>Aaf</t>
        </is>
      </c>
      <c r="F72" t="inlineStr"/>
      <c r="G72" t="inlineStr">
        <is>
          <t>III 3, 23</t>
        </is>
      </c>
      <c r="H72" t="inlineStr">
        <is>
          <t>III 3, 23</t>
        </is>
      </c>
      <c r="I72" t="inlineStr">
        <is>
          <t>X</t>
        </is>
      </c>
      <c r="J72" t="inlineStr">
        <is>
          <t>Halbledereinband, Schließen, erhabene Buchbeschläge</t>
        </is>
      </c>
      <c r="K72" t="inlineStr">
        <is>
          <t>bis 35 cm</t>
        </is>
      </c>
      <c r="L72" t="inlineStr">
        <is>
          <t>180°</t>
        </is>
      </c>
      <c r="M72" t="inlineStr">
        <is>
          <t>hohler Rücken, welliger Buchblock</t>
        </is>
      </c>
      <c r="N72" t="inlineStr"/>
      <c r="O72" t="inlineStr">
        <is>
          <t>Buchschuh</t>
        </is>
      </c>
      <c r="P72" t="inlineStr">
        <is>
          <t>Nein</t>
        </is>
      </c>
      <c r="Q72" t="inlineStr">
        <is>
          <t>3</t>
        </is>
      </c>
      <c r="R72" t="inlineStr"/>
      <c r="S72" t="inlineStr"/>
      <c r="T72" t="inlineStr"/>
      <c r="U72" t="inlineStr"/>
      <c r="V72" t="inlineStr"/>
      <c r="W72" t="inlineStr"/>
      <c r="X72" t="inlineStr"/>
      <c r="Y72" t="inlineStr"/>
      <c r="Z72" t="inlineStr"/>
      <c r="AA72" t="inlineStr">
        <is>
          <t>Pa</t>
        </is>
      </c>
      <c r="AB72" t="inlineStr">
        <is>
          <t>x</t>
        </is>
      </c>
      <c r="AC72" t="inlineStr"/>
      <c r="AD72" t="inlineStr">
        <is>
          <t>h/E</t>
        </is>
      </c>
      <c r="AE72" t="inlineStr"/>
      <c r="AF72" t="inlineStr"/>
      <c r="AG72" t="inlineStr"/>
      <c r="AH72" t="inlineStr"/>
      <c r="AI72" t="inlineStr"/>
      <c r="AJ72" t="inlineStr">
        <is>
          <t>Pa</t>
        </is>
      </c>
      <c r="AK72" t="inlineStr"/>
      <c r="AL72" t="inlineStr"/>
      <c r="AM72" t="inlineStr"/>
      <c r="AN72" t="inlineStr"/>
      <c r="AO72" t="inlineStr"/>
      <c r="AP72" t="inlineStr"/>
      <c r="AQ72" t="inlineStr"/>
      <c r="AR72" t="inlineStr"/>
      <c r="AS72" t="inlineStr"/>
      <c r="AT72" t="inlineStr"/>
      <c r="AU72" t="inlineStr"/>
      <c r="AV72" t="inlineStr"/>
      <c r="AW72" t="inlineStr"/>
      <c r="AX72" t="inlineStr">
        <is>
          <t>110</t>
        </is>
      </c>
      <c r="AY72" t="inlineStr"/>
      <c r="AZ72" t="inlineStr"/>
      <c r="BA72" t="inlineStr"/>
      <c r="BB72" t="inlineStr">
        <is>
          <t>ja vor</t>
        </is>
      </c>
      <c r="BC72" t="inlineStr">
        <is>
          <t>0.5</t>
        </is>
      </c>
      <c r="BD72" t="inlineStr"/>
      <c r="BE72" t="inlineStr"/>
      <c r="BF72" t="inlineStr"/>
      <c r="BG72" t="inlineStr">
        <is>
          <t>x</t>
        </is>
      </c>
      <c r="BH72" t="inlineStr"/>
      <c r="BI72" t="inlineStr"/>
      <c r="BJ72" t="inlineStr"/>
      <c r="BK72" t="inlineStr"/>
      <c r="BL72" t="inlineStr"/>
      <c r="BM72" t="inlineStr"/>
      <c r="BN72" t="inlineStr">
        <is>
          <t>x</t>
        </is>
      </c>
      <c r="BO72" t="inlineStr">
        <is>
          <t>x</t>
        </is>
      </c>
      <c r="BP72" t="inlineStr">
        <is>
          <t>x</t>
        </is>
      </c>
      <c r="BQ72" t="inlineStr"/>
      <c r="BR72" t="inlineStr"/>
      <c r="BS72" t="inlineStr"/>
      <c r="BT72" t="inlineStr"/>
      <c r="BU72" t="inlineStr"/>
      <c r="BV72" t="inlineStr"/>
      <c r="BW72" t="inlineStr"/>
      <c r="BX72" t="inlineStr"/>
      <c r="BY72" t="inlineStr"/>
      <c r="BZ72" t="inlineStr"/>
      <c r="CA72" t="inlineStr">
        <is>
          <t>0.5</t>
        </is>
      </c>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row>
    <row r="73">
      <c r="A73" t="b">
        <v>1</v>
      </c>
      <c r="B73" t="inlineStr">
        <is>
          <t>67</t>
        </is>
      </c>
      <c r="C73" t="inlineStr">
        <is>
          <t>L-1522-315494719</t>
        </is>
      </c>
      <c r="D73" t="inlineStr">
        <is>
          <t>1066964483</t>
        </is>
      </c>
      <c r="E73" t="inlineStr">
        <is>
          <t>Aaf</t>
        </is>
      </c>
      <c r="F73" t="inlineStr"/>
      <c r="G73" t="inlineStr">
        <is>
          <t>III 3, 23 a</t>
        </is>
      </c>
      <c r="H73" t="inlineStr">
        <is>
          <t>III 3, 23 a</t>
        </is>
      </c>
      <c r="I73" t="inlineStr">
        <is>
          <t>X</t>
        </is>
      </c>
      <c r="J73" t="inlineStr">
        <is>
          <t>Broschur</t>
        </is>
      </c>
      <c r="K73" t="inlineStr">
        <is>
          <t>bis 25 cm</t>
        </is>
      </c>
      <c r="L73" t="inlineStr">
        <is>
          <t>180°</t>
        </is>
      </c>
      <c r="M73" t="inlineStr"/>
      <c r="N73" t="inlineStr"/>
      <c r="O73" t="inlineStr"/>
      <c r="P73" t="inlineStr">
        <is>
          <t>Signaturfahne austauschen</t>
        </is>
      </c>
      <c r="Q73" t="inlineStr">
        <is>
          <t>0</t>
        </is>
      </c>
      <c r="R73" t="inlineStr"/>
      <c r="S73" t="inlineStr"/>
      <c r="T73" t="inlineStr"/>
      <c r="U73" t="inlineStr"/>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is>
          <t>0</t>
        </is>
      </c>
      <c r="BD73" t="inlineStr"/>
      <c r="BE73" t="inlineStr"/>
      <c r="BF73" t="inlineStr"/>
      <c r="BG73" t="inlineStr"/>
      <c r="BH73" t="inlineStr"/>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row>
    <row r="74">
      <c r="A74" t="b">
        <v>1</v>
      </c>
      <c r="B74" t="inlineStr">
        <is>
          <t>68</t>
        </is>
      </c>
      <c r="C74" t="inlineStr">
        <is>
          <t>L-1544-178431168</t>
        </is>
      </c>
      <c r="D74" t="inlineStr">
        <is>
          <t>1002922046</t>
        </is>
      </c>
      <c r="E74" t="inlineStr">
        <is>
          <t>Aal</t>
        </is>
      </c>
      <c r="F74" t="inlineStr"/>
      <c r="G74" t="inlineStr">
        <is>
          <t>III 3, 23 b</t>
        </is>
      </c>
      <c r="H74" t="inlineStr">
        <is>
          <t>III 3, 23b</t>
        </is>
      </c>
      <c r="I74" t="inlineStr"/>
      <c r="J74" t="inlineStr"/>
      <c r="K74" t="inlineStr">
        <is>
          <t>bis 25 cm</t>
        </is>
      </c>
      <c r="L74" t="inlineStr"/>
      <c r="M74" t="inlineStr"/>
      <c r="N74" t="inlineStr"/>
      <c r="O74" t="inlineStr"/>
      <c r="P74" t="inlineStr"/>
      <c r="Q74" t="inlineStr"/>
      <c r="R74" t="inlineStr"/>
      <c r="S74" t="inlineStr"/>
      <c r="T74" t="inlineStr"/>
      <c r="U74" t="inlineStr"/>
      <c r="V74" t="inlineStr"/>
      <c r="W74" t="inlineStr"/>
      <c r="X74" t="inlineStr"/>
      <c r="Y74" t="inlineStr"/>
      <c r="Z74" t="inlineStr"/>
      <c r="AA74" t="inlineStr">
        <is>
          <t>Pa</t>
        </is>
      </c>
      <c r="AB74" t="inlineStr"/>
      <c r="AC74" t="inlineStr"/>
      <c r="AD74" t="inlineStr">
        <is>
          <t>h/E</t>
        </is>
      </c>
      <c r="AE74" t="inlineStr"/>
      <c r="AF74" t="inlineStr"/>
      <c r="AG74" t="inlineStr"/>
      <c r="AH74" t="inlineStr"/>
      <c r="AI74" t="inlineStr"/>
      <c r="AJ74" t="inlineStr">
        <is>
          <t>Pa</t>
        </is>
      </c>
      <c r="AK74" t="inlineStr"/>
      <c r="AL74" t="inlineStr"/>
      <c r="AM74" t="inlineStr"/>
      <c r="AN74" t="inlineStr"/>
      <c r="AO74" t="inlineStr"/>
      <c r="AP74" t="inlineStr"/>
      <c r="AQ74" t="inlineStr"/>
      <c r="AR74" t="inlineStr"/>
      <c r="AS74" t="inlineStr"/>
      <c r="AT74" t="inlineStr"/>
      <c r="AU74" t="inlineStr"/>
      <c r="AV74" t="inlineStr"/>
      <c r="AW74" t="inlineStr"/>
      <c r="AX74" t="inlineStr">
        <is>
          <t>110</t>
        </is>
      </c>
      <c r="AY74" t="inlineStr"/>
      <c r="AZ74" t="inlineStr"/>
      <c r="BA74" t="inlineStr"/>
      <c r="BB74" t="inlineStr">
        <is>
          <t>n</t>
        </is>
      </c>
      <c r="BC74" t="inlineStr">
        <is>
          <t>0</t>
        </is>
      </c>
      <c r="BD74" t="inlineStr"/>
      <c r="BE74" t="inlineStr"/>
      <c r="BF74" t="inlineStr"/>
      <c r="BG74" t="inlineStr"/>
      <c r="BH74" t="inlineStr"/>
      <c r="BI74" t="inlineStr"/>
      <c r="BJ74" t="inlineStr"/>
      <c r="BK74" t="inlineStr">
        <is>
          <t>Schaden stabil</t>
        </is>
      </c>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row>
    <row r="75">
      <c r="A75" t="b">
        <v>1</v>
      </c>
      <c r="B75" t="inlineStr">
        <is>
          <t>31</t>
        </is>
      </c>
      <c r="C75" t="inlineStr">
        <is>
          <t>L-1537-315486937</t>
        </is>
      </c>
      <c r="D75" t="inlineStr">
        <is>
          <t>1066956219</t>
        </is>
      </c>
      <c r="E75" t="inlineStr">
        <is>
          <t>Aaf</t>
        </is>
      </c>
      <c r="F75" t="inlineStr"/>
      <c r="G75" t="inlineStr">
        <is>
          <t>III 3, 24</t>
        </is>
      </c>
      <c r="H75" t="inlineStr">
        <is>
          <t>III 3, 24</t>
        </is>
      </c>
      <c r="I75" t="inlineStr">
        <is>
          <t>X</t>
        </is>
      </c>
      <c r="J75" t="inlineStr">
        <is>
          <t>Halbledereinband, Schließen, erhabene Buchbeschläge</t>
        </is>
      </c>
      <c r="K75" t="inlineStr">
        <is>
          <t>bis 35 cm</t>
        </is>
      </c>
      <c r="L75" t="inlineStr">
        <is>
          <t>80° bis 110°, einseitig digitalisierbar?</t>
        </is>
      </c>
      <c r="M75" t="inlineStr">
        <is>
          <t>fester Rücken mit Schmuckprägung</t>
        </is>
      </c>
      <c r="N75" t="inlineStr"/>
      <c r="O75" t="inlineStr">
        <is>
          <t>Buchschuh</t>
        </is>
      </c>
      <c r="P75" t="inlineStr">
        <is>
          <t>Nein</t>
        </is>
      </c>
      <c r="Q75" t="inlineStr">
        <is>
          <t>3</t>
        </is>
      </c>
      <c r="R75" t="inlineStr"/>
      <c r="S75" t="inlineStr"/>
      <c r="T75" t="inlineStr"/>
      <c r="U75" t="inlineStr"/>
      <c r="V75" t="inlineStr"/>
      <c r="W75" t="inlineStr"/>
      <c r="X75" t="inlineStr"/>
      <c r="Y75" t="inlineStr"/>
      <c r="Z75" t="inlineStr"/>
      <c r="AA75" t="inlineStr">
        <is>
          <t>HL</t>
        </is>
      </c>
      <c r="AB75" t="inlineStr">
        <is>
          <t>x</t>
        </is>
      </c>
      <c r="AC75" t="inlineStr"/>
      <c r="AD75" t="inlineStr">
        <is>
          <t>h/E</t>
        </is>
      </c>
      <c r="AE75" t="inlineStr"/>
      <c r="AF75" t="inlineStr"/>
      <c r="AG75" t="inlineStr"/>
      <c r="AH75" t="inlineStr"/>
      <c r="AI75" t="inlineStr"/>
      <c r="AJ75" t="inlineStr">
        <is>
          <t>Pa</t>
        </is>
      </c>
      <c r="AK75" t="inlineStr"/>
      <c r="AL75" t="inlineStr">
        <is>
          <t>x</t>
        </is>
      </c>
      <c r="AM75" t="inlineStr"/>
      <c r="AN75" t="inlineStr"/>
      <c r="AO75" t="inlineStr"/>
      <c r="AP75" t="inlineStr"/>
      <c r="AQ75" t="inlineStr"/>
      <c r="AR75" t="inlineStr"/>
      <c r="AS75" t="inlineStr"/>
      <c r="AT75" t="inlineStr"/>
      <c r="AU75" t="inlineStr"/>
      <c r="AV75" t="inlineStr"/>
      <c r="AW75" t="inlineStr"/>
      <c r="AX75" t="inlineStr">
        <is>
          <t>110</t>
        </is>
      </c>
      <c r="AY75" t="inlineStr"/>
      <c r="AZ75" t="inlineStr"/>
      <c r="BA75" t="inlineStr"/>
      <c r="BB75" t="inlineStr">
        <is>
          <t>ja vor</t>
        </is>
      </c>
      <c r="BC75" t="inlineStr">
        <is>
          <t>0.5</t>
        </is>
      </c>
      <c r="BD75" t="inlineStr"/>
      <c r="BE75" t="inlineStr"/>
      <c r="BF75" t="inlineStr"/>
      <c r="BG75" t="inlineStr">
        <is>
          <t>x</t>
        </is>
      </c>
      <c r="BH75" t="inlineStr"/>
      <c r="BI75" t="inlineStr"/>
      <c r="BJ75" t="inlineStr"/>
      <c r="BK75" t="inlineStr"/>
      <c r="BL75" t="inlineStr"/>
      <c r="BM75" t="inlineStr"/>
      <c r="BN75" t="inlineStr">
        <is>
          <t>x</t>
        </is>
      </c>
      <c r="BO75" t="inlineStr">
        <is>
          <t>x</t>
        </is>
      </c>
      <c r="BP75" t="inlineStr">
        <is>
          <t>x</t>
        </is>
      </c>
      <c r="BQ75" t="inlineStr"/>
      <c r="BR75" t="inlineStr">
        <is>
          <t>v</t>
        </is>
      </c>
      <c r="BS75" t="inlineStr"/>
      <c r="BT75" t="inlineStr"/>
      <c r="BU75" t="inlineStr"/>
      <c r="BV75" t="inlineStr"/>
      <c r="BW75" t="inlineStr"/>
      <c r="BX75" t="inlineStr"/>
      <c r="BY75" t="inlineStr"/>
      <c r="BZ75" t="inlineStr"/>
      <c r="CA75" t="inlineStr">
        <is>
          <t>0.5</t>
        </is>
      </c>
      <c r="CB75" t="inlineStr">
        <is>
          <t>Nur Titelschild und Gelenk vorn unten überfangen mit JP, Rest belassen (ist stabil genug)</t>
        </is>
      </c>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row>
    <row r="76">
      <c r="A76" t="b">
        <v>1</v>
      </c>
      <c r="B76" t="inlineStr">
        <is>
          <t>32</t>
        </is>
      </c>
      <c r="C76" t="inlineStr">
        <is>
          <t>L-1522-315469528</t>
        </is>
      </c>
      <c r="D76" t="inlineStr">
        <is>
          <t>1066941874</t>
        </is>
      </c>
      <c r="E76" t="inlineStr">
        <is>
          <t>Aaf</t>
        </is>
      </c>
      <c r="F76" t="inlineStr"/>
      <c r="G76" t="inlineStr">
        <is>
          <t>III 3, 25</t>
        </is>
      </c>
      <c r="H76" t="inlineStr">
        <is>
          <t>III 3, 25</t>
        </is>
      </c>
      <c r="I76" t="inlineStr"/>
      <c r="J76" t="inlineStr"/>
      <c r="K76" t="inlineStr"/>
      <c r="L76" t="inlineStr"/>
      <c r="M76" t="inlineStr"/>
      <c r="N76" t="inlineStr"/>
      <c r="O76" t="inlineStr"/>
      <c r="P76" t="inlineStr"/>
      <c r="Q76" t="inlineStr"/>
      <c r="R76" t="inlineStr"/>
      <c r="S76" t="inlineStr"/>
      <c r="T76" t="inlineStr"/>
      <c r="U76" t="inlineStr"/>
      <c r="V76" t="inlineStr"/>
      <c r="W76" t="inlineStr"/>
      <c r="X76" t="inlineStr"/>
      <c r="Y76" t="inlineStr"/>
      <c r="Z76" t="inlineStr"/>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is>
          <t>0</t>
        </is>
      </c>
      <c r="BD76" t="inlineStr"/>
      <c r="BE76" t="inlineStr"/>
      <c r="BF76" t="inlineStr"/>
      <c r="BG76" t="inlineStr"/>
      <c r="BH76" t="inlineStr"/>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row>
    <row r="77">
      <c r="A77" t="b">
        <v>1</v>
      </c>
      <c r="B77" t="inlineStr">
        <is>
          <t>33</t>
        </is>
      </c>
      <c r="C77" t="inlineStr">
        <is>
          <t>L-1525-315493941</t>
        </is>
      </c>
      <c r="D77" t="inlineStr">
        <is>
          <t>1066963703</t>
        </is>
      </c>
      <c r="E77" t="inlineStr">
        <is>
          <t>Aaf</t>
        </is>
      </c>
      <c r="F77" t="inlineStr"/>
      <c r="G77" t="inlineStr">
        <is>
          <t>III 3, 26</t>
        </is>
      </c>
      <c r="H77" t="inlineStr">
        <is>
          <t>III 3, 26</t>
        </is>
      </c>
      <c r="I77" t="inlineStr">
        <is>
          <t>X</t>
        </is>
      </c>
      <c r="J77" t="inlineStr">
        <is>
          <t>Pergamentband</t>
        </is>
      </c>
      <c r="K77" t="inlineStr">
        <is>
          <t>bis 25 cm</t>
        </is>
      </c>
      <c r="L77" t="inlineStr">
        <is>
          <t>80° bis 110°, einseitig digitalisierbar?</t>
        </is>
      </c>
      <c r="M77" t="inlineStr">
        <is>
          <t>hohler Rücken</t>
        </is>
      </c>
      <c r="N77" t="inlineStr"/>
      <c r="O77" t="inlineStr">
        <is>
          <t>Kassette</t>
        </is>
      </c>
      <c r="P77" t="inlineStr">
        <is>
          <t>Nein</t>
        </is>
      </c>
      <c r="Q77" t="inlineStr">
        <is>
          <t>0</t>
        </is>
      </c>
      <c r="R77" t="inlineStr"/>
      <c r="S77" t="inlineStr"/>
      <c r="T77" t="inlineStr"/>
      <c r="U77" t="inlineStr"/>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is>
          <t>0</t>
        </is>
      </c>
      <c r="BD77" t="inlineStr"/>
      <c r="BE77" t="inlineStr"/>
      <c r="BF77" t="inlineStr"/>
      <c r="BG77" t="inlineStr"/>
      <c r="BH77" t="inlineStr"/>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row>
    <row r="78">
      <c r="A78" t="b">
        <v>1</v>
      </c>
      <c r="B78" t="inlineStr">
        <is>
          <t>34</t>
        </is>
      </c>
      <c r="C78" t="inlineStr">
        <is>
          <t>L-1522-31548828X</t>
        </is>
      </c>
      <c r="D78" t="inlineStr">
        <is>
          <t>1066957665</t>
        </is>
      </c>
      <c r="E78" t="inlineStr">
        <is>
          <t>Aaf</t>
        </is>
      </c>
      <c r="F78" t="inlineStr"/>
      <c r="G78" t="inlineStr">
        <is>
          <t>III 3, 27</t>
        </is>
      </c>
      <c r="H78" t="inlineStr">
        <is>
          <t>III 3, 27</t>
        </is>
      </c>
      <c r="I78" t="inlineStr">
        <is>
          <t>X</t>
        </is>
      </c>
      <c r="J78" t="inlineStr">
        <is>
          <t>Broschur, Papier- oder Pappeinband</t>
        </is>
      </c>
      <c r="K78" t="inlineStr">
        <is>
          <t>bis 25 cm</t>
        </is>
      </c>
      <c r="L78" t="inlineStr">
        <is>
          <t>180°</t>
        </is>
      </c>
      <c r="M78" t="inlineStr"/>
      <c r="N78" t="inlineStr"/>
      <c r="O78" t="inlineStr"/>
      <c r="P78" t="inlineStr"/>
      <c r="Q78" t="inlineStr">
        <is>
          <t>0</t>
        </is>
      </c>
      <c r="R78" t="inlineStr"/>
      <c r="S78" t="inlineStr"/>
      <c r="T78" t="inlineStr"/>
      <c r="U78" t="inlineStr"/>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is>
          <t>0</t>
        </is>
      </c>
      <c r="BD78" t="inlineStr"/>
      <c r="BE78" t="inlineStr"/>
      <c r="BF78" t="inlineStr"/>
      <c r="BG78" t="inlineStr"/>
      <c r="BH78" t="inlineStr"/>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row>
    <row r="79">
      <c r="A79" t="b">
        <v>1</v>
      </c>
      <c r="B79" t="inlineStr">
        <is>
          <t>69</t>
        </is>
      </c>
      <c r="C79" t="inlineStr">
        <is>
          <t>L-1523-170696316</t>
        </is>
      </c>
      <c r="D79" t="inlineStr">
        <is>
          <t>1000479455</t>
        </is>
      </c>
      <c r="E79" t="inlineStr">
        <is>
          <t>Aal</t>
        </is>
      </c>
      <c r="F79" t="inlineStr"/>
      <c r="G79" t="inlineStr">
        <is>
          <t>III 3, 27 a</t>
        </is>
      </c>
      <c r="H79" t="inlineStr">
        <is>
          <t>III 3, 27 a</t>
        </is>
      </c>
      <c r="I79" t="inlineStr"/>
      <c r="J79" t="inlineStr"/>
      <c r="K79" t="inlineStr"/>
      <c r="L79" t="inlineStr"/>
      <c r="M79" t="inlineStr"/>
      <c r="N79" t="inlineStr"/>
      <c r="O79" t="inlineStr"/>
      <c r="P79" t="inlineStr"/>
      <c r="Q79" t="inlineStr"/>
      <c r="R79" t="inlineStr"/>
      <c r="S79" t="inlineStr"/>
      <c r="T79" t="inlineStr"/>
      <c r="U79" t="inlineStr"/>
      <c r="V79" t="inlineStr"/>
      <c r="W79" t="inlineStr"/>
      <c r="X79" t="inlineStr"/>
      <c r="Y79" t="inlineStr"/>
      <c r="Z79" t="inlineStr"/>
      <c r="AA79" t="inlineStr"/>
      <c r="AB79" t="inlineStr"/>
      <c r="AC79" t="inlineStr"/>
      <c r="AD79" t="inlineStr"/>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c r="AT79" t="inlineStr"/>
      <c r="AU79" t="inlineStr"/>
      <c r="AV79" t="inlineStr"/>
      <c r="AW79" t="inlineStr"/>
      <c r="AX79" t="inlineStr"/>
      <c r="AY79" t="inlineStr"/>
      <c r="AZ79" t="inlineStr"/>
      <c r="BA79" t="inlineStr"/>
      <c r="BB79" t="inlineStr"/>
      <c r="BC79" t="inlineStr">
        <is>
          <t>0</t>
        </is>
      </c>
      <c r="BD79" t="inlineStr"/>
      <c r="BE79" t="inlineStr"/>
      <c r="BF79" t="inlineStr"/>
      <c r="BG79" t="inlineStr"/>
      <c r="BH79" t="inlineStr"/>
      <c r="BI79" t="inlineStr"/>
      <c r="BJ79" t="inlineStr"/>
      <c r="BK79" t="inlineStr"/>
      <c r="BL79" t="inlineStr"/>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row>
    <row r="80">
      <c r="A80" t="b">
        <v>1</v>
      </c>
      <c r="B80" t="inlineStr">
        <is>
          <t>70</t>
        </is>
      </c>
      <c r="C80" t="inlineStr">
        <is>
          <t>L-1523-175552843</t>
        </is>
      </c>
      <c r="D80" t="inlineStr">
        <is>
          <t>1001776801</t>
        </is>
      </c>
      <c r="E80" t="inlineStr">
        <is>
          <t>Aal</t>
        </is>
      </c>
      <c r="F80" t="inlineStr"/>
      <c r="G80" t="inlineStr">
        <is>
          <t>III 3, 27 b</t>
        </is>
      </c>
      <c r="H80" t="inlineStr">
        <is>
          <t>III 3, 27 b</t>
        </is>
      </c>
      <c r="I80" t="inlineStr"/>
      <c r="J80" t="inlineStr">
        <is>
          <t>Broschur, Halbpergamentband</t>
        </is>
      </c>
      <c r="K80" t="inlineStr">
        <is>
          <t>bis 25 cm</t>
        </is>
      </c>
      <c r="L80" t="inlineStr">
        <is>
          <t>180°</t>
        </is>
      </c>
      <c r="M80" t="inlineStr"/>
      <c r="N80" t="inlineStr"/>
      <c r="O80" t="inlineStr"/>
      <c r="P80" t="inlineStr"/>
      <c r="Q80" t="inlineStr">
        <is>
          <t>1</t>
        </is>
      </c>
      <c r="R80" t="inlineStr"/>
      <c r="S80" t="inlineStr"/>
      <c r="T80" t="inlineStr"/>
      <c r="U80" t="inlineStr"/>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is>
          <t>0</t>
        </is>
      </c>
      <c r="BD80" t="inlineStr"/>
      <c r="BE80" t="inlineStr"/>
      <c r="BF80" t="inlineStr"/>
      <c r="BG80" t="inlineStr"/>
      <c r="BH80" t="inlineStr"/>
      <c r="BI80" t="inlineStr"/>
      <c r="BJ80" t="inlineStr"/>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row>
    <row r="81">
      <c r="A81" t="b">
        <v>1</v>
      </c>
      <c r="B81" t="inlineStr">
        <is>
          <t>71</t>
        </is>
      </c>
      <c r="C81" t="inlineStr">
        <is>
          <t>L-1524-162673280</t>
        </is>
      </c>
      <c r="D81" t="inlineStr">
        <is>
          <t>996725954</t>
        </is>
      </c>
      <c r="E81" t="inlineStr">
        <is>
          <t>Aal</t>
        </is>
      </c>
      <c r="F81" t="inlineStr"/>
      <c r="G81" t="inlineStr">
        <is>
          <t>III 3, 27 c</t>
        </is>
      </c>
      <c r="H81" t="inlineStr">
        <is>
          <t>III 3, 27 c</t>
        </is>
      </c>
      <c r="I81" t="inlineStr"/>
      <c r="J81" t="inlineStr"/>
      <c r="K81" t="inlineStr"/>
      <c r="L81" t="inlineStr"/>
      <c r="M81" t="inlineStr"/>
      <c r="N81" t="inlineStr"/>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is>
          <t>0</t>
        </is>
      </c>
      <c r="BD81" t="inlineStr"/>
      <c r="BE81" t="inlineStr"/>
      <c r="BF81" t="inlineStr"/>
      <c r="BG81" t="inlineStr"/>
      <c r="BH81" t="inlineStr"/>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row>
    <row r="82">
      <c r="A82" t="b">
        <v>1</v>
      </c>
      <c r="B82" t="inlineStr">
        <is>
          <t>72</t>
        </is>
      </c>
      <c r="C82" t="inlineStr">
        <is>
          <t>L-1523-15411331X</t>
        </is>
      </c>
      <c r="D82" t="inlineStr">
        <is>
          <t>993973221</t>
        </is>
      </c>
      <c r="E82" t="inlineStr">
        <is>
          <t>Aal</t>
        </is>
      </c>
      <c r="F82" t="inlineStr"/>
      <c r="G82" t="inlineStr">
        <is>
          <t>III 3, 27 d</t>
        </is>
      </c>
      <c r="H82" t="inlineStr">
        <is>
          <t>III 3, 27d</t>
        </is>
      </c>
      <c r="I82" t="inlineStr">
        <is>
          <t>X</t>
        </is>
      </c>
      <c r="J82" t="inlineStr">
        <is>
          <t>Ledereinband, Schließen, erhabene Buchbeschläge</t>
        </is>
      </c>
      <c r="K82" t="inlineStr">
        <is>
          <t>bis 25 cm</t>
        </is>
      </c>
      <c r="L82" t="inlineStr">
        <is>
          <t>80° bis 110°, einseitig digitalisierbar?</t>
        </is>
      </c>
      <c r="M82" t="inlineStr">
        <is>
          <t>hohler Rücken</t>
        </is>
      </c>
      <c r="N82" t="inlineStr"/>
      <c r="O82" t="inlineStr">
        <is>
          <t>Buchschuh</t>
        </is>
      </c>
      <c r="P82" t="inlineStr">
        <is>
          <t>Nein</t>
        </is>
      </c>
      <c r="Q82" t="inlineStr">
        <is>
          <t>0</t>
        </is>
      </c>
      <c r="R82" t="inlineStr"/>
      <c r="S82" t="inlineStr"/>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is>
          <t>0</t>
        </is>
      </c>
      <c r="BD82" t="inlineStr"/>
      <c r="BE82" t="inlineStr"/>
      <c r="BF82" t="inlineStr"/>
      <c r="BG82" t="inlineStr"/>
      <c r="BH82" t="inlineStr"/>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row>
    <row r="83">
      <c r="A83" t="b">
        <v>1</v>
      </c>
      <c r="B83" t="inlineStr">
        <is>
          <t>73</t>
        </is>
      </c>
      <c r="C83" t="inlineStr">
        <is>
          <t>L-2007-325402</t>
        </is>
      </c>
      <c r="D83" t="inlineStr">
        <is>
          <t>986063355</t>
        </is>
      </c>
      <c r="E83" t="inlineStr">
        <is>
          <t>Aa</t>
        </is>
      </c>
      <c r="F83" t="inlineStr"/>
      <c r="G83" t="inlineStr">
        <is>
          <t>III 3, 27 e</t>
        </is>
      </c>
      <c r="H83" t="inlineStr">
        <is>
          <t>III 3, 27 e</t>
        </is>
      </c>
      <c r="I83" t="inlineStr"/>
      <c r="J83" t="inlineStr">
        <is>
          <t>Broschur</t>
        </is>
      </c>
      <c r="K83" t="inlineStr">
        <is>
          <t>bis 25 cm</t>
        </is>
      </c>
      <c r="L83" t="inlineStr">
        <is>
          <t>180°</t>
        </is>
      </c>
      <c r="M83" t="inlineStr">
        <is>
          <t>gefaltete Blätter</t>
        </is>
      </c>
      <c r="N83" t="inlineStr"/>
      <c r="O83" t="inlineStr">
        <is>
          <t>Mappe</t>
        </is>
      </c>
      <c r="P83" t="inlineStr">
        <is>
          <t>Nein</t>
        </is>
      </c>
      <c r="Q83" t="inlineStr">
        <is>
          <t>1</t>
        </is>
      </c>
      <c r="R83" t="inlineStr"/>
      <c r="S83" t="inlineStr"/>
      <c r="T83" t="inlineStr"/>
      <c r="U83" t="inlineStr"/>
      <c r="V83" t="inlineStr"/>
      <c r="W83" t="inlineStr"/>
      <c r="X83" t="inlineStr"/>
      <c r="Y83" t="inlineStr"/>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is>
          <t>0</t>
        </is>
      </c>
      <c r="BD83" t="inlineStr"/>
      <c r="BE83" t="inlineStr"/>
      <c r="BF83" t="inlineStr"/>
      <c r="BG83" t="inlineStr"/>
      <c r="BH83" t="inlineStr"/>
      <c r="BI83" t="inlineStr"/>
      <c r="BJ83" t="inlineStr"/>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row>
    <row r="84">
      <c r="A84" t="b">
        <v>1</v>
      </c>
      <c r="B84" t="inlineStr">
        <is>
          <t>35</t>
        </is>
      </c>
      <c r="C84" t="inlineStr">
        <is>
          <t>L-1523-165117486</t>
        </is>
      </c>
      <c r="D84" t="inlineStr">
        <is>
          <t>997856157</t>
        </is>
      </c>
      <c r="E84" t="inlineStr">
        <is>
          <t>Aal</t>
        </is>
      </c>
      <c r="F84" t="inlineStr"/>
      <c r="G84" t="inlineStr">
        <is>
          <t>III 3, 28</t>
        </is>
      </c>
      <c r="H84" t="inlineStr">
        <is>
          <t>III 3, 28</t>
        </is>
      </c>
      <c r="I84" t="inlineStr"/>
      <c r="J84" t="inlineStr"/>
      <c r="K84" t="inlineStr"/>
      <c r="L84" t="inlineStr"/>
      <c r="M84" t="inlineStr"/>
      <c r="N84" t="inlineStr"/>
      <c r="O84" t="inlineStr"/>
      <c r="P84" t="inlineStr"/>
      <c r="Q84" t="inlineStr"/>
      <c r="R84" t="inlineStr"/>
      <c r="S84" t="inlineStr"/>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is>
          <t>0</t>
        </is>
      </c>
      <c r="BD84" t="inlineStr"/>
      <c r="BE84" t="inlineStr"/>
      <c r="BF84" t="inlineStr"/>
      <c r="BG84" t="inlineStr"/>
      <c r="BH84" t="inlineStr"/>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row>
    <row r="85">
      <c r="A85" t="b">
        <v>1</v>
      </c>
      <c r="B85" t="inlineStr">
        <is>
          <t>36</t>
        </is>
      </c>
      <c r="C85" t="inlineStr">
        <is>
          <t>L-1524-176403655</t>
        </is>
      </c>
      <c r="D85" t="inlineStr">
        <is>
          <t>1002053153</t>
        </is>
      </c>
      <c r="E85" t="inlineStr">
        <is>
          <t>Aal</t>
        </is>
      </c>
      <c r="F85" t="inlineStr"/>
      <c r="G85" t="inlineStr">
        <is>
          <t>III 3, 29</t>
        </is>
      </c>
      <c r="H85" t="inlineStr">
        <is>
          <t>III 3, 29</t>
        </is>
      </c>
      <c r="I85" t="inlineStr"/>
      <c r="J85" t="inlineStr"/>
      <c r="K85" t="inlineStr"/>
      <c r="L85" t="inlineStr"/>
      <c r="M85" t="inlineStr"/>
      <c r="N85" t="inlineStr"/>
      <c r="O85" t="inlineStr"/>
      <c r="P85" t="inlineStr"/>
      <c r="Q85" t="inlineStr"/>
      <c r="R85" t="inlineStr"/>
      <c r="S85" t="inlineStr"/>
      <c r="T85" t="inlineStr"/>
      <c r="U85" t="inlineStr"/>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is>
          <t>0</t>
        </is>
      </c>
      <c r="BD85" t="inlineStr"/>
      <c r="BE85" t="inlineStr"/>
      <c r="BF85" t="inlineStr"/>
      <c r="BG85" t="inlineStr"/>
      <c r="BH85" t="inlineStr"/>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row>
    <row r="86">
      <c r="A86" t="b">
        <v>1</v>
      </c>
      <c r="B86" t="inlineStr">
        <is>
          <t>37</t>
        </is>
      </c>
      <c r="C86" t="inlineStr">
        <is>
          <t>L-1525-167684566</t>
        </is>
      </c>
      <c r="D86" t="inlineStr">
        <is>
          <t>999177729</t>
        </is>
      </c>
      <c r="E86" t="inlineStr">
        <is>
          <t>Aal</t>
        </is>
      </c>
      <c r="F86" t="inlineStr"/>
      <c r="G86" t="inlineStr">
        <is>
          <t>III 3, 30</t>
        </is>
      </c>
      <c r="H86" t="inlineStr">
        <is>
          <t>III 3, 30</t>
        </is>
      </c>
      <c r="I86" t="inlineStr"/>
      <c r="J86" t="inlineStr"/>
      <c r="K86" t="inlineStr"/>
      <c r="L86" t="inlineStr"/>
      <c r="M86" t="inlineStr"/>
      <c r="N86" t="inlineStr"/>
      <c r="O86" t="inlineStr"/>
      <c r="P86" t="inlineStr"/>
      <c r="Q86" t="inlineStr"/>
      <c r="R86" t="inlineStr"/>
      <c r="S86" t="inlineStr"/>
      <c r="T86" t="inlineStr"/>
      <c r="U86" t="inlineStr"/>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is>
          <t>0</t>
        </is>
      </c>
      <c r="BD86" t="inlineStr"/>
      <c r="BE86" t="inlineStr"/>
      <c r="BF86" t="inlineStr"/>
      <c r="BG86" t="inlineStr"/>
      <c r="BH86" t="inlineStr"/>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row>
    <row r="87">
      <c r="A87" t="b">
        <v>1</v>
      </c>
      <c r="B87" t="inlineStr">
        <is>
          <t>38</t>
        </is>
      </c>
      <c r="C87" t="inlineStr">
        <is>
          <t>L-1527-170103552</t>
        </is>
      </c>
      <c r="D87" t="inlineStr">
        <is>
          <t>1000152936</t>
        </is>
      </c>
      <c r="E87" t="inlineStr">
        <is>
          <t>Aal</t>
        </is>
      </c>
      <c r="F87" t="inlineStr"/>
      <c r="G87" t="inlineStr">
        <is>
          <t>III 3, 31</t>
        </is>
      </c>
      <c r="H87" t="inlineStr">
        <is>
          <t>III 3, 31</t>
        </is>
      </c>
      <c r="I87" t="inlineStr"/>
      <c r="J87" t="inlineStr">
        <is>
          <t>Pergamentband</t>
        </is>
      </c>
      <c r="K87" t="inlineStr">
        <is>
          <t>bis 25 cm</t>
        </is>
      </c>
      <c r="L87" t="inlineStr">
        <is>
          <t>80° bis 110°, einseitig digitalisierbar?</t>
        </is>
      </c>
      <c r="M87" t="inlineStr"/>
      <c r="N87" t="inlineStr"/>
      <c r="O87" t="inlineStr"/>
      <c r="P87" t="inlineStr"/>
      <c r="Q87" t="inlineStr">
        <is>
          <t>0</t>
        </is>
      </c>
      <c r="R87" t="inlineStr"/>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is>
          <t>0</t>
        </is>
      </c>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row>
    <row r="88">
      <c r="A88" t="b">
        <v>1</v>
      </c>
      <c r="B88" t="inlineStr">
        <is>
          <t>39</t>
        </is>
      </c>
      <c r="C88" t="inlineStr">
        <is>
          <t>L-9999-154449180</t>
        </is>
      </c>
      <c r="D88" t="inlineStr">
        <is>
          <t>994061757</t>
        </is>
      </c>
      <c r="E88" t="inlineStr">
        <is>
          <t>Aal</t>
        </is>
      </c>
      <c r="F88" t="inlineStr"/>
      <c r="G88" t="inlineStr">
        <is>
          <t>III 3, 32</t>
        </is>
      </c>
      <c r="H88" t="inlineStr">
        <is>
          <t>III 3, 32</t>
        </is>
      </c>
      <c r="I88" t="inlineStr"/>
      <c r="J88" t="inlineStr"/>
      <c r="K88" t="inlineStr"/>
      <c r="L88" t="inlineStr"/>
      <c r="M88" t="inlineStr"/>
      <c r="N88" t="inlineStr"/>
      <c r="O88" t="inlineStr"/>
      <c r="P88" t="inlineStr"/>
      <c r="Q88" t="inlineStr"/>
      <c r="R88" t="inlineStr"/>
      <c r="S88" t="inlineStr"/>
      <c r="T88" t="inlineStr"/>
      <c r="U88" t="inlineStr"/>
      <c r="V88" t="inlineStr"/>
      <c r="W88" t="inlineStr"/>
      <c r="X88" t="inlineStr"/>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is>
          <t>0</t>
        </is>
      </c>
      <c r="BD88" t="inlineStr"/>
      <c r="BE88" t="inlineStr"/>
      <c r="BF88" t="inlineStr"/>
      <c r="BG88" t="inlineStr"/>
      <c r="BH88" t="inlineStr"/>
      <c r="BI88" t="inlineStr"/>
      <c r="BJ88" t="inlineStr"/>
      <c r="BK88" t="inlineStr"/>
      <c r="BL88" t="inlineStr"/>
      <c r="BM88" t="inlineStr"/>
      <c r="BN88" t="inlineStr"/>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row>
    <row r="89">
      <c r="A89" t="b">
        <v>1</v>
      </c>
      <c r="B89" t="inlineStr">
        <is>
          <t>40</t>
        </is>
      </c>
      <c r="C89" t="inlineStr">
        <is>
          <t>L-1546-167648829</t>
        </is>
      </c>
      <c r="D89" t="inlineStr">
        <is>
          <t>999175432</t>
        </is>
      </c>
      <c r="E89" t="inlineStr">
        <is>
          <t>Aal</t>
        </is>
      </c>
      <c r="F89" t="inlineStr"/>
      <c r="G89" t="inlineStr">
        <is>
          <t>III 3, 33</t>
        </is>
      </c>
      <c r="H89" t="inlineStr">
        <is>
          <t>III 3, 33</t>
        </is>
      </c>
      <c r="I89" t="inlineStr"/>
      <c r="J89" t="inlineStr">
        <is>
          <t>Halbpergamentband</t>
        </is>
      </c>
      <c r="K89" t="inlineStr">
        <is>
          <t>bis 25 cm</t>
        </is>
      </c>
      <c r="L89" t="inlineStr">
        <is>
          <t>180°</t>
        </is>
      </c>
      <c r="M89" t="inlineStr">
        <is>
          <t>hohler Rücken</t>
        </is>
      </c>
      <c r="N89" t="inlineStr"/>
      <c r="O89" t="inlineStr"/>
      <c r="P89" t="inlineStr"/>
      <c r="Q89" t="inlineStr">
        <is>
          <t>0</t>
        </is>
      </c>
      <c r="R89" t="inlineStr"/>
      <c r="S89" t="inlineStr"/>
      <c r="T89" t="inlineStr"/>
      <c r="U89" t="inlineStr"/>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is>
          <t>0</t>
        </is>
      </c>
      <c r="BD89" t="inlineStr"/>
      <c r="BE89" t="inlineStr"/>
      <c r="BF89" t="inlineStr"/>
      <c r="BG89" t="inlineStr"/>
      <c r="BH89" t="inlineStr"/>
      <c r="BI89" t="inlineStr"/>
      <c r="BJ89" t="inlineStr"/>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row>
    <row r="90">
      <c r="A90" t="b">
        <v>1</v>
      </c>
      <c r="B90" t="inlineStr">
        <is>
          <t>41</t>
        </is>
      </c>
      <c r="C90" t="inlineStr">
        <is>
          <t>L-1522-165117257</t>
        </is>
      </c>
      <c r="D90" t="inlineStr">
        <is>
          <t>997855789</t>
        </is>
      </c>
      <c r="E90" t="inlineStr">
        <is>
          <t>Aal</t>
        </is>
      </c>
      <c r="F90" t="inlineStr"/>
      <c r="G90" t="inlineStr">
        <is>
          <t>III 3, 34</t>
        </is>
      </c>
      <c r="H90" t="inlineStr">
        <is>
          <t>III 3, 34</t>
        </is>
      </c>
      <c r="I90" t="inlineStr"/>
      <c r="J90" t="inlineStr"/>
      <c r="K90" t="inlineStr"/>
      <c r="L90" t="inlineStr"/>
      <c r="M90" t="inlineStr"/>
      <c r="N90" t="inlineStr"/>
      <c r="O90" t="inlineStr"/>
      <c r="P90" t="inlineStr"/>
      <c r="Q90" t="inlineStr"/>
      <c r="R90" t="inlineStr"/>
      <c r="S90" t="inlineStr"/>
      <c r="T90" t="inlineStr"/>
      <c r="U90" t="inlineStr"/>
      <c r="V90" t="inlineStr"/>
      <c r="W90" t="inlineStr"/>
      <c r="X90" t="inlineStr"/>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is>
          <t>0</t>
        </is>
      </c>
      <c r="BD90" t="inlineStr"/>
      <c r="BE90" t="inlineStr"/>
      <c r="BF90" t="inlineStr"/>
      <c r="BG90" t="inlineStr"/>
      <c r="BH90" t="inlineStr"/>
      <c r="BI90" t="inlineStr"/>
      <c r="BJ90" t="inlineStr"/>
      <c r="BK90" t="inlineStr"/>
      <c r="BL90" t="inlineStr"/>
      <c r="BM90" t="inlineStr"/>
      <c r="BN90" t="inlineStr"/>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row>
    <row r="91">
      <c r="A91" t="b">
        <v>1</v>
      </c>
      <c r="B91" t="inlineStr">
        <is>
          <t>42</t>
        </is>
      </c>
      <c r="C91" t="inlineStr">
        <is>
          <t>L-2009-322630</t>
        </is>
      </c>
      <c r="D91" t="inlineStr">
        <is>
          <t>998431591</t>
        </is>
      </c>
      <c r="E91" t="inlineStr">
        <is>
          <t>Aa</t>
        </is>
      </c>
      <c r="F91" t="inlineStr"/>
      <c r="G91" t="inlineStr">
        <is>
          <t>III 3, 35</t>
        </is>
      </c>
      <c r="H91" t="inlineStr">
        <is>
          <t>III 3, 35</t>
        </is>
      </c>
      <c r="I91" t="inlineStr"/>
      <c r="J91" t="inlineStr"/>
      <c r="K91" t="inlineStr"/>
      <c r="L91" t="inlineStr"/>
      <c r="M91" t="inlineStr"/>
      <c r="N91" t="inlineStr"/>
      <c r="O91" t="inlineStr"/>
      <c r="P91" t="inlineStr"/>
      <c r="Q91" t="inlineStr"/>
      <c r="R91" t="inlineStr"/>
      <c r="S91" t="inlineStr"/>
      <c r="T91" t="inlineStr"/>
      <c r="U91" t="inlineStr"/>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is>
          <t>0</t>
        </is>
      </c>
      <c r="BD91" t="inlineStr"/>
      <c r="BE91" t="inlineStr"/>
      <c r="BF91" t="inlineStr"/>
      <c r="BG91" t="inlineStr"/>
      <c r="BH91" t="inlineStr"/>
      <c r="BI91" t="inlineStr"/>
      <c r="BJ91" t="inlineStr"/>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row>
    <row r="92">
      <c r="A92" t="b">
        <v>1</v>
      </c>
      <c r="B92" t="inlineStr">
        <is>
          <t>43</t>
        </is>
      </c>
      <c r="C92" t="inlineStr">
        <is>
          <t>L-2012-301916</t>
        </is>
      </c>
      <c r="D92" t="inlineStr">
        <is>
          <t>1013629493</t>
        </is>
      </c>
      <c r="E92" t="inlineStr">
        <is>
          <t>Aa</t>
        </is>
      </c>
      <c r="F92" t="inlineStr"/>
      <c r="G92" t="inlineStr">
        <is>
          <t>III 3, 36</t>
        </is>
      </c>
      <c r="H92" t="inlineStr">
        <is>
          <t>III 3, 36</t>
        </is>
      </c>
      <c r="I92" t="inlineStr"/>
      <c r="J92" t="inlineStr">
        <is>
          <t>Ledereinband, Schließen, erhabene Buchbeschläge</t>
        </is>
      </c>
      <c r="K92" t="inlineStr">
        <is>
          <t>bis 35 cm</t>
        </is>
      </c>
      <c r="L92" t="inlineStr">
        <is>
          <t>80° bis 110°, einseitig digitalisierbar?</t>
        </is>
      </c>
      <c r="M92" t="inlineStr">
        <is>
          <t>Schrift bis in den Falz</t>
        </is>
      </c>
      <c r="N92" t="inlineStr"/>
      <c r="O92" t="inlineStr"/>
      <c r="P92" t="inlineStr"/>
      <c r="Q92" t="inlineStr">
        <is>
          <t>0</t>
        </is>
      </c>
      <c r="R92" t="inlineStr"/>
      <c r="S92" t="inlineStr"/>
      <c r="T92" t="inlineStr"/>
      <c r="U92" t="inlineStr"/>
      <c r="V92" t="inlineStr"/>
      <c r="W92" t="inlineStr"/>
      <c r="X92" t="inlineStr"/>
      <c r="Y92" t="inlineStr"/>
      <c r="Z92" t="inlineStr"/>
      <c r="AA92" t="inlineStr">
        <is>
          <t>HD</t>
        </is>
      </c>
      <c r="AB92" t="inlineStr"/>
      <c r="AC92" t="inlineStr">
        <is>
          <t>x</t>
        </is>
      </c>
      <c r="AD92" t="inlineStr">
        <is>
          <t>f</t>
        </is>
      </c>
      <c r="AE92" t="inlineStr"/>
      <c r="AF92" t="inlineStr"/>
      <c r="AG92" t="inlineStr"/>
      <c r="AH92" t="inlineStr"/>
      <c r="AI92" t="inlineStr"/>
      <c r="AJ92" t="inlineStr">
        <is>
          <t>Pa</t>
        </is>
      </c>
      <c r="AK92" t="inlineStr"/>
      <c r="AL92" t="inlineStr"/>
      <c r="AM92" t="inlineStr"/>
      <c r="AN92" t="inlineStr">
        <is>
          <t>x</t>
        </is>
      </c>
      <c r="AO92" t="inlineStr"/>
      <c r="AP92" t="inlineStr"/>
      <c r="AQ92" t="inlineStr"/>
      <c r="AR92" t="inlineStr"/>
      <c r="AS92" t="inlineStr"/>
      <c r="AT92" t="inlineStr"/>
      <c r="AU92" t="inlineStr"/>
      <c r="AV92" t="inlineStr">
        <is>
          <t>0</t>
        </is>
      </c>
      <c r="AW92" t="inlineStr">
        <is>
          <t>x</t>
        </is>
      </c>
      <c r="AX92" t="inlineStr">
        <is>
          <t>45</t>
        </is>
      </c>
      <c r="AY92" t="inlineStr"/>
      <c r="AZ92" t="inlineStr"/>
      <c r="BA92" t="inlineStr"/>
      <c r="BB92" t="inlineStr">
        <is>
          <t>n</t>
        </is>
      </c>
      <c r="BC92" t="inlineStr">
        <is>
          <t>0</t>
        </is>
      </c>
      <c r="BD92" t="inlineStr"/>
      <c r="BE92" t="inlineStr"/>
      <c r="BF92" t="inlineStr"/>
      <c r="BG92" t="inlineStr"/>
      <c r="BH92" t="inlineStr"/>
      <c r="BI92" t="inlineStr"/>
      <c r="BJ92" t="inlineStr"/>
      <c r="BK92" t="inlineStr"/>
      <c r="BL92" t="inlineStr">
        <is>
          <t>x 45</t>
        </is>
      </c>
      <c r="BM92" t="inlineStr">
        <is>
          <t>Box (sperrt)</t>
        </is>
      </c>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row>
    <row r="93">
      <c r="A93" t="b">
        <v>1</v>
      </c>
      <c r="B93" t="inlineStr">
        <is>
          <t>75</t>
        </is>
      </c>
      <c r="C93" t="inlineStr">
        <is>
          <t>L-1556-31532421X</t>
        </is>
      </c>
      <c r="D93" t="inlineStr">
        <is>
          <t>1066865930</t>
        </is>
      </c>
      <c r="E93" t="inlineStr">
        <is>
          <t>Aaf</t>
        </is>
      </c>
      <c r="F93" t="inlineStr"/>
      <c r="G93" t="inlineStr">
        <is>
          <t>III 4, 1</t>
        </is>
      </c>
      <c r="H93" t="inlineStr">
        <is>
          <t>III 4, 1</t>
        </is>
      </c>
      <c r="I93" t="inlineStr">
        <is>
          <t>X</t>
        </is>
      </c>
      <c r="J93" t="inlineStr">
        <is>
          <t>Broschur, Halbgewebeband</t>
        </is>
      </c>
      <c r="K93" t="inlineStr">
        <is>
          <t>bis 25 cm</t>
        </is>
      </c>
      <c r="L93" t="inlineStr">
        <is>
          <t>80° bis 110°, einseitig digitalisierbar?</t>
        </is>
      </c>
      <c r="M93" t="inlineStr"/>
      <c r="N93" t="inlineStr"/>
      <c r="O93" t="inlineStr"/>
      <c r="P93" t="inlineStr"/>
      <c r="Q93" t="inlineStr">
        <is>
          <t>1</t>
        </is>
      </c>
      <c r="R93" t="inlineStr"/>
      <c r="S93" t="inlineStr"/>
      <c r="T93" t="inlineStr"/>
      <c r="U93" t="inlineStr"/>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is>
          <t>0</t>
        </is>
      </c>
      <c r="BD93" t="inlineStr"/>
      <c r="BE93" t="inlineStr"/>
      <c r="BF93" t="inlineStr"/>
      <c r="BG93" t="inlineStr"/>
      <c r="BH93" t="inlineStr"/>
      <c r="BI93" t="inlineStr"/>
      <c r="BJ93" t="inlineStr"/>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row>
    <row r="94">
      <c r="A94" t="b">
        <v>1</v>
      </c>
      <c r="B94" t="inlineStr">
        <is>
          <t>76</t>
        </is>
      </c>
      <c r="C94" t="inlineStr">
        <is>
          <t>L-1501-315306459</t>
        </is>
      </c>
      <c r="D94" t="inlineStr">
        <is>
          <t>1066847150</t>
        </is>
      </c>
      <c r="E94" t="inlineStr">
        <is>
          <t>Aaf</t>
        </is>
      </c>
      <c r="F94" t="inlineStr"/>
      <c r="G94" t="inlineStr">
        <is>
          <t>III 5, 1</t>
        </is>
      </c>
      <c r="H94" t="inlineStr">
        <is>
          <t>III 5, 1</t>
        </is>
      </c>
      <c r="I94" t="inlineStr"/>
      <c r="J94" t="inlineStr"/>
      <c r="K94" t="inlineStr">
        <is>
          <t>bis 42 cm</t>
        </is>
      </c>
      <c r="L94" t="inlineStr"/>
      <c r="M94" t="inlineStr"/>
      <c r="N94" t="inlineStr"/>
      <c r="O94" t="inlineStr"/>
      <c r="P94" t="inlineStr"/>
      <c r="Q94" t="inlineStr"/>
      <c r="R94" t="inlineStr"/>
      <c r="S94" t="inlineStr"/>
      <c r="T94" t="inlineStr"/>
      <c r="U94" t="inlineStr"/>
      <c r="V94" t="inlineStr"/>
      <c r="W94" t="inlineStr"/>
      <c r="X94" t="inlineStr"/>
      <c r="Y94" t="inlineStr"/>
      <c r="Z94" t="inlineStr"/>
      <c r="AA94" t="inlineStr">
        <is>
          <t>HL</t>
        </is>
      </c>
      <c r="AB94" t="inlineStr">
        <is>
          <t>x</t>
        </is>
      </c>
      <c r="AC94" t="inlineStr"/>
      <c r="AD94" t="inlineStr">
        <is>
          <t>h/E</t>
        </is>
      </c>
      <c r="AE94" t="inlineStr"/>
      <c r="AF94" t="inlineStr"/>
      <c r="AG94" t="inlineStr"/>
      <c r="AH94" t="inlineStr"/>
      <c r="AI94" t="inlineStr"/>
      <c r="AJ94" t="inlineStr">
        <is>
          <t>Pa</t>
        </is>
      </c>
      <c r="AK94" t="inlineStr"/>
      <c r="AL94" t="inlineStr"/>
      <c r="AM94" t="inlineStr"/>
      <c r="AN94" t="inlineStr"/>
      <c r="AO94" t="inlineStr"/>
      <c r="AP94" t="inlineStr"/>
      <c r="AQ94" t="inlineStr"/>
      <c r="AR94" t="inlineStr"/>
      <c r="AS94" t="inlineStr"/>
      <c r="AT94" t="inlineStr">
        <is>
          <t>B/I/R</t>
        </is>
      </c>
      <c r="AU94" t="inlineStr">
        <is>
          <t>x</t>
        </is>
      </c>
      <c r="AV94" t="inlineStr"/>
      <c r="AW94" t="inlineStr"/>
      <c r="AX94" t="inlineStr">
        <is>
          <t>45</t>
        </is>
      </c>
      <c r="AY94" t="inlineStr"/>
      <c r="AZ94" t="inlineStr"/>
      <c r="BA94" t="inlineStr"/>
      <c r="BB94" t="inlineStr">
        <is>
          <t>n</t>
        </is>
      </c>
      <c r="BC94" t="inlineStr">
        <is>
          <t>0</t>
        </is>
      </c>
      <c r="BD94" t="inlineStr"/>
      <c r="BE94" t="inlineStr"/>
      <c r="BF94" t="inlineStr"/>
      <c r="BG94" t="inlineStr"/>
      <c r="BH94" t="inlineStr"/>
      <c r="BI94" t="inlineStr"/>
      <c r="BJ94" t="inlineStr"/>
      <c r="BK94" t="inlineStr"/>
      <c r="BL94" t="inlineStr"/>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row>
    <row r="95">
      <c r="A95" t="b">
        <v>1</v>
      </c>
      <c r="B95" t="inlineStr">
        <is>
          <t>77</t>
        </is>
      </c>
      <c r="C95" t="inlineStr">
        <is>
          <t>L-1512-315492287</t>
        </is>
      </c>
      <c r="D95" t="inlineStr">
        <is>
          <t>1066961883</t>
        </is>
      </c>
      <c r="E95" t="inlineStr">
        <is>
          <t>Aaf</t>
        </is>
      </c>
      <c r="F95" t="inlineStr"/>
      <c r="G95" t="inlineStr">
        <is>
          <t>III 5, 2</t>
        </is>
      </c>
      <c r="H95" t="inlineStr">
        <is>
          <t>III 5, 2</t>
        </is>
      </c>
      <c r="I95" t="inlineStr"/>
      <c r="J95" t="inlineStr"/>
      <c r="K95" t="inlineStr"/>
      <c r="L95" t="inlineStr"/>
      <c r="M95" t="inlineStr"/>
      <c r="N95" t="inlineStr"/>
      <c r="O95" t="inlineStr"/>
      <c r="P95" t="inlineStr"/>
      <c r="Q95" t="inlineStr"/>
      <c r="R95" t="inlineStr"/>
      <c r="S95" t="inlineStr"/>
      <c r="T95" t="inlineStr"/>
      <c r="U95" t="inlineStr"/>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is>
          <t>0</t>
        </is>
      </c>
      <c r="BD95" t="inlineStr"/>
      <c r="BE95" t="inlineStr"/>
      <c r="BF95" t="inlineStr"/>
      <c r="BG95" t="inlineStr"/>
      <c r="BH95" t="inlineStr"/>
      <c r="BI95" t="inlineStr"/>
      <c r="BJ95" t="inlineStr"/>
      <c r="BK95" t="inlineStr"/>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row>
    <row r="96">
      <c r="A96" t="b">
        <v>1</v>
      </c>
      <c r="B96" t="inlineStr">
        <is>
          <t>78</t>
        </is>
      </c>
      <c r="C96" t="inlineStr">
        <is>
          <t>L-1507-315492791</t>
        </is>
      </c>
      <c r="D96" t="inlineStr">
        <is>
          <t>106696243X</t>
        </is>
      </c>
      <c r="E96" t="inlineStr">
        <is>
          <t>Aaf</t>
        </is>
      </c>
      <c r="F96" t="inlineStr"/>
      <c r="G96" t="inlineStr">
        <is>
          <t>III 6, 1</t>
        </is>
      </c>
      <c r="H96" t="inlineStr">
        <is>
          <t>III 6, 1</t>
        </is>
      </c>
      <c r="I96" t="inlineStr">
        <is>
          <t>X</t>
        </is>
      </c>
      <c r="J96" t="inlineStr">
        <is>
          <t>Gewebeeinband</t>
        </is>
      </c>
      <c r="K96" t="inlineStr">
        <is>
          <t>bis 25 cm</t>
        </is>
      </c>
      <c r="L96" t="inlineStr">
        <is>
          <t>80° bis 110°, einseitig digitalisierbar?</t>
        </is>
      </c>
      <c r="M96" t="inlineStr">
        <is>
          <t>fester Rücken mit Schmuckprägung</t>
        </is>
      </c>
      <c r="N96" t="inlineStr"/>
      <c r="O96" t="inlineStr"/>
      <c r="P96" t="inlineStr"/>
      <c r="Q96" t="inlineStr">
        <is>
          <t>0</t>
        </is>
      </c>
      <c r="R96" t="inlineStr"/>
      <c r="S96" t="inlineStr"/>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is>
          <t>0</t>
        </is>
      </c>
      <c r="BD96" t="inlineStr"/>
      <c r="BE96" t="inlineStr"/>
      <c r="BF96" t="inlineStr"/>
      <c r="BG96" t="inlineStr"/>
      <c r="BH96" t="inlineStr"/>
      <c r="BI96" t="inlineStr"/>
      <c r="BJ96" t="inlineStr"/>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row>
    <row r="97">
      <c r="A97" t="b">
        <v>1</v>
      </c>
      <c r="B97" t="inlineStr"/>
      <c r="C97" t="inlineStr">
        <is>
          <t>L-1510-315218819</t>
        </is>
      </c>
      <c r="D97" t="inlineStr">
        <is>
          <t>1066798702</t>
        </is>
      </c>
      <c r="E97" t="inlineStr">
        <is>
          <t>Aaf</t>
        </is>
      </c>
      <c r="F97" t="inlineStr"/>
      <c r="G97" t="inlineStr">
        <is>
          <t>III 6, 2</t>
        </is>
      </c>
      <c r="H97" t="inlineStr">
        <is>
          <t>III 6, 2</t>
        </is>
      </c>
      <c r="I97" t="inlineStr"/>
      <c r="J97" t="inlineStr"/>
      <c r="K97" t="inlineStr"/>
      <c r="L97" t="inlineStr"/>
      <c r="M97" t="inlineStr"/>
      <c r="N97" t="inlineStr"/>
      <c r="O97" t="inlineStr"/>
      <c r="P97" t="inlineStr"/>
      <c r="Q97" t="inlineStr"/>
      <c r="R97" t="inlineStr"/>
      <c r="S97" t="inlineStr"/>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inlineStr"/>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row>
    <row r="98">
      <c r="A98" t="b">
        <v>0</v>
      </c>
      <c r="B98" t="inlineStr">
        <is>
          <t>80</t>
        </is>
      </c>
      <c r="C98" t="inlineStr">
        <is>
          <t>L-1510-315490659</t>
        </is>
      </c>
      <c r="D98" t="inlineStr">
        <is>
          <t>1066960135</t>
        </is>
      </c>
      <c r="E98" t="inlineStr"/>
      <c r="F98" t="inlineStr"/>
      <c r="G98" t="inlineStr">
        <is>
          <t>III 6, 3</t>
        </is>
      </c>
      <c r="H98" t="inlineStr"/>
      <c r="I98" t="inlineStr"/>
      <c r="J98" t="inlineStr"/>
      <c r="K98" t="inlineStr"/>
      <c r="L98" t="inlineStr"/>
      <c r="M98" t="inlineStr"/>
      <c r="N98" t="inlineStr"/>
      <c r="O98" t="inlineStr"/>
      <c r="P98" t="inlineStr"/>
      <c r="Q98" t="inlineStr"/>
      <c r="R98" t="inlineStr"/>
      <c r="S98" t="inlineStr"/>
      <c r="T98" t="inlineStr"/>
      <c r="U98" t="inlineStr"/>
      <c r="V98" t="inlineStr">
        <is>
          <t>DA</t>
        </is>
      </c>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is>
          <t>0</t>
        </is>
      </c>
      <c r="BD98" t="inlineStr"/>
      <c r="BE98" t="inlineStr"/>
      <c r="BF98" t="inlineStr"/>
      <c r="BG98" t="inlineStr"/>
      <c r="BH98" t="inlineStr"/>
      <c r="BI98" t="inlineStr"/>
      <c r="BJ98" t="inlineStr"/>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row>
    <row r="99">
      <c r="A99" t="b">
        <v>1</v>
      </c>
      <c r="B99" t="inlineStr"/>
      <c r="C99" t="inlineStr">
        <is>
          <t>L-1507-315329408</t>
        </is>
      </c>
      <c r="D99" t="inlineStr">
        <is>
          <t>1066871604</t>
        </is>
      </c>
      <c r="E99" t="inlineStr">
        <is>
          <t>Aaf</t>
        </is>
      </c>
      <c r="F99" t="inlineStr"/>
      <c r="G99" t="inlineStr">
        <is>
          <t>III 6, 4</t>
        </is>
      </c>
      <c r="H99" t="inlineStr">
        <is>
          <t>III 6, 4</t>
        </is>
      </c>
      <c r="I99" t="inlineStr"/>
      <c r="J99" t="inlineStr"/>
      <c r="K99" t="inlineStr"/>
      <c r="L99" t="inlineStr"/>
      <c r="M99" t="inlineStr"/>
      <c r="N99" t="inlineStr"/>
      <c r="O99" t="inlineStr"/>
      <c r="P99" t="inlineStr"/>
      <c r="Q99" t="inlineStr"/>
      <c r="R99" t="inlineStr"/>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row>
    <row r="100">
      <c r="A100" t="b">
        <v>1</v>
      </c>
      <c r="B100" t="inlineStr">
        <is>
          <t>82</t>
        </is>
      </c>
      <c r="C100" t="inlineStr">
        <is>
          <t>L-1509-31549011X</t>
        </is>
      </c>
      <c r="D100" t="inlineStr">
        <is>
          <t>1066959587</t>
        </is>
      </c>
      <c r="E100" t="inlineStr">
        <is>
          <t>Aaf</t>
        </is>
      </c>
      <c r="F100" t="inlineStr">
        <is>
          <t>https://portal.dnb.de/opac.htm?method=simpleSearch&amp;cqlMode=true&amp;query=idn%3D1066959587</t>
        </is>
      </c>
      <c r="G100" t="inlineStr">
        <is>
          <t>III 6, 5</t>
        </is>
      </c>
      <c r="H100" t="inlineStr">
        <is>
          <t>III 6, 5</t>
        </is>
      </c>
      <c r="I100" t="inlineStr">
        <is>
          <t>X</t>
        </is>
      </c>
      <c r="J100" t="inlineStr">
        <is>
          <t>Ledereinband</t>
        </is>
      </c>
      <c r="K100" t="inlineStr">
        <is>
          <t>bis 25 cm</t>
        </is>
      </c>
      <c r="L100" t="inlineStr">
        <is>
          <t>80° bis 110°, einseitig digitalisierbar?</t>
        </is>
      </c>
      <c r="M100" t="inlineStr">
        <is>
          <t>fester Rücken mit Schmuckprägung, stark brüchiges Einbandmaterial</t>
        </is>
      </c>
      <c r="N100" t="inlineStr"/>
      <c r="O100" t="inlineStr"/>
      <c r="P100" t="inlineStr"/>
      <c r="Q100" t="inlineStr">
        <is>
          <t>3</t>
        </is>
      </c>
      <c r="R100" t="inlineStr"/>
      <c r="S100" t="inlineStr"/>
      <c r="T100" t="inlineStr"/>
      <c r="U100" t="inlineStr"/>
      <c r="V100" t="inlineStr"/>
      <c r="W100" t="inlineStr"/>
      <c r="X100" t="inlineStr"/>
      <c r="Y100" t="inlineStr"/>
      <c r="Z100" t="inlineStr"/>
      <c r="AA100" t="inlineStr">
        <is>
          <t>L</t>
        </is>
      </c>
      <c r="AB100" t="inlineStr">
        <is>
          <t>x</t>
        </is>
      </c>
      <c r="AC100" t="inlineStr"/>
      <c r="AD100" t="inlineStr">
        <is>
          <t>f/V</t>
        </is>
      </c>
      <c r="AE100" t="inlineStr"/>
      <c r="AF100" t="inlineStr"/>
      <c r="AG100" t="inlineStr"/>
      <c r="AH100" t="inlineStr"/>
      <c r="AI100" t="inlineStr"/>
      <c r="AJ100" t="inlineStr">
        <is>
          <t>Pa</t>
        </is>
      </c>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is>
          <t>45</t>
        </is>
      </c>
      <c r="AY100" t="inlineStr"/>
      <c r="AZ100" t="inlineStr"/>
      <c r="BA100" t="inlineStr"/>
      <c r="BB100" t="inlineStr">
        <is>
          <t>ja vor</t>
        </is>
      </c>
      <c r="BC100" t="inlineStr">
        <is>
          <t>2</t>
        </is>
      </c>
      <c r="BD100" t="inlineStr"/>
      <c r="BE100" t="inlineStr"/>
      <c r="BF100" t="inlineStr"/>
      <c r="BG100" t="inlineStr"/>
      <c r="BH100" t="inlineStr"/>
      <c r="BI100" t="inlineStr"/>
      <c r="BJ100" t="inlineStr"/>
      <c r="BK100" t="inlineStr"/>
      <c r="BL100" t="inlineStr"/>
      <c r="BM100" t="inlineStr"/>
      <c r="BN100" t="inlineStr">
        <is>
          <t>x</t>
        </is>
      </c>
      <c r="BO100" t="inlineStr">
        <is>
          <t>x</t>
        </is>
      </c>
      <c r="BP100" t="inlineStr">
        <is>
          <t>x</t>
        </is>
      </c>
      <c r="BQ100" t="inlineStr"/>
      <c r="BR100" t="inlineStr">
        <is>
          <t>v</t>
        </is>
      </c>
      <c r="BS100" t="inlineStr"/>
      <c r="BT100" t="inlineStr"/>
      <c r="BU100" t="inlineStr"/>
      <c r="BV100" t="inlineStr"/>
      <c r="BW100" t="inlineStr"/>
      <c r="BX100" t="inlineStr"/>
      <c r="BY100" t="inlineStr"/>
      <c r="BZ100" t="inlineStr"/>
      <c r="CA100" t="inlineStr">
        <is>
          <t>2</t>
        </is>
      </c>
      <c r="CB100" t="inlineStr">
        <is>
          <t>Ergänzung/Stabilisierung mit JP</t>
        </is>
      </c>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row>
    <row r="101">
      <c r="A101" t="b">
        <v>1</v>
      </c>
      <c r="B101" t="inlineStr">
        <is>
          <t>83</t>
        </is>
      </c>
      <c r="C101" t="inlineStr">
        <is>
          <t>L-1516-315490861</t>
        </is>
      </c>
      <c r="D101" t="inlineStr">
        <is>
          <t>1066960372</t>
        </is>
      </c>
      <c r="E101" t="inlineStr">
        <is>
          <t>Aaf</t>
        </is>
      </c>
      <c r="F101" t="inlineStr">
        <is>
          <t>https://portal.dnb.de/opac.htm?method=simpleSearch&amp;cqlMode=true&amp;query=idn%3D1066960372</t>
        </is>
      </c>
      <c r="G101" t="inlineStr">
        <is>
          <t>III 6, 6</t>
        </is>
      </c>
      <c r="H101" t="inlineStr">
        <is>
          <t>III 6, 6</t>
        </is>
      </c>
      <c r="I101" t="inlineStr">
        <is>
          <t>X</t>
        </is>
      </c>
      <c r="J101" t="inlineStr">
        <is>
          <t>Ledereinband</t>
        </is>
      </c>
      <c r="K101" t="inlineStr">
        <is>
          <t>bis 35 cm</t>
        </is>
      </c>
      <c r="L101" t="inlineStr">
        <is>
          <t>80° bis 110°, einseitig digitalisierbar?</t>
        </is>
      </c>
      <c r="M101" t="inlineStr">
        <is>
          <t>fester Rücken mit Schmuckprägung, welliger Buchblock, Schrift bis in den Falz</t>
        </is>
      </c>
      <c r="N101" t="inlineStr"/>
      <c r="O101" t="inlineStr"/>
      <c r="P101" t="inlineStr"/>
      <c r="Q101" t="inlineStr">
        <is>
          <t>3</t>
        </is>
      </c>
      <c r="R101" t="inlineStr"/>
      <c r="S101" t="inlineStr"/>
      <c r="T101" t="inlineStr"/>
      <c r="U101" t="inlineStr"/>
      <c r="V101" t="inlineStr"/>
      <c r="W101" t="inlineStr"/>
      <c r="X101" t="inlineStr"/>
      <c r="Y101" t="inlineStr"/>
      <c r="Z101" t="inlineStr"/>
      <c r="AA101" t="inlineStr">
        <is>
          <t>L</t>
        </is>
      </c>
      <c r="AB101" t="inlineStr">
        <is>
          <t>x</t>
        </is>
      </c>
      <c r="AC101" t="inlineStr"/>
      <c r="AD101" t="inlineStr">
        <is>
          <t>f/V</t>
        </is>
      </c>
      <c r="AE101" t="inlineStr"/>
      <c r="AF101" t="inlineStr"/>
      <c r="AG101" t="inlineStr"/>
      <c r="AH101" t="inlineStr"/>
      <c r="AI101" t="inlineStr"/>
      <c r="AJ101" t="inlineStr">
        <is>
          <t>Pa</t>
        </is>
      </c>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is>
          <t>110</t>
        </is>
      </c>
      <c r="AY101" t="inlineStr"/>
      <c r="AZ101" t="inlineStr"/>
      <c r="BA101" t="inlineStr"/>
      <c r="BB101" t="inlineStr">
        <is>
          <t>n</t>
        </is>
      </c>
      <c r="BC101" t="inlineStr">
        <is>
          <t>0</t>
        </is>
      </c>
      <c r="BD101" t="inlineStr"/>
      <c r="BE101" t="inlineStr"/>
      <c r="BF101" t="inlineStr"/>
      <c r="BG101" t="inlineStr"/>
      <c r="BH101" t="inlineStr"/>
      <c r="BI101" t="inlineStr"/>
      <c r="BJ101" t="inlineStr"/>
      <c r="BK101" t="inlineStr">
        <is>
          <t>Schaden stabil</t>
        </is>
      </c>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row>
    <row r="102">
      <c r="A102" t="b">
        <v>1</v>
      </c>
      <c r="B102" t="inlineStr">
        <is>
          <t>189</t>
        </is>
      </c>
      <c r="C102" t="inlineStr">
        <is>
          <t>L-1516-315489715</t>
        </is>
      </c>
      <c r="D102" t="inlineStr">
        <is>
          <t>1066959099</t>
        </is>
      </c>
      <c r="E102" t="inlineStr">
        <is>
          <t>Aaf</t>
        </is>
      </c>
      <c r="F102" t="inlineStr">
        <is>
          <t>https://portal.dnb.de/opac.htm?method=simpleSearch&amp;cqlMode=true&amp;query=idn%3D1066959099</t>
        </is>
      </c>
      <c r="G102" t="inlineStr">
        <is>
          <t>III 6, 6 a</t>
        </is>
      </c>
      <c r="H102" t="inlineStr">
        <is>
          <t>III 6, 6 a</t>
        </is>
      </c>
      <c r="I102" t="inlineStr">
        <is>
          <t>X</t>
        </is>
      </c>
      <c r="J102" t="inlineStr">
        <is>
          <t>Gewebeeinband</t>
        </is>
      </c>
      <c r="K102" t="inlineStr">
        <is>
          <t>bis 35 cm</t>
        </is>
      </c>
      <c r="L102" t="inlineStr">
        <is>
          <t>80° bis 110°, einseitig digitalisierbar?</t>
        </is>
      </c>
      <c r="M102" t="inlineStr">
        <is>
          <t>hohler Rücken, Schrift bis in den Falz</t>
        </is>
      </c>
      <c r="N102" t="inlineStr"/>
      <c r="O102" t="inlineStr"/>
      <c r="P102" t="inlineStr"/>
      <c r="Q102" t="inlineStr">
        <is>
          <t>0</t>
        </is>
      </c>
      <c r="R102" t="inlineStr"/>
      <c r="S102" t="inlineStr"/>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is>
          <t>0</t>
        </is>
      </c>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row>
    <row r="103">
      <c r="A103" t="b">
        <v>1</v>
      </c>
      <c r="B103" t="inlineStr">
        <is>
          <t>190</t>
        </is>
      </c>
      <c r="C103" t="inlineStr">
        <is>
          <t>L-1522-177748214</t>
        </is>
      </c>
      <c r="D103" t="inlineStr">
        <is>
          <t>1002641578</t>
        </is>
      </c>
      <c r="E103" t="inlineStr">
        <is>
          <t>Aal</t>
        </is>
      </c>
      <c r="F103" t="inlineStr">
        <is>
          <t>https://portal.dnb.de/opac.htm?method=simpleSearch&amp;cqlMode=true&amp;query=idn%3D1002641578</t>
        </is>
      </c>
      <c r="G103" t="inlineStr">
        <is>
          <t>III 6, 6 d</t>
        </is>
      </c>
      <c r="H103" t="inlineStr">
        <is>
          <t>III 6, 6d</t>
        </is>
      </c>
      <c r="I103" t="inlineStr"/>
      <c r="J103" t="inlineStr">
        <is>
          <t>Broschur, Papier- oder Pappeinband</t>
        </is>
      </c>
      <c r="K103" t="inlineStr">
        <is>
          <t>bis 25 cm</t>
        </is>
      </c>
      <c r="L103" t="inlineStr">
        <is>
          <t>180°</t>
        </is>
      </c>
      <c r="M103" t="inlineStr"/>
      <c r="N103" t="inlineStr"/>
      <c r="O103" t="inlineStr"/>
      <c r="P103" t="inlineStr"/>
      <c r="Q103" t="inlineStr">
        <is>
          <t>0</t>
        </is>
      </c>
      <c r="R103" t="inlineStr"/>
      <c r="S103" t="inlineStr"/>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is>
          <t>0</t>
        </is>
      </c>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row>
    <row r="104">
      <c r="A104" t="b">
        <v>1</v>
      </c>
      <c r="B104" t="inlineStr">
        <is>
          <t>84</t>
        </is>
      </c>
      <c r="C104" t="inlineStr">
        <is>
          <t>L-1523-315488999</t>
        </is>
      </c>
      <c r="D104" t="inlineStr">
        <is>
          <t>1066958378</t>
        </is>
      </c>
      <c r="E104" t="inlineStr">
        <is>
          <t>Aaf</t>
        </is>
      </c>
      <c r="F104" t="inlineStr">
        <is>
          <t>https://portal.dnb.de/opac.htm?method=simpleSearch&amp;cqlMode=true&amp;query=idn%3D1066958378</t>
        </is>
      </c>
      <c r="G104" t="inlineStr">
        <is>
          <t>III 6, 7</t>
        </is>
      </c>
      <c r="H104" t="inlineStr">
        <is>
          <t>III 6, 7</t>
        </is>
      </c>
      <c r="I104" t="inlineStr"/>
      <c r="J104" t="inlineStr"/>
      <c r="K104" t="inlineStr"/>
      <c r="L104" t="inlineStr"/>
      <c r="M104" t="inlineStr"/>
      <c r="N104" t="inlineStr"/>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is>
          <t>0</t>
        </is>
      </c>
      <c r="BD104" t="inlineStr"/>
      <c r="BE104" t="inlineStr"/>
      <c r="BF104" t="inlineStr"/>
      <c r="BG104" t="inlineStr"/>
      <c r="BH104" t="inlineStr"/>
      <c r="BI104" t="inlineStr"/>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row>
    <row r="105">
      <c r="A105" t="b">
        <v>0</v>
      </c>
      <c r="B105" t="inlineStr">
        <is>
          <t>85</t>
        </is>
      </c>
      <c r="C105" t="inlineStr">
        <is>
          <t>L-1531-315301317</t>
        </is>
      </c>
      <c r="D105" t="inlineStr">
        <is>
          <t>1066841489</t>
        </is>
      </c>
      <c r="E105" t="inlineStr"/>
      <c r="F105" t="inlineStr">
        <is>
          <t>https://portal.dnb.de/opac.htm?method=simpleSearch&amp;cqlMode=true&amp;query=idn%3D1066841489</t>
        </is>
      </c>
      <c r="G105" t="inlineStr">
        <is>
          <t>III 6, 8</t>
        </is>
      </c>
      <c r="H105" t="inlineStr"/>
      <c r="I105" t="inlineStr">
        <is>
          <t>X</t>
        </is>
      </c>
      <c r="J105" t="inlineStr">
        <is>
          <t>Ledereinband, Schließen, erhabene Buchbeschläge</t>
        </is>
      </c>
      <c r="K105" t="inlineStr">
        <is>
          <t>bis 35 cm</t>
        </is>
      </c>
      <c r="L105" t="inlineStr">
        <is>
          <t>80° bis 110°, einseitig digitalisierbar?</t>
        </is>
      </c>
      <c r="M105" t="inlineStr">
        <is>
          <t>fester Rücken mit Schmuckprägung</t>
        </is>
      </c>
      <c r="N105" t="inlineStr"/>
      <c r="O105" t="inlineStr">
        <is>
          <t>Buchschuh</t>
        </is>
      </c>
      <c r="P105" t="inlineStr">
        <is>
          <t>Nein</t>
        </is>
      </c>
      <c r="Q105" t="inlineStr">
        <is>
          <t>0</t>
        </is>
      </c>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is>
          <t>0</t>
        </is>
      </c>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row>
    <row r="106">
      <c r="A106" t="b">
        <v>1</v>
      </c>
      <c r="B106" t="inlineStr"/>
      <c r="C106" t="inlineStr">
        <is>
          <t>L-9999-414282183</t>
        </is>
      </c>
      <c r="D106" t="inlineStr">
        <is>
          <t>1137966890</t>
        </is>
      </c>
      <c r="E106" t="inlineStr">
        <is>
          <t>Qd</t>
        </is>
      </c>
      <c r="F106" t="inlineStr"/>
      <c r="G106" t="inlineStr">
        <is>
          <t>III 6, 8</t>
        </is>
      </c>
      <c r="H106" t="inlineStr">
        <is>
          <t>III 6, 8</t>
        </is>
      </c>
      <c r="I106" t="inlineStr"/>
      <c r="J106" t="inlineStr"/>
      <c r="K106" t="inlineStr"/>
      <c r="L106" t="inlineStr"/>
      <c r="M106" t="inlineStr"/>
      <c r="N106" t="inlineStr"/>
      <c r="O106" t="inlineStr"/>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row>
    <row r="107">
      <c r="A107" t="b">
        <v>0</v>
      </c>
      <c r="B107" t="inlineStr">
        <is>
          <t>191</t>
        </is>
      </c>
      <c r="C107" t="inlineStr">
        <is>
          <t>L-1532-672619741</t>
        </is>
      </c>
      <c r="D107" t="inlineStr">
        <is>
          <t>1209069822</t>
        </is>
      </c>
      <c r="E107" t="inlineStr"/>
      <c r="F107" t="inlineStr">
        <is>
          <t>https://portal.dnb.de/opac.htm?method=simpleSearch&amp;cqlMode=true&amp;query=idn%3D1209069822</t>
        </is>
      </c>
      <c r="G107" t="inlineStr">
        <is>
          <t>III 6, 8 (angebundenes Werk)</t>
        </is>
      </c>
      <c r="H107" t="inlineStr"/>
      <c r="I107" t="inlineStr"/>
      <c r="J107" t="inlineStr"/>
      <c r="K107" t="inlineStr"/>
      <c r="L107" t="inlineStr"/>
      <c r="M107" t="inlineStr"/>
      <c r="N107" t="inlineStr"/>
      <c r="O107" t="inlineStr"/>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is>
          <t>0</t>
        </is>
      </c>
      <c r="BD107" t="inlineStr"/>
      <c r="BE107" t="inlineStr"/>
      <c r="BF107" t="inlineStr"/>
      <c r="BG107" t="inlineStr"/>
      <c r="BH107" t="inlineStr"/>
      <c r="BI107" t="inlineStr"/>
      <c r="BJ107" t="inlineStr"/>
      <c r="BK107" t="inlineStr"/>
      <c r="BL107" t="inlineStr"/>
      <c r="BM107" t="inlineStr"/>
      <c r="BN107" t="inlineStr"/>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row>
    <row r="108">
      <c r="A108" t="b">
        <v>1</v>
      </c>
      <c r="B108" t="inlineStr">
        <is>
          <t>86</t>
        </is>
      </c>
      <c r="C108" t="inlineStr">
        <is>
          <t>L-1532-315491809</t>
        </is>
      </c>
      <c r="D108" t="inlineStr">
        <is>
          <t>1066961395</t>
        </is>
      </c>
      <c r="E108" t="inlineStr">
        <is>
          <t>Aaf</t>
        </is>
      </c>
      <c r="F108" t="inlineStr">
        <is>
          <t>https://portal.dnb.de/opac.htm?method=simpleSearch&amp;cqlMode=true&amp;query=idn%3D1066961395</t>
        </is>
      </c>
      <c r="G108" t="inlineStr">
        <is>
          <t>III 6, 9</t>
        </is>
      </c>
      <c r="H108" t="inlineStr">
        <is>
          <t>III 6, 9</t>
        </is>
      </c>
      <c r="I108" t="inlineStr">
        <is>
          <t>X</t>
        </is>
      </c>
      <c r="J108" t="inlineStr">
        <is>
          <t>Gewebeeinband, Schließen, erhabene Buchbeschläge</t>
        </is>
      </c>
      <c r="K108" t="inlineStr">
        <is>
          <t>bis 25 cm</t>
        </is>
      </c>
      <c r="L108" t="inlineStr">
        <is>
          <t>180°</t>
        </is>
      </c>
      <c r="M108" t="inlineStr">
        <is>
          <t>hohler Rücken</t>
        </is>
      </c>
      <c r="N108" t="inlineStr"/>
      <c r="O108" t="inlineStr">
        <is>
          <t>Buchschuh</t>
        </is>
      </c>
      <c r="P108" t="inlineStr">
        <is>
          <t>Nein</t>
        </is>
      </c>
      <c r="Q108" t="inlineStr">
        <is>
          <t>1</t>
        </is>
      </c>
      <c r="R108" t="inlineStr"/>
      <c r="S108" t="inlineStr"/>
      <c r="T108" t="inlineStr"/>
      <c r="U108" t="inlineStr"/>
      <c r="V108" t="inlineStr"/>
      <c r="W108" t="inlineStr"/>
      <c r="X108" t="inlineStr"/>
      <c r="Y108" t="inlineStr"/>
      <c r="Z108" t="inlineStr"/>
      <c r="AA108" t="inlineStr">
        <is>
          <t>G</t>
        </is>
      </c>
      <c r="AB108" t="inlineStr">
        <is>
          <t>x</t>
        </is>
      </c>
      <c r="AC108" t="inlineStr"/>
      <c r="AD108" t="inlineStr">
        <is>
          <t>h/E</t>
        </is>
      </c>
      <c r="AE108" t="inlineStr"/>
      <c r="AF108" t="inlineStr"/>
      <c r="AG108" t="inlineStr"/>
      <c r="AH108" t="inlineStr"/>
      <c r="AI108" t="inlineStr"/>
      <c r="AJ108" t="inlineStr">
        <is>
          <t>Pa</t>
        </is>
      </c>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is>
          <t>110</t>
        </is>
      </c>
      <c r="AY108" t="inlineStr"/>
      <c r="AZ108" t="inlineStr"/>
      <c r="BA108" t="inlineStr"/>
      <c r="BB108" t="inlineStr">
        <is>
          <t>ja vor</t>
        </is>
      </c>
      <c r="BC108" t="inlineStr">
        <is>
          <t>1</t>
        </is>
      </c>
      <c r="BD108" t="inlineStr"/>
      <c r="BE108" t="inlineStr"/>
      <c r="BF108" t="inlineStr"/>
      <c r="BG108" t="inlineStr">
        <is>
          <t>x</t>
        </is>
      </c>
      <c r="BH108" t="inlineStr"/>
      <c r="BI108" t="inlineStr"/>
      <c r="BJ108" t="inlineStr"/>
      <c r="BK108" t="inlineStr"/>
      <c r="BL108" t="inlineStr"/>
      <c r="BM108" t="inlineStr"/>
      <c r="BN108" t="inlineStr">
        <is>
          <t>x</t>
        </is>
      </c>
      <c r="BO108" t="inlineStr"/>
      <c r="BP108" t="inlineStr"/>
      <c r="BQ108" t="inlineStr"/>
      <c r="BR108" t="inlineStr">
        <is>
          <t>v</t>
        </is>
      </c>
      <c r="BS108" t="inlineStr"/>
      <c r="BT108" t="inlineStr"/>
      <c r="BU108" t="inlineStr"/>
      <c r="BV108" t="inlineStr"/>
      <c r="BW108" t="inlineStr"/>
      <c r="BX108" t="inlineStr"/>
      <c r="BY108" t="inlineStr"/>
      <c r="BZ108" t="inlineStr"/>
      <c r="CA108" t="inlineStr">
        <is>
          <t>1</t>
        </is>
      </c>
      <c r="CB108" t="inlineStr">
        <is>
          <t>Gelenk mit JP unterlegen/überfangen</t>
        </is>
      </c>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row>
    <row r="109">
      <c r="A109" t="b">
        <v>1</v>
      </c>
      <c r="B109" t="inlineStr">
        <is>
          <t>87</t>
        </is>
      </c>
      <c r="C109" t="inlineStr">
        <is>
          <t>L-1534-315220279</t>
        </is>
      </c>
      <c r="D109" t="inlineStr">
        <is>
          <t>1066800375</t>
        </is>
      </c>
      <c r="E109" t="inlineStr">
        <is>
          <t>Aaf</t>
        </is>
      </c>
      <c r="F109" t="inlineStr">
        <is>
          <t>https://portal.dnb.de/opac.htm?method=simpleSearch&amp;cqlMode=true&amp;query=idn%3D1066800375</t>
        </is>
      </c>
      <c r="G109" t="inlineStr">
        <is>
          <t>III 6, 10 - 1</t>
        </is>
      </c>
      <c r="H109" t="inlineStr">
        <is>
          <t>III 6, 10</t>
        </is>
      </c>
      <c r="I109" t="inlineStr"/>
      <c r="J109" t="inlineStr"/>
      <c r="K109" t="inlineStr">
        <is>
          <t>bis 35 cm</t>
        </is>
      </c>
      <c r="L109" t="inlineStr"/>
      <c r="M109" t="inlineStr"/>
      <c r="N109" t="inlineStr"/>
      <c r="O109" t="inlineStr"/>
      <c r="P109" t="inlineStr"/>
      <c r="Q109" t="inlineStr"/>
      <c r="R109" t="inlineStr"/>
      <c r="S109" t="inlineStr"/>
      <c r="T109" t="inlineStr"/>
      <c r="U109" t="inlineStr"/>
      <c r="V109" t="inlineStr"/>
      <c r="W109" t="inlineStr"/>
      <c r="X109" t="inlineStr"/>
      <c r="Y109" t="inlineStr"/>
      <c r="Z109" t="inlineStr"/>
      <c r="AA109" t="inlineStr">
        <is>
          <t>G</t>
        </is>
      </c>
      <c r="AB109" t="inlineStr">
        <is>
          <t>x</t>
        </is>
      </c>
      <c r="AC109" t="inlineStr"/>
      <c r="AD109" t="inlineStr">
        <is>
          <t>h/E</t>
        </is>
      </c>
      <c r="AE109" t="inlineStr"/>
      <c r="AF109" t="inlineStr"/>
      <c r="AG109" t="inlineStr"/>
      <c r="AH109" t="inlineStr"/>
      <c r="AI109" t="inlineStr"/>
      <c r="AJ109" t="inlineStr">
        <is>
          <t>Pa</t>
        </is>
      </c>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is>
          <t>110</t>
        </is>
      </c>
      <c r="AY109" t="inlineStr"/>
      <c r="AZ109" t="inlineStr"/>
      <c r="BA109" t="inlineStr"/>
      <c r="BB109" t="inlineStr">
        <is>
          <t>ja vor</t>
        </is>
      </c>
      <c r="BC109" t="inlineStr">
        <is>
          <t>1</t>
        </is>
      </c>
      <c r="BD109" t="inlineStr"/>
      <c r="BE109" t="inlineStr"/>
      <c r="BF109" t="inlineStr"/>
      <c r="BG109" t="inlineStr"/>
      <c r="BH109" t="inlineStr"/>
      <c r="BI109" t="inlineStr"/>
      <c r="BJ109" t="inlineStr"/>
      <c r="BK109" t="inlineStr"/>
      <c r="BL109" t="inlineStr"/>
      <c r="BM109" t="inlineStr"/>
      <c r="BN109" t="inlineStr">
        <is>
          <t>x</t>
        </is>
      </c>
      <c r="BO109" t="inlineStr"/>
      <c r="BP109" t="inlineStr"/>
      <c r="BQ109" t="inlineStr"/>
      <c r="BR109" t="inlineStr">
        <is>
          <t>v/h</t>
        </is>
      </c>
      <c r="BS109" t="inlineStr"/>
      <c r="BT109" t="inlineStr"/>
      <c r="BU109" t="inlineStr"/>
      <c r="BV109" t="inlineStr"/>
      <c r="BW109" t="inlineStr"/>
      <c r="BX109" t="inlineStr"/>
      <c r="BY109" t="inlineStr"/>
      <c r="BZ109" t="inlineStr"/>
      <c r="CA109" t="inlineStr">
        <is>
          <t>1</t>
        </is>
      </c>
      <c r="CB109" t="inlineStr">
        <is>
          <t>Hülse, ggf. Gelenk mit JP überfangen</t>
        </is>
      </c>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row>
    <row r="110">
      <c r="A110" t="b">
        <v>0</v>
      </c>
      <c r="B110" t="inlineStr">
        <is>
          <t>88</t>
        </is>
      </c>
      <c r="C110" t="inlineStr">
        <is>
          <t>L-1534-315491078</t>
        </is>
      </c>
      <c r="D110" t="inlineStr">
        <is>
          <t>1066960585</t>
        </is>
      </c>
      <c r="E110" t="inlineStr"/>
      <c r="F110" t="inlineStr">
        <is>
          <t>https://portal.dnb.de/opac.htm?method=simpleSearch&amp;cqlMode=true&amp;query=idn%3D1066960585</t>
        </is>
      </c>
      <c r="G110" t="inlineStr">
        <is>
          <t>III 6, 11</t>
        </is>
      </c>
      <c r="H110" t="inlineStr"/>
      <c r="I110" t="inlineStr"/>
      <c r="J110" t="inlineStr"/>
      <c r="K110" t="inlineStr">
        <is>
          <t>bis 25 cm</t>
        </is>
      </c>
      <c r="L110" t="inlineStr"/>
      <c r="M110" t="inlineStr"/>
      <c r="N110" t="inlineStr"/>
      <c r="O110" t="inlineStr"/>
      <c r="P110" t="inlineStr"/>
      <c r="Q110" t="inlineStr"/>
      <c r="R110" t="inlineStr"/>
      <c r="S110" t="inlineStr"/>
      <c r="T110" t="inlineStr"/>
      <c r="U110" t="inlineStr"/>
      <c r="V110" t="inlineStr"/>
      <c r="W110" t="inlineStr"/>
      <c r="X110" t="inlineStr"/>
      <c r="Y110" t="inlineStr"/>
      <c r="Z110" t="inlineStr"/>
      <c r="AA110" t="inlineStr">
        <is>
          <t>HD</t>
        </is>
      </c>
      <c r="AB110" t="inlineStr">
        <is>
          <t>x</t>
        </is>
      </c>
      <c r="AC110" t="inlineStr"/>
      <c r="AD110" t="inlineStr">
        <is>
          <t>f/V</t>
        </is>
      </c>
      <c r="AE110" t="inlineStr"/>
      <c r="AF110" t="inlineStr"/>
      <c r="AG110" t="inlineStr"/>
      <c r="AH110" t="inlineStr"/>
      <c r="AI110" t="inlineStr"/>
      <c r="AJ110" t="inlineStr">
        <is>
          <t>Pa</t>
        </is>
      </c>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is>
          <t>60</t>
        </is>
      </c>
      <c r="AY110" t="inlineStr"/>
      <c r="AZ110" t="inlineStr"/>
      <c r="BA110" t="inlineStr"/>
      <c r="BB110" t="inlineStr">
        <is>
          <t>ja vor</t>
        </is>
      </c>
      <c r="BC110" t="inlineStr">
        <is>
          <t>0.5</t>
        </is>
      </c>
      <c r="BD110" t="inlineStr"/>
      <c r="BE110" t="inlineStr"/>
      <c r="BF110" t="inlineStr">
        <is>
          <t>x</t>
        </is>
      </c>
      <c r="BG110" t="inlineStr"/>
      <c r="BH110" t="inlineStr"/>
      <c r="BI110" t="inlineStr"/>
      <c r="BJ110" t="inlineStr"/>
      <c r="BK110" t="inlineStr"/>
      <c r="BL110" t="inlineStr"/>
      <c r="BM110" t="inlineStr"/>
      <c r="BN110" t="inlineStr">
        <is>
          <t>x</t>
        </is>
      </c>
      <c r="BO110" t="inlineStr"/>
      <c r="BP110" t="inlineStr">
        <is>
          <t>x</t>
        </is>
      </c>
      <c r="BQ110" t="inlineStr"/>
      <c r="BR110" t="inlineStr"/>
      <c r="BS110" t="inlineStr"/>
      <c r="BT110" t="inlineStr"/>
      <c r="BU110" t="inlineStr"/>
      <c r="BV110" t="inlineStr"/>
      <c r="BW110" t="inlineStr"/>
      <c r="BX110" t="inlineStr"/>
      <c r="BY110" t="inlineStr"/>
      <c r="BZ110" t="inlineStr"/>
      <c r="CA110" t="inlineStr">
        <is>
          <t>0.5</t>
        </is>
      </c>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row>
    <row r="111">
      <c r="A111" t="b">
        <v>1</v>
      </c>
      <c r="B111" t="inlineStr"/>
      <c r="C111" t="inlineStr">
        <is>
          <t>L-9999-414749553</t>
        </is>
      </c>
      <c r="D111" t="inlineStr">
        <is>
          <t>1138245585</t>
        </is>
      </c>
      <c r="E111" t="inlineStr">
        <is>
          <t>Qd</t>
        </is>
      </c>
      <c r="F111" t="inlineStr"/>
      <c r="G111" t="inlineStr">
        <is>
          <t>III 6, 11</t>
        </is>
      </c>
      <c r="H111" t="inlineStr">
        <is>
          <t>III 6, 11</t>
        </is>
      </c>
      <c r="I111" t="inlineStr"/>
      <c r="J111" t="inlineStr"/>
      <c r="K111" t="inlineStr"/>
      <c r="L111" t="inlineStr"/>
      <c r="M111" t="inlineStr"/>
      <c r="N111" t="inlineStr"/>
      <c r="O111" t="inlineStr"/>
      <c r="P111" t="inlineStr"/>
      <c r="Q111" t="inlineStr"/>
      <c r="R111" t="inlineStr"/>
      <c r="S111" t="inlineStr"/>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inlineStr"/>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row>
    <row r="112">
      <c r="A112" t="b">
        <v>0</v>
      </c>
      <c r="B112" t="inlineStr">
        <is>
          <t>132</t>
        </is>
      </c>
      <c r="C112" t="inlineStr">
        <is>
          <t>L-1534-667829652</t>
        </is>
      </c>
      <c r="D112" t="inlineStr">
        <is>
          <t>1207422266</t>
        </is>
      </c>
      <c r="E112" t="inlineStr"/>
      <c r="F112" t="inlineStr">
        <is>
          <t>https://portal.dnb.de/opac.htm?method=simpleSearch&amp;cqlMode=true&amp;query=idn%3D1207422266</t>
        </is>
      </c>
      <c r="G112" t="inlineStr">
        <is>
          <t>III 6, 11 (angebunden)</t>
        </is>
      </c>
      <c r="H112" t="inlineStr"/>
      <c r="I112" t="inlineStr"/>
      <c r="J112" t="inlineStr"/>
      <c r="K112" t="inlineStr"/>
      <c r="L112" t="inlineStr"/>
      <c r="M112" t="inlineStr"/>
      <c r="N112" t="inlineStr"/>
      <c r="O112" t="inlineStr"/>
      <c r="P112" t="inlineStr"/>
      <c r="Q112" t="inlineStr"/>
      <c r="R112" t="inlineStr"/>
      <c r="S112" t="inlineStr"/>
      <c r="T112" t="inlineStr"/>
      <c r="U112" t="inlineStr"/>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is>
          <t>0</t>
        </is>
      </c>
      <c r="BD112" t="inlineStr"/>
      <c r="BE112" t="inlineStr"/>
      <c r="BF112" t="inlineStr"/>
      <c r="BG112" t="inlineStr"/>
      <c r="BH112" t="inlineStr"/>
      <c r="BI112" t="inlineStr"/>
      <c r="BJ112" t="inlineStr"/>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row>
    <row r="113">
      <c r="A113" t="b">
        <v>1</v>
      </c>
      <c r="B113" t="inlineStr">
        <is>
          <t>133</t>
        </is>
      </c>
      <c r="C113" t="inlineStr">
        <is>
          <t>L-1538-169844722</t>
        </is>
      </c>
      <c r="D113" t="inlineStr">
        <is>
          <t>1000007804</t>
        </is>
      </c>
      <c r="E113" t="inlineStr">
        <is>
          <t>Aal</t>
        </is>
      </c>
      <c r="F113" t="inlineStr">
        <is>
          <t>https://portal.dnb.de/opac.htm?method=simpleSearch&amp;cqlMode=true&amp;query=idn%3D1000007804</t>
        </is>
      </c>
      <c r="G113" t="inlineStr">
        <is>
          <t>III 6, 11 a</t>
        </is>
      </c>
      <c r="H113" t="inlineStr">
        <is>
          <t>III 6, 11 a</t>
        </is>
      </c>
      <c r="I113" t="inlineStr"/>
      <c r="J113" t="inlineStr"/>
      <c r="K113" t="inlineStr">
        <is>
          <t>bis 35 cm</t>
        </is>
      </c>
      <c r="L113" t="inlineStr"/>
      <c r="M113" t="inlineStr"/>
      <c r="N113" t="inlineStr"/>
      <c r="O113" t="inlineStr"/>
      <c r="P113" t="inlineStr"/>
      <c r="Q113" t="inlineStr"/>
      <c r="R113" t="inlineStr"/>
      <c r="S113" t="inlineStr"/>
      <c r="T113" t="inlineStr"/>
      <c r="U113" t="inlineStr"/>
      <c r="V113" t="inlineStr"/>
      <c r="W113" t="inlineStr"/>
      <c r="X113" t="inlineStr"/>
      <c r="Y113" t="inlineStr"/>
      <c r="Z113" t="inlineStr"/>
      <c r="AA113" t="inlineStr">
        <is>
          <t>G</t>
        </is>
      </c>
      <c r="AB113" t="inlineStr">
        <is>
          <t>x</t>
        </is>
      </c>
      <c r="AC113" t="inlineStr"/>
      <c r="AD113" t="inlineStr">
        <is>
          <t>h/E</t>
        </is>
      </c>
      <c r="AE113" t="inlineStr"/>
      <c r="AF113" t="inlineStr"/>
      <c r="AG113" t="inlineStr"/>
      <c r="AH113" t="inlineStr"/>
      <c r="AI113" t="inlineStr"/>
      <c r="AJ113" t="inlineStr">
        <is>
          <t>Pa</t>
        </is>
      </c>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is>
          <t>110</t>
        </is>
      </c>
      <c r="AY113" t="inlineStr"/>
      <c r="AZ113" t="inlineStr"/>
      <c r="BA113" t="inlineStr"/>
      <c r="BB113" t="inlineStr">
        <is>
          <t>n</t>
        </is>
      </c>
      <c r="BC113" t="inlineStr">
        <is>
          <t>0</t>
        </is>
      </c>
      <c r="BD113" t="inlineStr"/>
      <c r="BE113" t="inlineStr"/>
      <c r="BF113" t="inlineStr"/>
      <c r="BG113" t="inlineStr"/>
      <c r="BH113" t="inlineStr"/>
      <c r="BI113" t="inlineStr"/>
      <c r="BJ113" t="inlineStr"/>
      <c r="BK113" t="inlineStr">
        <is>
          <t>Schaden stabil</t>
        </is>
      </c>
      <c r="BL113" t="inlineStr"/>
      <c r="BM113" t="inlineStr"/>
      <c r="BN113" t="inlineStr"/>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row>
    <row r="114">
      <c r="A114" t="b">
        <v>1</v>
      </c>
      <c r="B114" t="inlineStr">
        <is>
          <t>134</t>
        </is>
      </c>
      <c r="C114" t="inlineStr">
        <is>
          <t>L-1555-163773319</t>
        </is>
      </c>
      <c r="D114" t="inlineStr">
        <is>
          <t>997393971</t>
        </is>
      </c>
      <c r="E114" t="inlineStr">
        <is>
          <t>Afl</t>
        </is>
      </c>
      <c r="F114" t="inlineStr">
        <is>
          <t>https://portal.dnb.de/opac.htm?method=simpleSearch&amp;cqlMode=true&amp;query=idn%3D997393971</t>
        </is>
      </c>
      <c r="G114" t="inlineStr">
        <is>
          <t>III 6, 11 b</t>
        </is>
      </c>
      <c r="H114" t="inlineStr">
        <is>
          <t>III 6, 11 b</t>
        </is>
      </c>
      <c r="I114" t="inlineStr"/>
      <c r="J114" t="inlineStr"/>
      <c r="K114" t="inlineStr"/>
      <c r="L114" t="inlineStr"/>
      <c r="M114" t="inlineStr"/>
      <c r="N114" t="inlineStr"/>
      <c r="O114" t="inlineStr"/>
      <c r="P114" t="inlineStr"/>
      <c r="Q114" t="inlineStr"/>
      <c r="R114" t="inlineStr"/>
      <c r="S114" t="inlineStr"/>
      <c r="T114" t="inlineStr"/>
      <c r="U114" t="inlineStr"/>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is>
          <t>0</t>
        </is>
      </c>
      <c r="BD114" t="inlineStr"/>
      <c r="BE114" t="inlineStr"/>
      <c r="BF114" t="inlineStr"/>
      <c r="BG114" t="inlineStr"/>
      <c r="BH114" t="inlineStr"/>
      <c r="BI114" t="inlineStr"/>
      <c r="BJ114" t="inlineStr"/>
      <c r="BK114" t="inlineStr"/>
      <c r="BL114" t="inlineStr"/>
      <c r="BM114" t="inlineStr"/>
      <c r="BN114" t="inlineStr"/>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row>
    <row r="115">
      <c r="A115" t="b">
        <v>1</v>
      </c>
      <c r="B115" t="inlineStr">
        <is>
          <t>135</t>
        </is>
      </c>
      <c r="C115" t="inlineStr">
        <is>
          <t>L-1555-163773475</t>
        </is>
      </c>
      <c r="D115" t="inlineStr">
        <is>
          <t>997394153</t>
        </is>
      </c>
      <c r="E115" t="inlineStr">
        <is>
          <t>Afl</t>
        </is>
      </c>
      <c r="F115" t="inlineStr">
        <is>
          <t>https://portal.dnb.de/opac.htm?method=simpleSearch&amp;cqlMode=true&amp;query=idn%3D997394153</t>
        </is>
      </c>
      <c r="G115" t="inlineStr">
        <is>
          <t>III 6, 11 b</t>
        </is>
      </c>
      <c r="H115" t="inlineStr">
        <is>
          <t>III 6, 11 b</t>
        </is>
      </c>
      <c r="I115" t="inlineStr"/>
      <c r="J115" t="inlineStr"/>
      <c r="K115" t="inlineStr"/>
      <c r="L115" t="inlineStr"/>
      <c r="M115" t="inlineStr"/>
      <c r="N115" t="inlineStr"/>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is>
          <t>0</t>
        </is>
      </c>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row>
    <row r="116">
      <c r="A116" t="b">
        <v>1</v>
      </c>
      <c r="B116" t="inlineStr">
        <is>
          <t>136</t>
        </is>
      </c>
      <c r="C116" t="inlineStr">
        <is>
          <t>L-1557-167183141</t>
        </is>
      </c>
      <c r="D116" t="inlineStr">
        <is>
          <t>99889818X</t>
        </is>
      </c>
      <c r="E116" t="inlineStr">
        <is>
          <t>Aal</t>
        </is>
      </c>
      <c r="F116" t="inlineStr">
        <is>
          <t>https://portal.dnb.de/opac.htm?method=simpleSearch&amp;cqlMode=true&amp;query=idn%3D99889818X</t>
        </is>
      </c>
      <c r="G116" t="inlineStr">
        <is>
          <t>III 6, 11 c</t>
        </is>
      </c>
      <c r="H116" t="inlineStr">
        <is>
          <t>III 6, 11 c</t>
        </is>
      </c>
      <c r="I116" t="inlineStr"/>
      <c r="J116" t="inlineStr"/>
      <c r="K116" t="inlineStr"/>
      <c r="L116" t="inlineStr"/>
      <c r="M116" t="inlineStr"/>
      <c r="N116" t="inlineStr"/>
      <c r="O116" t="inlineStr"/>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is>
          <t>0</t>
        </is>
      </c>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row>
    <row r="117">
      <c r="A117" t="b">
        <v>1</v>
      </c>
      <c r="B117" t="inlineStr"/>
      <c r="C117" t="inlineStr">
        <is>
          <t>L-1516-163534160</t>
        </is>
      </c>
      <c r="D117" t="inlineStr">
        <is>
          <t>997238364</t>
        </is>
      </c>
      <c r="E117" t="inlineStr">
        <is>
          <t>Afl</t>
        </is>
      </c>
      <c r="F117" t="inlineStr"/>
      <c r="G117" t="inlineStr">
        <is>
          <t>III 6, 12</t>
        </is>
      </c>
      <c r="H117" t="inlineStr">
        <is>
          <t>III 6, 12</t>
        </is>
      </c>
      <c r="I117" t="inlineStr"/>
      <c r="J117" t="inlineStr"/>
      <c r="K117" t="inlineStr"/>
      <c r="L117" t="inlineStr"/>
      <c r="M117" t="inlineStr"/>
      <c r="N117" t="inlineStr"/>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row>
    <row r="118">
      <c r="A118" t="b">
        <v>1</v>
      </c>
      <c r="B118" t="inlineStr">
        <is>
          <t>91</t>
        </is>
      </c>
      <c r="C118" t="inlineStr">
        <is>
          <t>L-1516-163533857</t>
        </is>
      </c>
      <c r="D118" t="inlineStr">
        <is>
          <t>99723816X</t>
        </is>
      </c>
      <c r="E118" t="inlineStr">
        <is>
          <t>Afl</t>
        </is>
      </c>
      <c r="F118" t="inlineStr">
        <is>
          <t>https://portal.dnb.de/opac.htm?method=simpleSearch&amp;cqlMode=true&amp;query=idn%3D99723816X</t>
        </is>
      </c>
      <c r="G118" t="inlineStr">
        <is>
          <t>III 6, 12 - 1</t>
        </is>
      </c>
      <c r="H118" t="inlineStr">
        <is>
          <t>III 6, 12</t>
        </is>
      </c>
      <c r="I118" t="inlineStr"/>
      <c r="J118" t="inlineStr"/>
      <c r="K118" t="inlineStr">
        <is>
          <t>bis 42 cm</t>
        </is>
      </c>
      <c r="L118" t="inlineStr"/>
      <c r="M118" t="inlineStr"/>
      <c r="N118" t="inlineStr"/>
      <c r="O118" t="inlineStr"/>
      <c r="P118" t="inlineStr"/>
      <c r="Q118" t="inlineStr"/>
      <c r="R118" t="inlineStr"/>
      <c r="S118" t="inlineStr"/>
      <c r="T118" t="inlineStr"/>
      <c r="U118" t="inlineStr"/>
      <c r="V118" t="inlineStr"/>
      <c r="W118" t="inlineStr"/>
      <c r="X118" t="inlineStr"/>
      <c r="Y118" t="inlineStr"/>
      <c r="Z118" t="inlineStr"/>
      <c r="AA118" t="inlineStr">
        <is>
          <t>HD</t>
        </is>
      </c>
      <c r="AB118" t="inlineStr"/>
      <c r="AC118" t="inlineStr"/>
      <c r="AD118" t="inlineStr">
        <is>
          <t>f</t>
        </is>
      </c>
      <c r="AE118" t="inlineStr"/>
      <c r="AF118" t="inlineStr"/>
      <c r="AG118" t="inlineStr"/>
      <c r="AH118" t="inlineStr"/>
      <c r="AI118" t="inlineStr"/>
      <c r="AJ118" t="inlineStr">
        <is>
          <t>Pa</t>
        </is>
      </c>
      <c r="AK118" t="inlineStr"/>
      <c r="AL118" t="inlineStr"/>
      <c r="AM118" t="inlineStr"/>
      <c r="AN118" t="inlineStr"/>
      <c r="AO118" t="inlineStr"/>
      <c r="AP118" t="inlineStr"/>
      <c r="AQ118" t="inlineStr"/>
      <c r="AR118" t="inlineStr"/>
      <c r="AS118" t="inlineStr"/>
      <c r="AT118" t="inlineStr"/>
      <c r="AU118" t="inlineStr"/>
      <c r="AV118" t="inlineStr">
        <is>
          <t>0</t>
        </is>
      </c>
      <c r="AW118" t="inlineStr">
        <is>
          <t>x</t>
        </is>
      </c>
      <c r="AX118" t="inlineStr">
        <is>
          <t>60</t>
        </is>
      </c>
      <c r="AY118" t="inlineStr"/>
      <c r="AZ118" t="inlineStr"/>
      <c r="BA118" t="inlineStr"/>
      <c r="BB118" t="inlineStr">
        <is>
          <t>n</t>
        </is>
      </c>
      <c r="BC118" t="inlineStr">
        <is>
          <t>0</t>
        </is>
      </c>
      <c r="BD118" t="inlineStr"/>
      <c r="BE118" t="inlineStr"/>
      <c r="BF118" t="inlineStr"/>
      <c r="BG118" t="inlineStr"/>
      <c r="BH118" t="inlineStr"/>
      <c r="BI118" t="inlineStr">
        <is>
          <t>x sauer</t>
        </is>
      </c>
      <c r="BJ118" t="inlineStr">
        <is>
          <t>x</t>
        </is>
      </c>
      <c r="BK118" t="inlineStr"/>
      <c r="BL118" t="inlineStr"/>
      <c r="BM118" t="inlineStr">
        <is>
          <t>Box (sperrt)</t>
        </is>
      </c>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row>
    <row r="119">
      <c r="A119" t="b">
        <v>1</v>
      </c>
      <c r="B119" t="inlineStr">
        <is>
          <t>92</t>
        </is>
      </c>
      <c r="C119" t="inlineStr">
        <is>
          <t>L-1516-163533954</t>
        </is>
      </c>
      <c r="D119" t="inlineStr">
        <is>
          <t>997238208</t>
        </is>
      </c>
      <c r="E119" t="inlineStr">
        <is>
          <t>Afl</t>
        </is>
      </c>
      <c r="F119" t="inlineStr">
        <is>
          <t>https://portal.dnb.de/opac.htm?method=simpleSearch&amp;cqlMode=true&amp;query=idn%3D997238208</t>
        </is>
      </c>
      <c r="G119" t="inlineStr">
        <is>
          <t>III 6, 12 - 1 (angebunden)</t>
        </is>
      </c>
      <c r="H119" t="inlineStr">
        <is>
          <t>III 6, 12</t>
        </is>
      </c>
      <c r="I119" t="inlineStr"/>
      <c r="J119" t="inlineStr"/>
      <c r="K119" t="inlineStr"/>
      <c r="L119" t="inlineStr"/>
      <c r="M119" t="inlineStr"/>
      <c r="N119" t="inlineStr"/>
      <c r="O119" t="inlineStr"/>
      <c r="P119" t="inlineStr"/>
      <c r="Q119" t="inlineStr"/>
      <c r="R119" t="inlineStr"/>
      <c r="S119" t="inlineStr"/>
      <c r="T119" t="inlineStr"/>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is>
          <t>0</t>
        </is>
      </c>
      <c r="BD119" t="inlineStr"/>
      <c r="BE119" t="inlineStr"/>
      <c r="BF119" t="inlineStr"/>
      <c r="BG119" t="inlineStr"/>
      <c r="BH119" t="inlineStr"/>
      <c r="BI119" t="inlineStr"/>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row>
    <row r="120">
      <c r="A120" t="b">
        <v>1</v>
      </c>
      <c r="B120" t="inlineStr">
        <is>
          <t>90</t>
        </is>
      </c>
      <c r="C120" t="inlineStr">
        <is>
          <t>L-1516-163534381</t>
        </is>
      </c>
      <c r="D120" t="inlineStr">
        <is>
          <t>997238526</t>
        </is>
      </c>
      <c r="E120" t="inlineStr">
        <is>
          <t>Afl</t>
        </is>
      </c>
      <c r="F120" t="inlineStr">
        <is>
          <t>https://portal.dnb.de/opac.htm?method=simpleSearch&amp;cqlMode=true&amp;query=idn%3D997238526</t>
        </is>
      </c>
      <c r="G120" t="inlineStr">
        <is>
          <t>III 6, 12 - 2 (angebunden)</t>
        </is>
      </c>
      <c r="H120" t="inlineStr">
        <is>
          <t>III 6, 12</t>
        </is>
      </c>
      <c r="I120" t="inlineStr"/>
      <c r="J120" t="inlineStr"/>
      <c r="K120" t="inlineStr"/>
      <c r="L120" t="inlineStr"/>
      <c r="M120" t="inlineStr"/>
      <c r="N120" t="inlineStr"/>
      <c r="O120" t="inlineStr"/>
      <c r="P120" t="inlineStr"/>
      <c r="Q120" t="inlineStr"/>
      <c r="R120" t="inlineStr"/>
      <c r="S120" t="inlineStr"/>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is>
          <t>0</t>
        </is>
      </c>
      <c r="BD120" t="inlineStr"/>
      <c r="BE120" t="inlineStr"/>
      <c r="BF120" t="inlineStr"/>
      <c r="BG120" t="inlineStr"/>
      <c r="BH120" t="inlineStr"/>
      <c r="BI120" t="inlineStr"/>
      <c r="BJ120" t="inlineStr"/>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row>
    <row r="121">
      <c r="A121" t="b">
        <v>0</v>
      </c>
      <c r="B121" t="inlineStr">
        <is>
          <t>93</t>
        </is>
      </c>
      <c r="C121" t="inlineStr">
        <is>
          <t>L-1517-315464437</t>
        </is>
      </c>
      <c r="D121" t="inlineStr">
        <is>
          <t>1066936609</t>
        </is>
      </c>
      <c r="E121" t="inlineStr"/>
      <c r="F121" t="inlineStr">
        <is>
          <t>https://portal.dnb.de/opac.htm?method=simpleSearch&amp;cqlMode=true&amp;query=idn%3D1066936609</t>
        </is>
      </c>
      <c r="G121" t="inlineStr">
        <is>
          <t>III 6, 13</t>
        </is>
      </c>
      <c r="H121" t="inlineStr"/>
      <c r="I121" t="inlineStr"/>
      <c r="J121" t="inlineStr"/>
      <c r="K121" t="inlineStr"/>
      <c r="L121" t="inlineStr"/>
      <c r="M121" t="inlineStr"/>
      <c r="N121" t="inlineStr"/>
      <c r="O121" t="inlineStr"/>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is>
          <t>0</t>
        </is>
      </c>
      <c r="BD121" t="inlineStr"/>
      <c r="BE121" t="inlineStr"/>
      <c r="BF121" t="inlineStr"/>
      <c r="BG121" t="inlineStr"/>
      <c r="BH121" t="inlineStr"/>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row>
    <row r="122">
      <c r="A122" t="b">
        <v>1</v>
      </c>
      <c r="B122" t="inlineStr"/>
      <c r="C122" t="inlineStr">
        <is>
          <t>L-9999-414175085</t>
        </is>
      </c>
      <c r="D122" t="inlineStr">
        <is>
          <t>1137896493</t>
        </is>
      </c>
      <c r="E122" t="inlineStr">
        <is>
          <t>Qd</t>
        </is>
      </c>
      <c r="F122" t="inlineStr"/>
      <c r="G122" t="inlineStr">
        <is>
          <t>III 6, 13</t>
        </is>
      </c>
      <c r="H122" t="inlineStr">
        <is>
          <t>III 6, 13</t>
        </is>
      </c>
      <c r="I122" t="inlineStr"/>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row>
    <row r="123">
      <c r="A123" t="b">
        <v>0</v>
      </c>
      <c r="B123" t="inlineStr">
        <is>
          <t>137</t>
        </is>
      </c>
      <c r="C123" t="inlineStr">
        <is>
          <t>L-1517-668125241</t>
        </is>
      </c>
      <c r="D123" t="inlineStr">
        <is>
          <t>1207570680</t>
        </is>
      </c>
      <c r="E123" t="inlineStr"/>
      <c r="F123" t="inlineStr">
        <is>
          <t>https://portal.dnb.de/opac.htm?method=simpleSearch&amp;cqlMode=true&amp;query=idn%3D1207570680</t>
        </is>
      </c>
      <c r="G123" t="inlineStr">
        <is>
          <t>III 6, 13 (Angebundenes Werk)</t>
        </is>
      </c>
      <c r="H123" t="inlineStr"/>
      <c r="I123" t="inlineStr"/>
      <c r="J123" t="inlineStr"/>
      <c r="K123" t="inlineStr"/>
      <c r="L123" t="inlineStr"/>
      <c r="M123" t="inlineStr"/>
      <c r="N123" t="inlineStr"/>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is>
          <t>0</t>
        </is>
      </c>
      <c r="BD123" t="inlineStr"/>
      <c r="BE123" t="inlineStr"/>
      <c r="BF123" t="inlineStr"/>
      <c r="BG123" t="inlineStr"/>
      <c r="BH123" t="inlineStr"/>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row>
    <row r="124">
      <c r="A124" t="b">
        <v>1</v>
      </c>
      <c r="B124" t="inlineStr">
        <is>
          <t>94</t>
        </is>
      </c>
      <c r="C124" t="inlineStr">
        <is>
          <t>L-1520-315328991</t>
        </is>
      </c>
      <c r="D124" t="inlineStr">
        <is>
          <t>1066871159</t>
        </is>
      </c>
      <c r="E124" t="inlineStr">
        <is>
          <t>Aaf</t>
        </is>
      </c>
      <c r="F124" t="inlineStr">
        <is>
          <t>https://portal.dnb.de/opac.htm?method=simpleSearch&amp;cqlMode=true&amp;query=idn%3D1066871159</t>
        </is>
      </c>
      <c r="G124" t="inlineStr">
        <is>
          <t>III 6, 14</t>
        </is>
      </c>
      <c r="H124" t="inlineStr">
        <is>
          <t>III 6, 14</t>
        </is>
      </c>
      <c r="I124" t="inlineStr"/>
      <c r="J124" t="inlineStr"/>
      <c r="K124" t="inlineStr"/>
      <c r="L124" t="inlineStr"/>
      <c r="M124" t="inlineStr"/>
      <c r="N124" t="inlineStr"/>
      <c r="O124" t="inlineStr"/>
      <c r="P124" t="inlineStr"/>
      <c r="Q124" t="inlineStr"/>
      <c r="R124" t="inlineStr"/>
      <c r="S124" t="inlineStr"/>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is>
          <t>0</t>
        </is>
      </c>
      <c r="BD124" t="inlineStr"/>
      <c r="BE124" t="inlineStr"/>
      <c r="BF124" t="inlineStr"/>
      <c r="BG124" t="inlineStr"/>
      <c r="BH124" t="inlineStr"/>
      <c r="BI124" t="inlineStr"/>
      <c r="BJ124" t="inlineStr"/>
      <c r="BK124" t="inlineStr"/>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row>
    <row r="125">
      <c r="A125" t="b">
        <v>1</v>
      </c>
      <c r="B125" t="inlineStr">
        <is>
          <t>138</t>
        </is>
      </c>
      <c r="C125" t="inlineStr">
        <is>
          <t>L-1522-176986065</t>
        </is>
      </c>
      <c r="D125" t="inlineStr">
        <is>
          <t>1002284589</t>
        </is>
      </c>
      <c r="E125" t="inlineStr">
        <is>
          <t>Afl</t>
        </is>
      </c>
      <c r="F125" t="inlineStr">
        <is>
          <t>https://portal.dnb.de/opac.htm?method=simpleSearch&amp;cqlMode=true&amp;query=idn%3D1002284589</t>
        </is>
      </c>
      <c r="G125" t="inlineStr">
        <is>
          <t>III 6, 14 a</t>
        </is>
      </c>
      <c r="H125" t="inlineStr">
        <is>
          <t>III 6, 14a</t>
        </is>
      </c>
      <c r="I125" t="inlineStr"/>
      <c r="J125" t="inlineStr"/>
      <c r="K125" t="inlineStr">
        <is>
          <t>bis 35 cm</t>
        </is>
      </c>
      <c r="L125" t="inlineStr"/>
      <c r="M125" t="inlineStr"/>
      <c r="N125" t="inlineStr"/>
      <c r="O125" t="inlineStr"/>
      <c r="P125" t="inlineStr"/>
      <c r="Q125" t="inlineStr"/>
      <c r="R125" t="inlineStr"/>
      <c r="S125" t="inlineStr"/>
      <c r="T125" t="inlineStr"/>
      <c r="U125" t="inlineStr"/>
      <c r="V125" t="inlineStr"/>
      <c r="W125" t="inlineStr"/>
      <c r="X125" t="inlineStr"/>
      <c r="Y125" t="inlineStr"/>
      <c r="Z125" t="inlineStr"/>
      <c r="AA125" t="inlineStr">
        <is>
          <t>HD</t>
        </is>
      </c>
      <c r="AB125" t="inlineStr"/>
      <c r="AC125" t="inlineStr">
        <is>
          <t>x</t>
        </is>
      </c>
      <c r="AD125" t="inlineStr">
        <is>
          <t>f</t>
        </is>
      </c>
      <c r="AE125" t="inlineStr"/>
      <c r="AF125" t="inlineStr"/>
      <c r="AG125" t="inlineStr"/>
      <c r="AH125" t="inlineStr"/>
      <c r="AI125" t="inlineStr"/>
      <c r="AJ125" t="inlineStr">
        <is>
          <t>Pa</t>
        </is>
      </c>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is>
          <t>110</t>
        </is>
      </c>
      <c r="AY125" t="inlineStr"/>
      <c r="AZ125" t="inlineStr"/>
      <c r="BA125" t="inlineStr"/>
      <c r="BB125" t="inlineStr">
        <is>
          <t>n</t>
        </is>
      </c>
      <c r="BC125" t="inlineStr">
        <is>
          <t>0</t>
        </is>
      </c>
      <c r="BD125" t="inlineStr"/>
      <c r="BE125" t="inlineStr">
        <is>
          <t>Gewebe</t>
        </is>
      </c>
      <c r="BF125" t="inlineStr"/>
      <c r="BG125" t="inlineStr"/>
      <c r="BH125" t="inlineStr"/>
      <c r="BI125" t="inlineStr"/>
      <c r="BJ125" t="inlineStr"/>
      <c r="BK125" t="inlineStr"/>
      <c r="BL125" t="inlineStr"/>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row>
    <row r="126">
      <c r="A126" t="b">
        <v>1</v>
      </c>
      <c r="B126" t="inlineStr">
        <is>
          <t>139</t>
        </is>
      </c>
      <c r="C126" t="inlineStr">
        <is>
          <t>L-1517-170718212</t>
        </is>
      </c>
      <c r="D126" t="inlineStr">
        <is>
          <t>1000490092</t>
        </is>
      </c>
      <c r="E126" t="inlineStr">
        <is>
          <t>Aal</t>
        </is>
      </c>
      <c r="F126" t="inlineStr">
        <is>
          <t>https://portal.dnb.de/opac.htm?method=simpleSearch&amp;cqlMode=true&amp;query=idn%3D1000490092</t>
        </is>
      </c>
      <c r="G126" t="inlineStr">
        <is>
          <t>III 6, 14 b</t>
        </is>
      </c>
      <c r="H126" t="inlineStr">
        <is>
          <t>III 6, 14b</t>
        </is>
      </c>
      <c r="I126" t="inlineStr"/>
      <c r="J126" t="inlineStr"/>
      <c r="K126" t="inlineStr"/>
      <c r="L126" t="inlineStr"/>
      <c r="M126" t="inlineStr"/>
      <c r="N126" t="inlineStr"/>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is>
          <t>0</t>
        </is>
      </c>
      <c r="BD126" t="inlineStr"/>
      <c r="BE126" t="inlineStr"/>
      <c r="BF126" t="inlineStr"/>
      <c r="BG126" t="inlineStr"/>
      <c r="BH126" t="inlineStr"/>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row>
    <row r="127">
      <c r="A127" t="b">
        <v>1</v>
      </c>
      <c r="B127" t="inlineStr">
        <is>
          <t>140</t>
        </is>
      </c>
      <c r="C127" t="inlineStr">
        <is>
          <t>L-1522-167627902</t>
        </is>
      </c>
      <c r="D127" t="inlineStr">
        <is>
          <t>999154273</t>
        </is>
      </c>
      <c r="E127" t="inlineStr">
        <is>
          <t>Aal</t>
        </is>
      </c>
      <c r="F127" t="inlineStr">
        <is>
          <t>https://portal.dnb.de/opac.htm?method=simpleSearch&amp;cqlMode=true&amp;query=idn%3D999154273</t>
        </is>
      </c>
      <c r="G127" t="inlineStr">
        <is>
          <t>III 6, 14 c</t>
        </is>
      </c>
      <c r="H127" t="inlineStr">
        <is>
          <t>III 6, 14c</t>
        </is>
      </c>
      <c r="I127" t="inlineStr"/>
      <c r="J127" t="inlineStr"/>
      <c r="K127" t="inlineStr"/>
      <c r="L127" t="inlineStr"/>
      <c r="M127" t="inlineStr"/>
      <c r="N127" t="inlineStr"/>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is>
          <t>0</t>
        </is>
      </c>
      <c r="BD127" t="inlineStr"/>
      <c r="BE127" t="inlineStr"/>
      <c r="BF127" t="inlineStr"/>
      <c r="BG127" t="inlineStr"/>
      <c r="BH127" t="inlineStr"/>
      <c r="BI127" t="inlineStr"/>
      <c r="BJ127" t="inlineStr"/>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row>
    <row r="128">
      <c r="A128" t="b">
        <v>1</v>
      </c>
      <c r="B128" t="inlineStr">
        <is>
          <t>95</t>
        </is>
      </c>
      <c r="C128" t="inlineStr">
        <is>
          <t>L-1520-315323825</t>
        </is>
      </c>
      <c r="D128" t="inlineStr">
        <is>
          <t>106686554X</t>
        </is>
      </c>
      <c r="E128" t="inlineStr">
        <is>
          <t>Aaf</t>
        </is>
      </c>
      <c r="F128" t="inlineStr">
        <is>
          <t>https://portal.dnb.de/opac.htm?method=simpleSearch&amp;cqlMode=true&amp;query=idn%3D106686554X</t>
        </is>
      </c>
      <c r="G128" t="inlineStr">
        <is>
          <t>III 6, 15</t>
        </is>
      </c>
      <c r="H128" t="inlineStr">
        <is>
          <t>III 6, 15</t>
        </is>
      </c>
      <c r="I128" t="inlineStr"/>
      <c r="J128" t="inlineStr"/>
      <c r="K128" t="inlineStr"/>
      <c r="L128" t="inlineStr"/>
      <c r="M128" t="inlineStr"/>
      <c r="N128" t="inlineStr"/>
      <c r="O128" t="inlineStr"/>
      <c r="P128" t="inlineStr"/>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is>
          <t>0</t>
        </is>
      </c>
      <c r="BD128" t="inlineStr"/>
      <c r="BE128" t="inlineStr"/>
      <c r="BF128" t="inlineStr"/>
      <c r="BG128" t="inlineStr"/>
      <c r="BH128" t="inlineStr"/>
      <c r="BI128" t="inlineStr"/>
      <c r="BJ128" t="inlineStr"/>
      <c r="BK128" t="inlineStr"/>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row>
    <row r="129">
      <c r="A129" t="b">
        <v>0</v>
      </c>
      <c r="B129" t="inlineStr">
        <is>
          <t>142</t>
        </is>
      </c>
      <c r="C129" t="inlineStr">
        <is>
          <t>L-1531-16647780X</t>
        </is>
      </c>
      <c r="D129" t="inlineStr">
        <is>
          <t>998550892</t>
        </is>
      </c>
      <c r="E129" t="inlineStr"/>
      <c r="F129" t="inlineStr">
        <is>
          <t>https://portal.dnb.de/opac.htm?method=simpleSearch&amp;cqlMode=true&amp;query=idn%3D998550892</t>
        </is>
      </c>
      <c r="G129" t="inlineStr">
        <is>
          <t>III 6, 15 a</t>
        </is>
      </c>
      <c r="H129" t="inlineStr"/>
      <c r="I129" t="inlineStr">
        <is>
          <t>X</t>
        </is>
      </c>
      <c r="J129" t="inlineStr">
        <is>
          <t>Ledereinband, Schließen, erhabene Buchbeschläge</t>
        </is>
      </c>
      <c r="K129" t="inlineStr">
        <is>
          <t>bis 25 cm</t>
        </is>
      </c>
      <c r="L129" t="inlineStr">
        <is>
          <t>80° bis 110°, einseitig digitalisierbar?</t>
        </is>
      </c>
      <c r="M129" t="inlineStr">
        <is>
          <t>fester Rücken mit Schmuckprägung</t>
        </is>
      </c>
      <c r="N129" t="inlineStr"/>
      <c r="O129" t="inlineStr">
        <is>
          <t>Kassette</t>
        </is>
      </c>
      <c r="P129" t="inlineStr">
        <is>
          <t>Nein</t>
        </is>
      </c>
      <c r="Q129" t="inlineStr">
        <is>
          <t>0</t>
        </is>
      </c>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is>
          <t>0</t>
        </is>
      </c>
      <c r="BD129" t="inlineStr"/>
      <c r="BE129" t="inlineStr"/>
      <c r="BF129" t="inlineStr"/>
      <c r="BG129" t="inlineStr"/>
      <c r="BH129" t="inlineStr"/>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row>
    <row r="130">
      <c r="A130" t="b">
        <v>0</v>
      </c>
      <c r="B130" t="inlineStr">
        <is>
          <t>141</t>
        </is>
      </c>
      <c r="C130" t="inlineStr">
        <is>
          <t>L-1521-159347181</t>
        </is>
      </c>
      <c r="D130" t="inlineStr">
        <is>
          <t>995362432</t>
        </is>
      </c>
      <c r="E130" t="inlineStr"/>
      <c r="F130" t="inlineStr">
        <is>
          <t>https://portal.dnb.de/opac.htm?method=simpleSearch&amp;cqlMode=true&amp;query=idn%3D995362432</t>
        </is>
      </c>
      <c r="G130" t="inlineStr">
        <is>
          <t>III 6, 15 a (Angebundenes Werk)</t>
        </is>
      </c>
      <c r="H130" t="inlineStr"/>
      <c r="I130" t="inlineStr"/>
      <c r="J130" t="inlineStr"/>
      <c r="K130" t="inlineStr"/>
      <c r="L130" t="inlineStr"/>
      <c r="M130" t="inlineStr"/>
      <c r="N130" t="inlineStr"/>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is>
          <t>0</t>
        </is>
      </c>
      <c r="BD130" t="inlineStr"/>
      <c r="BE130" t="inlineStr"/>
      <c r="BF130" t="inlineStr"/>
      <c r="BG130" t="inlineStr"/>
      <c r="BH130" t="inlineStr"/>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row>
    <row r="131">
      <c r="A131" t="b">
        <v>1</v>
      </c>
      <c r="B131" t="inlineStr">
        <is>
          <t>145</t>
        </is>
      </c>
      <c r="C131" t="inlineStr">
        <is>
          <t>L-1533-176474358</t>
        </is>
      </c>
      <c r="D131" t="inlineStr">
        <is>
          <t>1002109876</t>
        </is>
      </c>
      <c r="E131" t="inlineStr">
        <is>
          <t>Aal</t>
        </is>
      </c>
      <c r="F131" t="inlineStr">
        <is>
          <t>https://portal.dnb.de/opac.htm?method=simpleSearch&amp;cqlMode=true&amp;query=idn%3D1002109876</t>
        </is>
      </c>
      <c r="G131" t="inlineStr">
        <is>
          <t>III 6, 15 b</t>
        </is>
      </c>
      <c r="H131" t="inlineStr">
        <is>
          <t>III 6, 15b</t>
        </is>
      </c>
      <c r="I131" t="inlineStr"/>
      <c r="J131" t="inlineStr"/>
      <c r="K131" t="inlineStr">
        <is>
          <t>bis 42 cm</t>
        </is>
      </c>
      <c r="L131" t="inlineStr"/>
      <c r="M131" t="inlineStr"/>
      <c r="N131" t="inlineStr"/>
      <c r="O131" t="inlineStr"/>
      <c r="P131" t="inlineStr"/>
      <c r="Q131" t="inlineStr"/>
      <c r="R131" t="inlineStr"/>
      <c r="S131" t="inlineStr"/>
      <c r="T131" t="inlineStr"/>
      <c r="U131" t="inlineStr"/>
      <c r="V131" t="inlineStr"/>
      <c r="W131" t="inlineStr"/>
      <c r="X131" t="inlineStr"/>
      <c r="Y131" t="inlineStr"/>
      <c r="Z131" t="inlineStr"/>
      <c r="AA131" t="inlineStr">
        <is>
          <t>HD</t>
        </is>
      </c>
      <c r="AB131" t="inlineStr"/>
      <c r="AC131" t="inlineStr"/>
      <c r="AD131" t="inlineStr">
        <is>
          <t>f</t>
        </is>
      </c>
      <c r="AE131" t="inlineStr"/>
      <c r="AF131" t="inlineStr"/>
      <c r="AG131" t="inlineStr"/>
      <c r="AH131" t="inlineStr"/>
      <c r="AI131" t="inlineStr">
        <is>
          <t>x</t>
        </is>
      </c>
      <c r="AJ131" t="inlineStr">
        <is>
          <t>Pa</t>
        </is>
      </c>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is>
          <t>45</t>
        </is>
      </c>
      <c r="AY131" t="inlineStr"/>
      <c r="AZ131" t="inlineStr"/>
      <c r="BA131" t="inlineStr"/>
      <c r="BB131" t="inlineStr">
        <is>
          <t>n</t>
        </is>
      </c>
      <c r="BC131" t="inlineStr">
        <is>
          <t>0</t>
        </is>
      </c>
      <c r="BD131" t="inlineStr"/>
      <c r="BE131" t="inlineStr"/>
      <c r="BF131" t="inlineStr"/>
      <c r="BG131" t="inlineStr">
        <is>
          <t>x</t>
        </is>
      </c>
      <c r="BH131" t="inlineStr"/>
      <c r="BI131" t="inlineStr"/>
      <c r="BJ131" t="inlineStr"/>
      <c r="BK131" t="inlineStr"/>
      <c r="BL131" t="inlineStr">
        <is>
          <t>x? 45</t>
        </is>
      </c>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row>
    <row r="132">
      <c r="A132" t="b">
        <v>0</v>
      </c>
      <c r="B132" t="inlineStr">
        <is>
          <t>143</t>
        </is>
      </c>
      <c r="C132" t="inlineStr">
        <is>
          <t>L-1533-154002852</t>
        </is>
      </c>
      <c r="D132" t="inlineStr">
        <is>
          <t>993914608</t>
        </is>
      </c>
      <c r="E132" t="inlineStr"/>
      <c r="F132" t="inlineStr">
        <is>
          <t>https://portal.dnb.de/opac.htm?method=simpleSearch&amp;cqlMode=true&amp;query=idn%3D993914608</t>
        </is>
      </c>
      <c r="G132" t="inlineStr">
        <is>
          <t>III 6, 15 b (angebunden?)</t>
        </is>
      </c>
      <c r="H132" t="inlineStr"/>
      <c r="I132" t="inlineStr"/>
      <c r="J132" t="inlineStr"/>
      <c r="K132" t="inlineStr"/>
      <c r="L132" t="inlineStr"/>
      <c r="M132" t="inlineStr"/>
      <c r="N132" t="inlineStr"/>
      <c r="O132" t="inlineStr"/>
      <c r="P132" t="inlineStr"/>
      <c r="Q132" t="inlineStr"/>
      <c r="R132" t="inlineStr"/>
      <c r="S132" t="inlineStr"/>
      <c r="T132" t="inlineStr"/>
      <c r="U132" t="inlineStr"/>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is>
          <t>0</t>
        </is>
      </c>
      <c r="BD132" t="inlineStr"/>
      <c r="BE132" t="inlineStr"/>
      <c r="BF132" t="inlineStr"/>
      <c r="BG132" t="inlineStr"/>
      <c r="BH132" t="inlineStr"/>
      <c r="BI132" t="inlineStr"/>
      <c r="BJ132" t="inlineStr"/>
      <c r="BK132" t="inlineStr"/>
      <c r="BL132" t="inlineStr"/>
      <c r="BM132" t="inlineStr"/>
      <c r="BN132" t="inlineStr"/>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row>
    <row r="133">
      <c r="A133" t="b">
        <v>0</v>
      </c>
      <c r="B133" t="inlineStr">
        <is>
          <t>144</t>
        </is>
      </c>
      <c r="C133" t="inlineStr">
        <is>
          <t>L-1533-175496242</t>
        </is>
      </c>
      <c r="D133" t="inlineStr">
        <is>
          <t>1001756231</t>
        </is>
      </c>
      <c r="E133" t="inlineStr"/>
      <c r="F133" t="inlineStr">
        <is>
          <t>https://portal.dnb.de/opac.htm?method=simpleSearch&amp;cqlMode=true&amp;query=idn%3D1001756231</t>
        </is>
      </c>
      <c r="G133" t="inlineStr">
        <is>
          <t>III 6, 15 b (angebunden?)</t>
        </is>
      </c>
      <c r="H133" t="inlineStr"/>
      <c r="I133" t="inlineStr"/>
      <c r="J133" t="inlineStr"/>
      <c r="K133" t="inlineStr"/>
      <c r="L133" t="inlineStr"/>
      <c r="M133" t="inlineStr"/>
      <c r="N133" t="inlineStr"/>
      <c r="O133" t="inlineStr"/>
      <c r="P133" t="inlineStr"/>
      <c r="Q133" t="inlineStr"/>
      <c r="R133" t="inlineStr"/>
      <c r="S133" t="inlineStr"/>
      <c r="T133" t="inlineStr"/>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is>
          <t>0</t>
        </is>
      </c>
      <c r="BD133" t="inlineStr"/>
      <c r="BE133" t="inlineStr"/>
      <c r="BF133" t="inlineStr"/>
      <c r="BG133" t="inlineStr"/>
      <c r="BH133" t="inlineStr"/>
      <c r="BI133" t="inlineStr"/>
      <c r="BJ133" t="inlineStr"/>
      <c r="BK133" t="inlineStr"/>
      <c r="BL133" t="inlineStr"/>
      <c r="BM133" t="inlineStr"/>
      <c r="BN133" t="inlineStr"/>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row>
    <row r="134">
      <c r="A134" t="b">
        <v>0</v>
      </c>
      <c r="B134" t="inlineStr">
        <is>
          <t>146</t>
        </is>
      </c>
      <c r="C134" t="inlineStr">
        <is>
          <t>L-9999-155943421</t>
        </is>
      </c>
      <c r="D134" t="inlineStr">
        <is>
          <t>994442157</t>
        </is>
      </c>
      <c r="E134" t="inlineStr"/>
      <c r="F134" t="inlineStr">
        <is>
          <t>https://portal.dnb.de/opac.htm?method=simpleSearch&amp;cqlMode=true&amp;query=idn%3D994442157</t>
        </is>
      </c>
      <c r="G134" t="inlineStr">
        <is>
          <t>III 6, 15 b (angebunden?)</t>
        </is>
      </c>
      <c r="H134" t="inlineStr"/>
      <c r="I134" t="inlineStr"/>
      <c r="J134" t="inlineStr"/>
      <c r="K134" t="inlineStr"/>
      <c r="L134" t="inlineStr"/>
      <c r="M134" t="inlineStr"/>
      <c r="N134" t="inlineStr"/>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is>
          <t>0</t>
        </is>
      </c>
      <c r="BD134" t="inlineStr"/>
      <c r="BE134" t="inlineStr"/>
      <c r="BF134" t="inlineStr"/>
      <c r="BG134" t="inlineStr"/>
      <c r="BH134" t="inlineStr"/>
      <c r="BI134" t="inlineStr"/>
      <c r="BJ134" t="inlineStr"/>
      <c r="BK134" t="inlineStr"/>
      <c r="BL134" t="inlineStr"/>
      <c r="BM134" t="inlineStr"/>
      <c r="BN134" t="inlineStr"/>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row>
    <row r="135">
      <c r="A135" t="b">
        <v>1</v>
      </c>
      <c r="B135" t="inlineStr">
        <is>
          <t>147</t>
        </is>
      </c>
      <c r="C135" t="inlineStr">
        <is>
          <t>L-1535-169968472</t>
        </is>
      </c>
      <c r="D135" t="inlineStr">
        <is>
          <t>1000069990</t>
        </is>
      </c>
      <c r="E135" t="inlineStr">
        <is>
          <t>Aal</t>
        </is>
      </c>
      <c r="F135" t="inlineStr">
        <is>
          <t>https://portal.dnb.de/opac.htm?method=simpleSearch&amp;cqlMode=true&amp;query=idn%3D1000069990</t>
        </is>
      </c>
      <c r="G135" t="inlineStr">
        <is>
          <t>III 6, 15 c</t>
        </is>
      </c>
      <c r="H135" t="inlineStr">
        <is>
          <t>III 6, 15 c</t>
        </is>
      </c>
      <c r="I135" t="inlineStr"/>
      <c r="J135" t="inlineStr"/>
      <c r="K135" t="inlineStr">
        <is>
          <t>bis 42 cm</t>
        </is>
      </c>
      <c r="L135" t="inlineStr"/>
      <c r="M135" t="inlineStr"/>
      <c r="N135" t="inlineStr"/>
      <c r="O135" t="inlineStr"/>
      <c r="P135" t="inlineStr"/>
      <c r="Q135" t="inlineStr"/>
      <c r="R135" t="inlineStr"/>
      <c r="S135" t="inlineStr"/>
      <c r="T135" t="inlineStr"/>
      <c r="U135" t="inlineStr"/>
      <c r="V135" t="inlineStr"/>
      <c r="W135" t="inlineStr"/>
      <c r="X135" t="inlineStr"/>
      <c r="Y135" t="inlineStr"/>
      <c r="Z135" t="inlineStr"/>
      <c r="AA135" t="inlineStr">
        <is>
          <t>L</t>
        </is>
      </c>
      <c r="AB135" t="inlineStr"/>
      <c r="AC135" t="inlineStr">
        <is>
          <t>x</t>
        </is>
      </c>
      <c r="AD135" t="inlineStr">
        <is>
          <t>f/V</t>
        </is>
      </c>
      <c r="AE135" t="inlineStr"/>
      <c r="AF135" t="inlineStr"/>
      <c r="AG135" t="inlineStr"/>
      <c r="AH135" t="inlineStr"/>
      <c r="AI135" t="inlineStr"/>
      <c r="AJ135" t="inlineStr">
        <is>
          <t>Pa</t>
        </is>
      </c>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is>
          <t>45</t>
        </is>
      </c>
      <c r="AY135" t="inlineStr"/>
      <c r="AZ135" t="inlineStr"/>
      <c r="BA135" t="inlineStr"/>
      <c r="BB135" t="inlineStr">
        <is>
          <t>n</t>
        </is>
      </c>
      <c r="BC135" t="inlineStr">
        <is>
          <t>0</t>
        </is>
      </c>
      <c r="BD135" t="inlineStr"/>
      <c r="BE135" t="inlineStr">
        <is>
          <t>Halbgewebe mit Papier</t>
        </is>
      </c>
      <c r="BF135" t="inlineStr"/>
      <c r="BG135" t="inlineStr"/>
      <c r="BH135" t="inlineStr"/>
      <c r="BI135" t="inlineStr"/>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row>
    <row r="136">
      <c r="A136" t="b">
        <v>1</v>
      </c>
      <c r="B136" t="inlineStr">
        <is>
          <t>148</t>
        </is>
      </c>
      <c r="C136" t="inlineStr">
        <is>
          <t>L-1551-159354684</t>
        </is>
      </c>
      <c r="D136" t="inlineStr">
        <is>
          <t>995369925</t>
        </is>
      </c>
      <c r="E136" t="inlineStr">
        <is>
          <t>Aal</t>
        </is>
      </c>
      <c r="F136" t="inlineStr">
        <is>
          <t>https://portal.dnb.de/opac.htm?method=simpleSearch&amp;cqlMode=true&amp;query=idn%3D995369925</t>
        </is>
      </c>
      <c r="G136" t="inlineStr">
        <is>
          <t>III 6, 15 d</t>
        </is>
      </c>
      <c r="H136" t="inlineStr">
        <is>
          <t>III 6, 15 d</t>
        </is>
      </c>
      <c r="I136" t="inlineStr"/>
      <c r="J136" t="inlineStr">
        <is>
          <t>Papier- oder Pappeinband</t>
        </is>
      </c>
      <c r="K136" t="inlineStr">
        <is>
          <t>bis 25 cm</t>
        </is>
      </c>
      <c r="L136" t="inlineStr">
        <is>
          <t>80° bis 110°, einseitig digitalisierbar?</t>
        </is>
      </c>
      <c r="M136" t="inlineStr">
        <is>
          <t>hohler Rücken</t>
        </is>
      </c>
      <c r="N136" t="inlineStr"/>
      <c r="O136" t="inlineStr"/>
      <c r="P136" t="inlineStr">
        <is>
          <t>Signaturfahne austauschen</t>
        </is>
      </c>
      <c r="Q136" t="inlineStr">
        <is>
          <t>0</t>
        </is>
      </c>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is>
          <t>0</t>
        </is>
      </c>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row>
    <row r="137">
      <c r="A137" t="b">
        <v>0</v>
      </c>
      <c r="B137" t="inlineStr">
        <is>
          <t>149</t>
        </is>
      </c>
      <c r="C137" t="inlineStr">
        <is>
          <t>L-1551-175065330</t>
        </is>
      </c>
      <c r="D137" t="inlineStr">
        <is>
          <t>100152828X</t>
        </is>
      </c>
      <c r="E137" t="inlineStr"/>
      <c r="F137" t="inlineStr">
        <is>
          <t>https://portal.dnb.de/opac.htm?method=simpleSearch&amp;cqlMode=true&amp;query=idn%3D100152828X</t>
        </is>
      </c>
      <c r="G137" t="inlineStr">
        <is>
          <t>III 6, 15 d</t>
        </is>
      </c>
      <c r="H137" t="inlineStr"/>
      <c r="I137" t="inlineStr"/>
      <c r="J137" t="inlineStr"/>
      <c r="K137" t="inlineStr"/>
      <c r="L137" t="inlineStr"/>
      <c r="M137" t="inlineStr"/>
      <c r="N137" t="inlineStr"/>
      <c r="O137" t="inlineStr"/>
      <c r="P137" t="inlineStr"/>
      <c r="Q137" t="inlineStr"/>
      <c r="R137" t="inlineStr"/>
      <c r="S137" t="inlineStr"/>
      <c r="T137" t="inlineStr"/>
      <c r="U137" t="inlineStr"/>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is>
          <t>0</t>
        </is>
      </c>
      <c r="BD137" t="inlineStr"/>
      <c r="BE137" t="inlineStr"/>
      <c r="BF137" t="inlineStr"/>
      <c r="BG137" t="inlineStr"/>
      <c r="BH137" t="inlineStr"/>
      <c r="BI137" t="inlineStr"/>
      <c r="BJ137" t="inlineStr"/>
      <c r="BK137" t="inlineStr"/>
      <c r="BL137" t="inlineStr"/>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row>
    <row r="138">
      <c r="A138" t="b">
        <v>0</v>
      </c>
      <c r="B138" t="inlineStr">
        <is>
          <t>150</t>
        </is>
      </c>
      <c r="C138" t="inlineStr">
        <is>
          <t>L-1551-176762302</t>
        </is>
      </c>
      <c r="D138" t="inlineStr">
        <is>
          <t>1002180104</t>
        </is>
      </c>
      <c r="E138" t="inlineStr"/>
      <c r="F138" t="inlineStr">
        <is>
          <t>https://portal.dnb.de/opac.htm?method=simpleSearch&amp;cqlMode=true&amp;query=idn%3D1002180104</t>
        </is>
      </c>
      <c r="G138" t="inlineStr">
        <is>
          <t>III 6, 15 d</t>
        </is>
      </c>
      <c r="H138" t="inlineStr"/>
      <c r="I138" t="inlineStr"/>
      <c r="J138" t="inlineStr"/>
      <c r="K138" t="inlineStr"/>
      <c r="L138" t="inlineStr"/>
      <c r="M138" t="inlineStr"/>
      <c r="N138" t="inlineStr"/>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is>
          <t>0</t>
        </is>
      </c>
      <c r="BD138" t="inlineStr"/>
      <c r="BE138" t="inlineStr"/>
      <c r="BF138" t="inlineStr"/>
      <c r="BG138" t="inlineStr"/>
      <c r="BH138" t="inlineStr"/>
      <c r="BI138" t="inlineStr"/>
      <c r="BJ138" t="inlineStr"/>
      <c r="BK138" t="inlineStr"/>
      <c r="BL138" t="inlineStr"/>
      <c r="BM138" t="inlineStr"/>
      <c r="BN138" t="inlineStr"/>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row>
    <row r="139">
      <c r="A139" t="b">
        <v>1</v>
      </c>
      <c r="B139" t="inlineStr">
        <is>
          <t>151</t>
        </is>
      </c>
      <c r="C139" t="inlineStr">
        <is>
          <t>L-1559-163620636</t>
        </is>
      </c>
      <c r="D139" t="inlineStr">
        <is>
          <t>997304758</t>
        </is>
      </c>
      <c r="E139" t="inlineStr">
        <is>
          <t>Afl</t>
        </is>
      </c>
      <c r="F139" t="inlineStr">
        <is>
          <t>https://portal.dnb.de/opac.htm?method=simpleSearch&amp;cqlMode=true&amp;query=idn%3D997304758</t>
        </is>
      </c>
      <c r="G139" t="inlineStr">
        <is>
          <t>III 6, 15 e</t>
        </is>
      </c>
      <c r="H139" t="inlineStr">
        <is>
          <t>III 6, 15 e</t>
        </is>
      </c>
      <c r="I139" t="inlineStr"/>
      <c r="J139" t="inlineStr"/>
      <c r="K139" t="inlineStr">
        <is>
          <t>bis 35 cm</t>
        </is>
      </c>
      <c r="L139" t="inlineStr"/>
      <c r="M139" t="inlineStr"/>
      <c r="N139" t="inlineStr"/>
      <c r="O139" t="inlineStr"/>
      <c r="P139" t="inlineStr"/>
      <c r="Q139" t="inlineStr"/>
      <c r="R139" t="inlineStr"/>
      <c r="S139" t="inlineStr"/>
      <c r="T139" t="inlineStr"/>
      <c r="U139" t="inlineStr"/>
      <c r="V139" t="inlineStr"/>
      <c r="W139" t="inlineStr"/>
      <c r="X139" t="inlineStr"/>
      <c r="Y139" t="inlineStr"/>
      <c r="Z139" t="inlineStr"/>
      <c r="AA139" t="inlineStr">
        <is>
          <t>HL</t>
        </is>
      </c>
      <c r="AB139" t="inlineStr"/>
      <c r="AC139" t="inlineStr"/>
      <c r="AD139" t="inlineStr">
        <is>
          <t>f</t>
        </is>
      </c>
      <c r="AE139" t="inlineStr"/>
      <c r="AF139" t="inlineStr"/>
      <c r="AG139" t="inlineStr"/>
      <c r="AH139" t="inlineStr"/>
      <c r="AI139" t="inlineStr"/>
      <c r="AJ139" t="inlineStr">
        <is>
          <t>Pa</t>
        </is>
      </c>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is>
          <t>60</t>
        </is>
      </c>
      <c r="AY139" t="inlineStr"/>
      <c r="AZ139" t="inlineStr"/>
      <c r="BA139" t="inlineStr"/>
      <c r="BB139" t="inlineStr">
        <is>
          <t>ja vor</t>
        </is>
      </c>
      <c r="BC139" t="inlineStr">
        <is>
          <t>4.5</t>
        </is>
      </c>
      <c r="BD139" t="inlineStr"/>
      <c r="BE139" t="inlineStr"/>
      <c r="BF139" t="inlineStr"/>
      <c r="BG139" t="inlineStr">
        <is>
          <t>x</t>
        </is>
      </c>
      <c r="BH139" t="inlineStr"/>
      <c r="BI139" t="inlineStr"/>
      <c r="BJ139" t="inlineStr"/>
      <c r="BK139" t="inlineStr"/>
      <c r="BL139" t="inlineStr"/>
      <c r="BM139" t="inlineStr"/>
      <c r="BN139" t="inlineStr"/>
      <c r="BO139" t="inlineStr"/>
      <c r="BP139" t="inlineStr">
        <is>
          <t>x</t>
        </is>
      </c>
      <c r="BQ139" t="inlineStr"/>
      <c r="BR139" t="inlineStr"/>
      <c r="BS139" t="inlineStr"/>
      <c r="BT139" t="inlineStr"/>
      <c r="BU139" t="inlineStr"/>
      <c r="BV139" t="inlineStr"/>
      <c r="BW139" t="inlineStr"/>
      <c r="BX139" t="inlineStr"/>
      <c r="BY139" t="inlineStr"/>
      <c r="BZ139" t="inlineStr"/>
      <c r="CA139" t="inlineStr">
        <is>
          <t>1</t>
        </is>
      </c>
      <c r="CB139" t="inlineStr">
        <is>
          <t>nur das Nötigste: loses Material an Ecken und Kanten zurückkleben/sichern</t>
        </is>
      </c>
      <c r="CC139" t="inlineStr"/>
      <c r="CD139" t="inlineStr"/>
      <c r="CE139" t="inlineStr"/>
      <c r="CF139" t="inlineStr"/>
      <c r="CG139" t="inlineStr"/>
      <c r="CH139" t="inlineStr"/>
      <c r="CI139" t="inlineStr"/>
      <c r="CJ139" t="inlineStr"/>
      <c r="CK139" t="inlineStr"/>
      <c r="CL139" t="inlineStr"/>
      <c r="CM139" t="inlineStr"/>
      <c r="CN139" t="inlineStr">
        <is>
          <t>x</t>
        </is>
      </c>
      <c r="CO139" t="inlineStr"/>
      <c r="CP139" t="inlineStr"/>
      <c r="CQ139" t="inlineStr"/>
      <c r="CR139" t="inlineStr"/>
      <c r="CS139" t="inlineStr"/>
      <c r="CT139" t="inlineStr">
        <is>
          <t>3.5</t>
        </is>
      </c>
      <c r="CU139" t="inlineStr"/>
    </row>
    <row r="140">
      <c r="A140" t="b">
        <v>1</v>
      </c>
      <c r="B140" t="inlineStr">
        <is>
          <t>152</t>
        </is>
      </c>
      <c r="C140" t="inlineStr">
        <is>
          <t>L-1534-171135792</t>
        </is>
      </c>
      <c r="D140" t="inlineStr">
        <is>
          <t>100077130X</t>
        </is>
      </c>
      <c r="E140" t="inlineStr">
        <is>
          <t>Aal</t>
        </is>
      </c>
      <c r="F140" t="inlineStr">
        <is>
          <t>https://portal.dnb.de/opac.htm?method=simpleSearch&amp;cqlMode=true&amp;query=idn%3D100077130X</t>
        </is>
      </c>
      <c r="G140" t="inlineStr">
        <is>
          <t>III 6, 15 f</t>
        </is>
      </c>
      <c r="H140" t="inlineStr">
        <is>
          <t>III 6, 15 f</t>
        </is>
      </c>
      <c r="I140" t="inlineStr"/>
      <c r="J140" t="inlineStr"/>
      <c r="K140" t="inlineStr"/>
      <c r="L140" t="inlineStr"/>
      <c r="M140" t="inlineStr"/>
      <c r="N140" t="inlineStr"/>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is>
          <t>0</t>
        </is>
      </c>
      <c r="BD140" t="inlineStr"/>
      <c r="BE140" t="inlineStr"/>
      <c r="BF140" t="inlineStr"/>
      <c r="BG140" t="inlineStr"/>
      <c r="BH140" t="inlineStr"/>
      <c r="BI140" t="inlineStr"/>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row>
    <row r="141">
      <c r="A141" t="b">
        <v>1</v>
      </c>
      <c r="B141" t="inlineStr">
        <is>
          <t>153</t>
        </is>
      </c>
      <c r="C141" t="inlineStr">
        <is>
          <t>L-1534-161289894</t>
        </is>
      </c>
      <c r="D141" t="inlineStr">
        <is>
          <t>995883831</t>
        </is>
      </c>
      <c r="E141" t="inlineStr">
        <is>
          <t>Aal</t>
        </is>
      </c>
      <c r="F141" t="inlineStr">
        <is>
          <t>https://portal.dnb.de/opac.htm?method=simpleSearch&amp;cqlMode=true&amp;query=idn%3D995883831</t>
        </is>
      </c>
      <c r="G141" t="inlineStr">
        <is>
          <t>III 6, 15 f</t>
        </is>
      </c>
      <c r="H141" t="inlineStr">
        <is>
          <t>III 6, 15f</t>
        </is>
      </c>
      <c r="I141" t="inlineStr"/>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is>
          <t>0</t>
        </is>
      </c>
      <c r="BD141" t="inlineStr"/>
      <c r="BE141" t="inlineStr"/>
      <c r="BF141" t="inlineStr"/>
      <c r="BG141" t="inlineStr"/>
      <c r="BH141" t="inlineStr"/>
      <c r="BI141" t="inlineStr"/>
      <c r="BJ141" t="inlineStr"/>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row>
    <row r="142">
      <c r="A142" t="b">
        <v>1</v>
      </c>
      <c r="B142" t="inlineStr">
        <is>
          <t>154</t>
        </is>
      </c>
      <c r="C142" t="inlineStr">
        <is>
          <t>L-1534-169918203</t>
        </is>
      </c>
      <c r="D142" t="inlineStr">
        <is>
          <t>1000043290</t>
        </is>
      </c>
      <c r="E142" t="inlineStr">
        <is>
          <t>Aal</t>
        </is>
      </c>
      <c r="F142" t="inlineStr">
        <is>
          <t>https://portal.dnb.de/opac.htm?method=simpleSearch&amp;cqlMode=true&amp;query=idn%3D1000043290</t>
        </is>
      </c>
      <c r="G142" t="inlineStr">
        <is>
          <t>III 6, 15 f</t>
        </is>
      </c>
      <c r="H142" t="inlineStr">
        <is>
          <t>III 6, 15f</t>
        </is>
      </c>
      <c r="I142" t="inlineStr"/>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is>
          <t>0</t>
        </is>
      </c>
      <c r="BD142" t="inlineStr"/>
      <c r="BE142" t="inlineStr"/>
      <c r="BF142" t="inlineStr"/>
      <c r="BG142" t="inlineStr"/>
      <c r="BH142" t="inlineStr"/>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row>
    <row r="143">
      <c r="A143" t="b">
        <v>1</v>
      </c>
      <c r="B143" t="inlineStr">
        <is>
          <t>155</t>
        </is>
      </c>
      <c r="C143" t="inlineStr">
        <is>
          <t>L-1534-153917210</t>
        </is>
      </c>
      <c r="D143" t="inlineStr">
        <is>
          <t>993863388</t>
        </is>
      </c>
      <c r="E143" t="inlineStr">
        <is>
          <t>Aal</t>
        </is>
      </c>
      <c r="F143" t="inlineStr">
        <is>
          <t>https://portal.dnb.de/opac.htm?method=simpleSearch&amp;cqlMode=true&amp;query=idn%3D993863388</t>
        </is>
      </c>
      <c r="G143" t="inlineStr">
        <is>
          <t>III 6, 15 f</t>
        </is>
      </c>
      <c r="H143" t="inlineStr">
        <is>
          <t>III 6, 15f</t>
        </is>
      </c>
      <c r="I143" t="inlineStr">
        <is>
          <t>X</t>
        </is>
      </c>
      <c r="J143" t="inlineStr">
        <is>
          <t>Halbledereinband</t>
        </is>
      </c>
      <c r="K143" t="inlineStr">
        <is>
          <t>bis 25 cm</t>
        </is>
      </c>
      <c r="L143" t="inlineStr">
        <is>
          <t>80° bis 110°, einseitig digitalisierbar?</t>
        </is>
      </c>
      <c r="M143" t="inlineStr">
        <is>
          <t>hohler Rücken, Kupferfraß</t>
        </is>
      </c>
      <c r="N143" t="inlineStr"/>
      <c r="O143" t="inlineStr">
        <is>
          <t xml:space="preserve">Papierumschlag </t>
        </is>
      </c>
      <c r="P143" t="inlineStr">
        <is>
          <t>Ja</t>
        </is>
      </c>
      <c r="Q143" t="inlineStr">
        <is>
          <t>1</t>
        </is>
      </c>
      <c r="R143" t="inlineStr"/>
      <c r="S143" t="inlineStr"/>
      <c r="T143" t="inlineStr"/>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is>
          <t>0</t>
        </is>
      </c>
      <c r="BD143" t="inlineStr"/>
      <c r="BE143" t="inlineStr"/>
      <c r="BF143" t="inlineStr"/>
      <c r="BG143" t="inlineStr"/>
      <c r="BH143" t="inlineStr"/>
      <c r="BI143" t="inlineStr"/>
      <c r="BJ143" t="inlineStr"/>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row>
    <row r="144">
      <c r="A144" t="b">
        <v>1</v>
      </c>
      <c r="B144" t="inlineStr">
        <is>
          <t>157</t>
        </is>
      </c>
      <c r="C144" t="inlineStr">
        <is>
          <t>L-1549-157863611</t>
        </is>
      </c>
      <c r="D144" t="inlineStr">
        <is>
          <t>99480251X</t>
        </is>
      </c>
      <c r="E144" t="inlineStr">
        <is>
          <t>Aal</t>
        </is>
      </c>
      <c r="F144" t="inlineStr">
        <is>
          <t>https://portal.dnb.de/opac.htm?method=simpleSearch&amp;cqlMode=true&amp;query=idn%3D99480251X</t>
        </is>
      </c>
      <c r="G144" t="inlineStr">
        <is>
          <t>III 6, 15 g</t>
        </is>
      </c>
      <c r="H144" t="inlineStr">
        <is>
          <t>III 6, 15g</t>
        </is>
      </c>
      <c r="I144" t="inlineStr"/>
      <c r="J144" t="inlineStr"/>
      <c r="K144" t="inlineStr">
        <is>
          <t>bis 35 cm</t>
        </is>
      </c>
      <c r="L144" t="inlineStr"/>
      <c r="M144" t="inlineStr"/>
      <c r="N144" t="inlineStr"/>
      <c r="O144" t="inlineStr"/>
      <c r="P144" t="inlineStr"/>
      <c r="Q144" t="inlineStr"/>
      <c r="R144" t="inlineStr"/>
      <c r="S144" t="inlineStr"/>
      <c r="T144" t="inlineStr"/>
      <c r="U144" t="inlineStr"/>
      <c r="V144" t="inlineStr"/>
      <c r="W144" t="inlineStr"/>
      <c r="X144" t="inlineStr"/>
      <c r="Y144" t="inlineStr"/>
      <c r="Z144" t="inlineStr"/>
      <c r="AA144" t="inlineStr">
        <is>
          <t>L</t>
        </is>
      </c>
      <c r="AB144" t="inlineStr"/>
      <c r="AC144" t="inlineStr">
        <is>
          <t>x</t>
        </is>
      </c>
      <c r="AD144" t="inlineStr">
        <is>
          <t>f</t>
        </is>
      </c>
      <c r="AE144" t="inlineStr"/>
      <c r="AF144" t="inlineStr"/>
      <c r="AG144" t="inlineStr"/>
      <c r="AH144" t="inlineStr"/>
      <c r="AI144" t="inlineStr"/>
      <c r="AJ144" t="inlineStr">
        <is>
          <t>Pa</t>
        </is>
      </c>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is>
          <t>110</t>
        </is>
      </c>
      <c r="AY144" t="inlineStr"/>
      <c r="AZ144" t="inlineStr"/>
      <c r="BA144" t="inlineStr"/>
      <c r="BB144" t="inlineStr">
        <is>
          <t>n</t>
        </is>
      </c>
      <c r="BC144" t="inlineStr">
        <is>
          <t>0</t>
        </is>
      </c>
      <c r="BD144" t="inlineStr"/>
      <c r="BE144" t="inlineStr">
        <is>
          <t>Gewebe</t>
        </is>
      </c>
      <c r="BF144" t="inlineStr"/>
      <c r="BG144" t="inlineStr"/>
      <c r="BH144" t="inlineStr"/>
      <c r="BI144" t="inlineStr"/>
      <c r="BJ144" t="inlineStr"/>
      <c r="BK144" t="inlineStr"/>
      <c r="BL144" t="inlineStr"/>
      <c r="BM144" t="inlineStr"/>
      <c r="BN144" t="inlineStr"/>
      <c r="BO144" t="inlineStr"/>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row>
    <row r="145">
      <c r="A145" t="b">
        <v>1</v>
      </c>
      <c r="B145" t="inlineStr">
        <is>
          <t>156</t>
        </is>
      </c>
      <c r="C145" t="inlineStr">
        <is>
          <t>L-1549-162141661</t>
        </is>
      </c>
      <c r="D145" t="inlineStr">
        <is>
          <t>996432159</t>
        </is>
      </c>
      <c r="E145" t="inlineStr">
        <is>
          <t>Aal</t>
        </is>
      </c>
      <c r="F145" t="inlineStr">
        <is>
          <t>https://portal.dnb.de/opac.htm?method=simpleSearch&amp;cqlMode=true&amp;query=idn%3D996432159</t>
        </is>
      </c>
      <c r="G145" t="inlineStr">
        <is>
          <t>III 6, 15 g (angebunden)</t>
        </is>
      </c>
      <c r="H145" t="inlineStr">
        <is>
          <t>III 6, 15g</t>
        </is>
      </c>
      <c r="I145" t="inlineStr"/>
      <c r="J145" t="inlineStr"/>
      <c r="K145" t="inlineStr"/>
      <c r="L145" t="inlineStr"/>
      <c r="M145" t="inlineStr"/>
      <c r="N145" t="inlineStr"/>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is>
          <t>0</t>
        </is>
      </c>
      <c r="BD145" t="inlineStr"/>
      <c r="BE145" t="inlineStr"/>
      <c r="BF145" t="inlineStr"/>
      <c r="BG145" t="inlineStr"/>
      <c r="BH145" t="inlineStr"/>
      <c r="BI145" t="inlineStr"/>
      <c r="BJ145" t="inlineStr"/>
      <c r="BK145" t="inlineStr"/>
      <c r="BL145" t="inlineStr"/>
      <c r="BM145" t="inlineStr"/>
      <c r="BN145" t="inlineStr"/>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row>
    <row r="146">
      <c r="A146" t="b">
        <v>1</v>
      </c>
      <c r="B146" t="inlineStr">
        <is>
          <t>158</t>
        </is>
      </c>
      <c r="C146" t="inlineStr">
        <is>
          <t>L-1537-315066954</t>
        </is>
      </c>
      <c r="D146" t="inlineStr">
        <is>
          <t>1066678316</t>
        </is>
      </c>
      <c r="E146" t="inlineStr">
        <is>
          <t>Aaf</t>
        </is>
      </c>
      <c r="F146" t="inlineStr">
        <is>
          <t>https://portal.dnb.de/opac.htm?method=simpleSearch&amp;cqlMode=true&amp;query=idn%3D1066678316</t>
        </is>
      </c>
      <c r="G146" t="inlineStr">
        <is>
          <t>III 6, 15 h</t>
        </is>
      </c>
      <c r="H146" t="inlineStr">
        <is>
          <t>III 6, 15 h</t>
        </is>
      </c>
      <c r="I146" t="inlineStr">
        <is>
          <t>X</t>
        </is>
      </c>
      <c r="J146" t="inlineStr">
        <is>
          <t>Pergamentband</t>
        </is>
      </c>
      <c r="K146" t="inlineStr">
        <is>
          <t>bis 35 cm</t>
        </is>
      </c>
      <c r="L146" t="inlineStr">
        <is>
          <t>180°</t>
        </is>
      </c>
      <c r="M146" t="inlineStr">
        <is>
          <t>hohler Rücken</t>
        </is>
      </c>
      <c r="N146" t="inlineStr"/>
      <c r="O146" t="inlineStr">
        <is>
          <t xml:space="preserve">Papierumschlag </t>
        </is>
      </c>
      <c r="P146" t="inlineStr">
        <is>
          <t>Ja</t>
        </is>
      </c>
      <c r="Q146" t="inlineStr">
        <is>
          <t>1</t>
        </is>
      </c>
      <c r="R146" t="inlineStr"/>
      <c r="S146" t="inlineStr"/>
      <c r="T146" t="inlineStr"/>
      <c r="U146" t="inlineStr"/>
      <c r="V146" t="inlineStr"/>
      <c r="W146" t="inlineStr"/>
      <c r="X146" t="inlineStr"/>
      <c r="Y146" t="inlineStr"/>
      <c r="Z146" t="inlineStr"/>
      <c r="AA146" t="inlineStr">
        <is>
          <t>Pg</t>
        </is>
      </c>
      <c r="AB146" t="inlineStr"/>
      <c r="AC146" t="inlineStr"/>
      <c r="AD146" t="inlineStr">
        <is>
          <t>h</t>
        </is>
      </c>
      <c r="AE146" t="inlineStr"/>
      <c r="AF146" t="inlineStr"/>
      <c r="AG146" t="inlineStr"/>
      <c r="AH146" t="inlineStr"/>
      <c r="AI146" t="inlineStr"/>
      <c r="AJ146" t="inlineStr">
        <is>
          <t>Pa</t>
        </is>
      </c>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is>
          <t>80</t>
        </is>
      </c>
      <c r="AY146" t="inlineStr"/>
      <c r="AZ146" t="inlineStr"/>
      <c r="BA146" t="inlineStr"/>
      <c r="BB146" t="inlineStr">
        <is>
          <t>ja vor</t>
        </is>
      </c>
      <c r="BC146" t="inlineStr">
        <is>
          <t>2</t>
        </is>
      </c>
      <c r="BD146" t="inlineStr"/>
      <c r="BE146" t="inlineStr"/>
      <c r="BF146" t="inlineStr"/>
      <c r="BG146" t="inlineStr"/>
      <c r="BH146" t="inlineStr"/>
      <c r="BI146" t="inlineStr">
        <is>
          <t>x sauer</t>
        </is>
      </c>
      <c r="BJ146" t="inlineStr">
        <is>
          <t>x</t>
        </is>
      </c>
      <c r="BK146" t="inlineStr"/>
      <c r="BL146" t="inlineStr"/>
      <c r="BM146" t="inlineStr"/>
      <c r="BN146" t="inlineStr">
        <is>
          <t>x</t>
        </is>
      </c>
      <c r="BO146" t="inlineStr"/>
      <c r="BP146" t="inlineStr">
        <is>
          <t>x</t>
        </is>
      </c>
      <c r="BQ146" t="inlineStr"/>
      <c r="BR146" t="inlineStr"/>
      <c r="BS146" t="inlineStr"/>
      <c r="BT146" t="inlineStr"/>
      <c r="BU146" t="inlineStr"/>
      <c r="BV146" t="inlineStr"/>
      <c r="BW146" t="inlineStr"/>
      <c r="BX146" t="inlineStr"/>
      <c r="BY146" t="inlineStr"/>
      <c r="BZ146" t="inlineStr"/>
      <c r="CA146" t="inlineStr">
        <is>
          <t>2</t>
        </is>
      </c>
      <c r="CB146" t="inlineStr">
        <is>
          <t>Fehlstelle mit JP ergänzen</t>
        </is>
      </c>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row>
    <row r="147">
      <c r="A147" t="b">
        <v>1</v>
      </c>
      <c r="B147" t="inlineStr"/>
      <c r="C147" t="inlineStr">
        <is>
          <t>L-9999-756478634</t>
        </is>
      </c>
      <c r="D147" t="inlineStr">
        <is>
          <t>1248752589</t>
        </is>
      </c>
      <c r="E147" t="inlineStr">
        <is>
          <t>Qd</t>
        </is>
      </c>
      <c r="F147" t="inlineStr"/>
      <c r="G147" t="inlineStr">
        <is>
          <t>III 6, 15a</t>
        </is>
      </c>
      <c r="H147" t="inlineStr">
        <is>
          <t>III 6, 15a</t>
        </is>
      </c>
      <c r="I147" t="inlineStr"/>
      <c r="J147" t="inlineStr"/>
      <c r="K147" t="inlineStr"/>
      <c r="L147" t="inlineStr"/>
      <c r="M147" t="inlineStr"/>
      <c r="N147" t="inlineStr"/>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row>
    <row r="148">
      <c r="A148" t="b">
        <v>1</v>
      </c>
      <c r="B148" t="inlineStr">
        <is>
          <t>96</t>
        </is>
      </c>
      <c r="C148" t="inlineStr">
        <is>
          <t>L-1528-315492996</t>
        </is>
      </c>
      <c r="D148" t="inlineStr">
        <is>
          <t>1066962642</t>
        </is>
      </c>
      <c r="E148" t="inlineStr">
        <is>
          <t>Aaf</t>
        </is>
      </c>
      <c r="F148" t="inlineStr">
        <is>
          <t>https://portal.dnb.de/opac.htm?method=simpleSearch&amp;cqlMode=true&amp;query=idn%3D1066962642</t>
        </is>
      </c>
      <c r="G148" t="inlineStr">
        <is>
          <t>III 6, 16</t>
        </is>
      </c>
      <c r="H148" t="inlineStr">
        <is>
          <t>III 6, 16</t>
        </is>
      </c>
      <c r="I148" t="inlineStr">
        <is>
          <t>X</t>
        </is>
      </c>
      <c r="J148" t="inlineStr">
        <is>
          <t>Ledereinband, Schließen, erhabene Buchbeschläge</t>
        </is>
      </c>
      <c r="K148" t="inlineStr">
        <is>
          <t>bis 35 cm</t>
        </is>
      </c>
      <c r="L148" t="inlineStr">
        <is>
          <t>180°</t>
        </is>
      </c>
      <c r="M148" t="inlineStr"/>
      <c r="N148" t="inlineStr"/>
      <c r="O148" t="inlineStr"/>
      <c r="P148" t="inlineStr"/>
      <c r="Q148" t="inlineStr"/>
      <c r="R148" t="inlineStr"/>
      <c r="S148" t="inlineStr">
        <is>
          <t>defekte Schließe in Sammelbox</t>
        </is>
      </c>
      <c r="T148" t="inlineStr"/>
      <c r="U148" t="inlineStr"/>
      <c r="V148" t="inlineStr"/>
      <c r="W148" t="inlineStr"/>
      <c r="X148" t="inlineStr"/>
      <c r="Y148" t="inlineStr"/>
      <c r="Z148" t="inlineStr"/>
      <c r="AA148" t="inlineStr">
        <is>
          <t>HD</t>
        </is>
      </c>
      <c r="AB148" t="inlineStr">
        <is>
          <t>x</t>
        </is>
      </c>
      <c r="AC148" t="inlineStr"/>
      <c r="AD148" t="inlineStr">
        <is>
          <t>f</t>
        </is>
      </c>
      <c r="AE148" t="inlineStr"/>
      <c r="AF148" t="inlineStr"/>
      <c r="AG148" t="inlineStr"/>
      <c r="AH148" t="inlineStr"/>
      <c r="AI148" t="inlineStr"/>
      <c r="AJ148" t="inlineStr">
        <is>
          <t>Pa</t>
        </is>
      </c>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is>
          <t>80</t>
        </is>
      </c>
      <c r="AY148" t="inlineStr"/>
      <c r="AZ148" t="inlineStr"/>
      <c r="BA148" t="inlineStr"/>
      <c r="BB148" t="inlineStr">
        <is>
          <t>ja vor</t>
        </is>
      </c>
      <c r="BC148" t="inlineStr">
        <is>
          <t>1</t>
        </is>
      </c>
      <c r="BD148" t="inlineStr"/>
      <c r="BE148" t="inlineStr"/>
      <c r="BF148" t="inlineStr"/>
      <c r="BG148" t="inlineStr">
        <is>
          <t>x</t>
        </is>
      </c>
      <c r="BH148" t="inlineStr"/>
      <c r="BI148" t="inlineStr"/>
      <c r="BJ148" t="inlineStr"/>
      <c r="BK148" t="inlineStr"/>
      <c r="BL148" t="inlineStr"/>
      <c r="BM148" t="inlineStr"/>
      <c r="BN148" t="inlineStr">
        <is>
          <t>x</t>
        </is>
      </c>
      <c r="BO148" t="inlineStr"/>
      <c r="BP148" t="inlineStr"/>
      <c r="BQ148" t="inlineStr"/>
      <c r="BR148" t="inlineStr"/>
      <c r="BS148" t="inlineStr"/>
      <c r="BT148" t="inlineStr"/>
      <c r="BU148" t="inlineStr"/>
      <c r="BV148" t="inlineStr">
        <is>
          <t>o</t>
        </is>
      </c>
      <c r="BW148" t="inlineStr"/>
      <c r="BX148" t="inlineStr"/>
      <c r="BY148" t="inlineStr"/>
      <c r="BZ148" t="inlineStr"/>
      <c r="CA148" t="inlineStr">
        <is>
          <t>1</t>
        </is>
      </c>
      <c r="CB148" t="inlineStr">
        <is>
          <t>Material als "Brücke" einfügen</t>
        </is>
      </c>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row>
    <row r="149">
      <c r="A149" t="b">
        <v>1</v>
      </c>
      <c r="B149" t="inlineStr">
        <is>
          <t>97</t>
        </is>
      </c>
      <c r="C149" t="inlineStr">
        <is>
          <t>L-1519-315492597</t>
        </is>
      </c>
      <c r="D149" t="inlineStr">
        <is>
          <t>1066962197</t>
        </is>
      </c>
      <c r="E149" t="inlineStr">
        <is>
          <t>Aaf</t>
        </is>
      </c>
      <c r="F149" t="inlineStr">
        <is>
          <t>https://portal.dnb.de/opac.htm?method=simpleSearch&amp;cqlMode=true&amp;query=idn%3D1066962197</t>
        </is>
      </c>
      <c r="G149" t="inlineStr">
        <is>
          <t>III 6, 17</t>
        </is>
      </c>
      <c r="H149" t="inlineStr">
        <is>
          <t>III 6, 17</t>
        </is>
      </c>
      <c r="I149" t="inlineStr">
        <is>
          <t>X</t>
        </is>
      </c>
      <c r="J149" t="inlineStr">
        <is>
          <t>Gewebeeinband</t>
        </is>
      </c>
      <c r="K149" t="inlineStr">
        <is>
          <t>bis 25 cm</t>
        </is>
      </c>
      <c r="L149" t="inlineStr"/>
      <c r="M149" t="inlineStr"/>
      <c r="N149" t="inlineStr"/>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is>
          <t>0</t>
        </is>
      </c>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row>
    <row r="150">
      <c r="A150" t="b">
        <v>1</v>
      </c>
      <c r="B150" t="inlineStr">
        <is>
          <t>98</t>
        </is>
      </c>
      <c r="C150" t="inlineStr">
        <is>
          <t>L-1520-15394689X</t>
        </is>
      </c>
      <c r="D150" t="inlineStr">
        <is>
          <t>993882870</t>
        </is>
      </c>
      <c r="E150" t="inlineStr">
        <is>
          <t>Aal</t>
        </is>
      </c>
      <c r="F150" t="inlineStr">
        <is>
          <t>https://portal.dnb.de/opac.htm?method=simpleSearch&amp;cqlMode=true&amp;query=idn%3D993882870</t>
        </is>
      </c>
      <c r="G150" t="inlineStr">
        <is>
          <t>III 6, 18</t>
        </is>
      </c>
      <c r="H150" t="inlineStr">
        <is>
          <t>III 6, 18</t>
        </is>
      </c>
      <c r="I150" t="inlineStr">
        <is>
          <t>X</t>
        </is>
      </c>
      <c r="J150" t="inlineStr">
        <is>
          <t>Gewebeeinband, Schließen, erhabene Buchbeschläge</t>
        </is>
      </c>
      <c r="K150" t="inlineStr">
        <is>
          <t>bis 25 cm</t>
        </is>
      </c>
      <c r="L150" t="inlineStr">
        <is>
          <t>180°</t>
        </is>
      </c>
      <c r="M150" t="inlineStr">
        <is>
          <t>hohler Rücken</t>
        </is>
      </c>
      <c r="N150" t="inlineStr"/>
      <c r="O150" t="inlineStr">
        <is>
          <t>Schuber</t>
        </is>
      </c>
      <c r="P150" t="inlineStr">
        <is>
          <t>Nein</t>
        </is>
      </c>
      <c r="Q150" t="inlineStr">
        <is>
          <t>0</t>
        </is>
      </c>
      <c r="R150" t="inlineStr"/>
      <c r="S150" t="inlineStr"/>
      <c r="T150" t="inlineStr"/>
      <c r="U150" t="inlineStr"/>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is>
          <t>0</t>
        </is>
      </c>
      <c r="BD150" t="inlineStr"/>
      <c r="BE150" t="inlineStr"/>
      <c r="BF150" t="inlineStr"/>
      <c r="BG150" t="inlineStr"/>
      <c r="BH150" t="inlineStr"/>
      <c r="BI150" t="inlineStr"/>
      <c r="BJ150" t="inlineStr"/>
      <c r="BK150" t="inlineStr"/>
      <c r="BL150" t="inlineStr"/>
      <c r="BM150" t="inlineStr"/>
      <c r="BN150" t="inlineStr"/>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row>
    <row r="151">
      <c r="A151" t="b">
        <v>1</v>
      </c>
      <c r="B151" t="inlineStr">
        <is>
          <t>99</t>
        </is>
      </c>
      <c r="C151" t="inlineStr">
        <is>
          <t>L-1520-169970418</t>
        </is>
      </c>
      <c r="D151" t="inlineStr">
        <is>
          <t>1000071774</t>
        </is>
      </c>
      <c r="E151" t="inlineStr">
        <is>
          <t>Aal</t>
        </is>
      </c>
      <c r="F151" t="inlineStr">
        <is>
          <t>https://portal.dnb.de/opac.htm?method=simpleSearch&amp;cqlMode=true&amp;query=idn%3D1000071774</t>
        </is>
      </c>
      <c r="G151" t="inlineStr">
        <is>
          <t>III 6, 18</t>
        </is>
      </c>
      <c r="H151" t="inlineStr">
        <is>
          <t>III 6, 18</t>
        </is>
      </c>
      <c r="I151" t="inlineStr"/>
      <c r="J151" t="inlineStr"/>
      <c r="K151" t="inlineStr"/>
      <c r="L151" t="inlineStr"/>
      <c r="M151" t="inlineStr"/>
      <c r="N151" t="inlineStr"/>
      <c r="O151" t="inlineStr"/>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is>
          <t>0</t>
        </is>
      </c>
      <c r="BD151" t="inlineStr"/>
      <c r="BE151" t="inlineStr"/>
      <c r="BF151" t="inlineStr"/>
      <c r="BG151" t="inlineStr"/>
      <c r="BH151" t="inlineStr"/>
      <c r="BI151" t="inlineStr"/>
      <c r="BJ151" t="inlineStr"/>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row>
    <row r="152">
      <c r="A152" t="b">
        <v>1</v>
      </c>
      <c r="B152" t="inlineStr">
        <is>
          <t>159</t>
        </is>
      </c>
      <c r="C152" t="inlineStr">
        <is>
          <t>L-1521-169770265</t>
        </is>
      </c>
      <c r="D152" t="inlineStr">
        <is>
          <t>999957643</t>
        </is>
      </c>
      <c r="E152" t="inlineStr">
        <is>
          <t>Aal</t>
        </is>
      </c>
      <c r="F152" t="inlineStr">
        <is>
          <t>https://portal.dnb.de/opac.htm?method=simpleSearch&amp;cqlMode=true&amp;query=idn%3D999957643</t>
        </is>
      </c>
      <c r="G152" t="inlineStr">
        <is>
          <t>III 6, 18 a</t>
        </is>
      </c>
      <c r="H152" t="inlineStr">
        <is>
          <t>III 6, 18 a</t>
        </is>
      </c>
      <c r="I152" t="inlineStr"/>
      <c r="J152" t="inlineStr"/>
      <c r="K152" t="inlineStr">
        <is>
          <t>bis 35 cm</t>
        </is>
      </c>
      <c r="L152" t="inlineStr"/>
      <c r="M152" t="inlineStr"/>
      <c r="N152" t="inlineStr"/>
      <c r="O152" t="inlineStr"/>
      <c r="P152" t="inlineStr"/>
      <c r="Q152" t="inlineStr"/>
      <c r="R152" t="inlineStr"/>
      <c r="S152" t="inlineStr"/>
      <c r="T152" t="inlineStr"/>
      <c r="U152" t="inlineStr"/>
      <c r="V152" t="inlineStr"/>
      <c r="W152" t="inlineStr"/>
      <c r="X152" t="inlineStr"/>
      <c r="Y152" t="inlineStr"/>
      <c r="Z152" t="inlineStr"/>
      <c r="AA152" t="inlineStr">
        <is>
          <t>HD</t>
        </is>
      </c>
      <c r="AB152" t="inlineStr"/>
      <c r="AC152" t="inlineStr"/>
      <c r="AD152" t="inlineStr">
        <is>
          <t>f</t>
        </is>
      </c>
      <c r="AE152" t="inlineStr"/>
      <c r="AF152" t="inlineStr"/>
      <c r="AG152" t="inlineStr"/>
      <c r="AH152" t="inlineStr"/>
      <c r="AI152" t="inlineStr">
        <is>
          <t>x</t>
        </is>
      </c>
      <c r="AJ152" t="inlineStr">
        <is>
          <t>Pa</t>
        </is>
      </c>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is>
          <t>80</t>
        </is>
      </c>
      <c r="AY152" t="inlineStr"/>
      <c r="AZ152" t="inlineStr"/>
      <c r="BA152" t="inlineStr"/>
      <c r="BB152" t="inlineStr">
        <is>
          <t>ja vor</t>
        </is>
      </c>
      <c r="BC152" t="inlineStr">
        <is>
          <t>2</t>
        </is>
      </c>
      <c r="BD152" t="inlineStr"/>
      <c r="BE152" t="inlineStr"/>
      <c r="BF152" t="inlineStr"/>
      <c r="BG152" t="inlineStr"/>
      <c r="BH152" t="inlineStr"/>
      <c r="BI152" t="inlineStr">
        <is>
          <t>x sauer</t>
        </is>
      </c>
      <c r="BJ152" t="inlineStr">
        <is>
          <t>x</t>
        </is>
      </c>
      <c r="BK152" t="inlineStr"/>
      <c r="BL152" t="inlineStr"/>
      <c r="BM152" t="inlineStr">
        <is>
          <t>Box (wg. Schließe, sperrt)</t>
        </is>
      </c>
      <c r="BN152" t="inlineStr"/>
      <c r="BO152" t="inlineStr"/>
      <c r="BP152" t="inlineStr">
        <is>
          <t>x</t>
        </is>
      </c>
      <c r="BQ152" t="inlineStr"/>
      <c r="BR152" t="inlineStr"/>
      <c r="BS152" t="inlineStr"/>
      <c r="BT152" t="inlineStr"/>
      <c r="BU152" t="inlineStr"/>
      <c r="BV152" t="inlineStr"/>
      <c r="BW152" t="inlineStr"/>
      <c r="BX152" t="inlineStr"/>
      <c r="BY152" t="inlineStr"/>
      <c r="BZ152" t="inlineStr">
        <is>
          <t>x</t>
        </is>
      </c>
      <c r="CA152" t="inlineStr">
        <is>
          <t>1</t>
        </is>
      </c>
      <c r="CB152" t="inlineStr"/>
      <c r="CC152" t="inlineStr"/>
      <c r="CD152" t="inlineStr"/>
      <c r="CE152" t="inlineStr"/>
      <c r="CF152" t="inlineStr"/>
      <c r="CG152" t="inlineStr"/>
      <c r="CH152" t="inlineStr"/>
      <c r="CI152" t="inlineStr"/>
      <c r="CJ152" t="inlineStr"/>
      <c r="CK152" t="inlineStr"/>
      <c r="CL152" t="inlineStr">
        <is>
          <t>x</t>
        </is>
      </c>
      <c r="CM152" t="inlineStr"/>
      <c r="CN152" t="inlineStr"/>
      <c r="CO152" t="inlineStr"/>
      <c r="CP152" t="inlineStr"/>
      <c r="CQ152" t="inlineStr"/>
      <c r="CR152" t="inlineStr"/>
      <c r="CS152" t="inlineStr"/>
      <c r="CT152" t="inlineStr">
        <is>
          <t>1</t>
        </is>
      </c>
      <c r="CU152" t="inlineStr"/>
    </row>
    <row r="153">
      <c r="A153" t="b">
        <v>0</v>
      </c>
      <c r="B153" t="inlineStr">
        <is>
          <t>160</t>
        </is>
      </c>
      <c r="C153" t="inlineStr">
        <is>
          <t>L-1521-168951355</t>
        </is>
      </c>
      <c r="D153" t="inlineStr">
        <is>
          <t>999656791</t>
        </is>
      </c>
      <c r="E153" t="inlineStr"/>
      <c r="F153" t="inlineStr">
        <is>
          <t>https://portal.dnb.de/opac.htm?method=simpleSearch&amp;cqlMode=true&amp;query=idn%3D999656791</t>
        </is>
      </c>
      <c r="G153" t="inlineStr">
        <is>
          <t>III 6, 18 a (angebunden?)</t>
        </is>
      </c>
      <c r="H153" t="inlineStr"/>
      <c r="I153" t="inlineStr"/>
      <c r="J153" t="inlineStr"/>
      <c r="K153" t="inlineStr"/>
      <c r="L153" t="inlineStr"/>
      <c r="M153" t="inlineStr"/>
      <c r="N153" t="inlineStr"/>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is>
          <t>0</t>
        </is>
      </c>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row>
    <row r="154">
      <c r="A154" t="b">
        <v>0</v>
      </c>
      <c r="B154" t="inlineStr">
        <is>
          <t>161</t>
        </is>
      </c>
      <c r="C154" t="inlineStr">
        <is>
          <t>L-1521-177835885</t>
        </is>
      </c>
      <c r="D154" t="inlineStr">
        <is>
          <t>1002682134</t>
        </is>
      </c>
      <c r="E154" t="inlineStr"/>
      <c r="F154" t="inlineStr">
        <is>
          <t>https://portal.dnb.de/opac.htm?method=simpleSearch&amp;cqlMode=true&amp;query=idn%3D1002682134</t>
        </is>
      </c>
      <c r="G154" t="inlineStr">
        <is>
          <t>III 6, 18 a (angebunden?)</t>
        </is>
      </c>
      <c r="H154" t="inlineStr"/>
      <c r="I154" t="inlineStr"/>
      <c r="J154" t="inlineStr"/>
      <c r="K154" t="inlineStr"/>
      <c r="L154" t="inlineStr"/>
      <c r="M154" t="inlineStr"/>
      <c r="N154" t="inlineStr"/>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is>
          <t>0</t>
        </is>
      </c>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row>
    <row r="155">
      <c r="A155" t="b">
        <v>1</v>
      </c>
      <c r="B155" t="inlineStr">
        <is>
          <t>100</t>
        </is>
      </c>
      <c r="C155" t="inlineStr">
        <is>
          <t>L-1527-315490845</t>
        </is>
      </c>
      <c r="D155" t="inlineStr">
        <is>
          <t>1066960356</t>
        </is>
      </c>
      <c r="E155" t="inlineStr">
        <is>
          <t>Aaf</t>
        </is>
      </c>
      <c r="F155" t="inlineStr">
        <is>
          <t>https://portal.dnb.de/opac.htm?method=simpleSearch&amp;cqlMode=true&amp;query=idn%3D1066960356</t>
        </is>
      </c>
      <c r="G155" t="inlineStr">
        <is>
          <t>III 6, 19</t>
        </is>
      </c>
      <c r="H155" t="inlineStr">
        <is>
          <t>III 6, 19</t>
        </is>
      </c>
      <c r="I155" t="inlineStr">
        <is>
          <t>X</t>
        </is>
      </c>
      <c r="J155" t="inlineStr">
        <is>
          <t>Gewebeeinband, Schließen, erhabene Buchbeschläge</t>
        </is>
      </c>
      <c r="K155" t="inlineStr">
        <is>
          <t>bis 25 cm</t>
        </is>
      </c>
      <c r="L155" t="inlineStr">
        <is>
          <t>180°</t>
        </is>
      </c>
      <c r="M155" t="inlineStr">
        <is>
          <t>hohler Rücken</t>
        </is>
      </c>
      <c r="N155" t="inlineStr"/>
      <c r="O155" t="inlineStr">
        <is>
          <t>Schuber</t>
        </is>
      </c>
      <c r="P155" t="inlineStr">
        <is>
          <t>Nein</t>
        </is>
      </c>
      <c r="Q155" t="inlineStr">
        <is>
          <t>0</t>
        </is>
      </c>
      <c r="R155" t="inlineStr"/>
      <c r="S155" t="inlineStr"/>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is>
          <t>0</t>
        </is>
      </c>
      <c r="BD155" t="inlineStr"/>
      <c r="BE155" t="inlineStr"/>
      <c r="BF155" t="inlineStr"/>
      <c r="BG155" t="inlineStr"/>
      <c r="BH155" t="inlineStr"/>
      <c r="BI155" t="inlineStr"/>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row>
    <row r="156">
      <c r="A156" t="b">
        <v>1</v>
      </c>
      <c r="B156" t="inlineStr">
        <is>
          <t>101</t>
        </is>
      </c>
      <c r="C156" t="inlineStr">
        <is>
          <t>L-1533-169972178</t>
        </is>
      </c>
      <c r="D156" t="inlineStr">
        <is>
          <t>1000078248</t>
        </is>
      </c>
      <c r="E156" t="inlineStr">
        <is>
          <t>Aal</t>
        </is>
      </c>
      <c r="F156" t="inlineStr">
        <is>
          <t>https://portal.dnb.de/opac.htm?method=simpleSearch&amp;cqlMode=true&amp;query=idn%3D1000078248</t>
        </is>
      </c>
      <c r="G156" t="inlineStr">
        <is>
          <t>III 6, 20</t>
        </is>
      </c>
      <c r="H156" t="inlineStr">
        <is>
          <t>III 6, 20</t>
        </is>
      </c>
      <c r="I156" t="inlineStr"/>
      <c r="J156" t="inlineStr"/>
      <c r="K156" t="inlineStr">
        <is>
          <t>bis 35 cm</t>
        </is>
      </c>
      <c r="L156" t="inlineStr"/>
      <c r="M156" t="inlineStr"/>
      <c r="N156" t="inlineStr"/>
      <c r="O156" t="inlineStr"/>
      <c r="P156" t="inlineStr"/>
      <c r="Q156" t="inlineStr"/>
      <c r="R156" t="inlineStr"/>
      <c r="S156" t="inlineStr"/>
      <c r="T156" t="inlineStr"/>
      <c r="U156" t="inlineStr"/>
      <c r="V156" t="inlineStr"/>
      <c r="W156" t="inlineStr"/>
      <c r="X156" t="inlineStr"/>
      <c r="Y156" t="inlineStr"/>
      <c r="Z156" t="inlineStr"/>
      <c r="AA156" t="inlineStr">
        <is>
          <t>HD</t>
        </is>
      </c>
      <c r="AB156" t="inlineStr">
        <is>
          <t>x</t>
        </is>
      </c>
      <c r="AC156" t="inlineStr"/>
      <c r="AD156" t="inlineStr">
        <is>
          <t>f/V</t>
        </is>
      </c>
      <c r="AE156" t="inlineStr"/>
      <c r="AF156" t="inlineStr"/>
      <c r="AG156" t="inlineStr"/>
      <c r="AH156" t="inlineStr"/>
      <c r="AI156" t="inlineStr"/>
      <c r="AJ156" t="inlineStr">
        <is>
          <t>Pa</t>
        </is>
      </c>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is>
          <t>60</t>
        </is>
      </c>
      <c r="AY156" t="inlineStr"/>
      <c r="AZ156" t="inlineStr"/>
      <c r="BA156" t="inlineStr"/>
      <c r="BB156" t="inlineStr">
        <is>
          <t>ja vor</t>
        </is>
      </c>
      <c r="BC156" t="inlineStr">
        <is>
          <t>1.5</t>
        </is>
      </c>
      <c r="BD156" t="inlineStr"/>
      <c r="BE156" t="inlineStr"/>
      <c r="BF156" t="inlineStr"/>
      <c r="BG156" t="inlineStr">
        <is>
          <t>x</t>
        </is>
      </c>
      <c r="BH156" t="inlineStr"/>
      <c r="BI156" t="inlineStr"/>
      <c r="BJ156" t="inlineStr"/>
      <c r="BK156" t="inlineStr"/>
      <c r="BL156" t="inlineStr"/>
      <c r="BM156" t="inlineStr"/>
      <c r="BN156" t="inlineStr"/>
      <c r="BO156" t="inlineStr">
        <is>
          <t>x</t>
        </is>
      </c>
      <c r="BP156" t="inlineStr">
        <is>
          <t>x</t>
        </is>
      </c>
      <c r="BQ156" t="inlineStr"/>
      <c r="BR156" t="inlineStr">
        <is>
          <t>v</t>
        </is>
      </c>
      <c r="BS156" t="inlineStr"/>
      <c r="BT156" t="inlineStr"/>
      <c r="BU156" t="inlineStr"/>
      <c r="BV156" t="inlineStr"/>
      <c r="BW156" t="inlineStr"/>
      <c r="BX156" t="inlineStr"/>
      <c r="BY156" t="inlineStr"/>
      <c r="BZ156" t="inlineStr"/>
      <c r="CA156" t="inlineStr">
        <is>
          <t>1.5</t>
        </is>
      </c>
      <c r="CB156" t="inlineStr">
        <is>
          <t>Rücken/Gelenk sichern, Ecke belassen</t>
        </is>
      </c>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row>
    <row r="157">
      <c r="A157" t="b">
        <v>1</v>
      </c>
      <c r="B157" t="inlineStr">
        <is>
          <t>102</t>
        </is>
      </c>
      <c r="C157" t="inlineStr">
        <is>
          <t>L-1519-315490616</t>
        </is>
      </c>
      <c r="D157" t="inlineStr">
        <is>
          <t>1066960089</t>
        </is>
      </c>
      <c r="E157" t="inlineStr">
        <is>
          <t>Aaf</t>
        </is>
      </c>
      <c r="F157" t="inlineStr">
        <is>
          <t>https://portal.dnb.de/opac.htm?method=simpleSearch&amp;cqlMode=true&amp;query=idn%3D1066960089</t>
        </is>
      </c>
      <c r="G157" t="inlineStr">
        <is>
          <t>III 6, 21</t>
        </is>
      </c>
      <c r="H157" t="inlineStr">
        <is>
          <t>III 6, 21</t>
        </is>
      </c>
      <c r="I157" t="inlineStr">
        <is>
          <t>X</t>
        </is>
      </c>
      <c r="J157" t="inlineStr">
        <is>
          <t>Gewebeeinband</t>
        </is>
      </c>
      <c r="K157" t="inlineStr">
        <is>
          <t>bis 25 cm</t>
        </is>
      </c>
      <c r="L157" t="inlineStr">
        <is>
          <t>180°</t>
        </is>
      </c>
      <c r="M157" t="inlineStr">
        <is>
          <t>hohler Rücken</t>
        </is>
      </c>
      <c r="N157" t="inlineStr"/>
      <c r="O157" t="inlineStr"/>
      <c r="P157" t="inlineStr"/>
      <c r="Q157" t="inlineStr">
        <is>
          <t>2</t>
        </is>
      </c>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is>
          <t>0</t>
        </is>
      </c>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row>
    <row r="158">
      <c r="A158" t="b">
        <v>1</v>
      </c>
      <c r="B158" t="inlineStr">
        <is>
          <t>103</t>
        </is>
      </c>
      <c r="C158" t="inlineStr">
        <is>
          <t>L-1522-315469250</t>
        </is>
      </c>
      <c r="D158" t="inlineStr">
        <is>
          <t>1066941599</t>
        </is>
      </c>
      <c r="E158" t="inlineStr">
        <is>
          <t>Aaf</t>
        </is>
      </c>
      <c r="F158" t="inlineStr">
        <is>
          <t>https://portal.dnb.de/opac.htm?method=simpleSearch&amp;cqlMode=true&amp;query=idn%3D1066941599</t>
        </is>
      </c>
      <c r="G158" t="inlineStr">
        <is>
          <t>III 6, 22</t>
        </is>
      </c>
      <c r="H158" t="inlineStr">
        <is>
          <t>III 6, 22</t>
        </is>
      </c>
      <c r="I158" t="inlineStr">
        <is>
          <t>X</t>
        </is>
      </c>
      <c r="J158" t="inlineStr">
        <is>
          <t>Gewebeeinband</t>
        </is>
      </c>
      <c r="K158" t="inlineStr">
        <is>
          <t>bis 25 cm</t>
        </is>
      </c>
      <c r="L158" t="inlineStr">
        <is>
          <t>180°</t>
        </is>
      </c>
      <c r="M158" t="inlineStr">
        <is>
          <t>hohler Rücken</t>
        </is>
      </c>
      <c r="N158" t="inlineStr"/>
      <c r="O158" t="inlineStr"/>
      <c r="P158" t="inlineStr"/>
      <c r="Q158" t="inlineStr">
        <is>
          <t>0</t>
        </is>
      </c>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is>
          <t>0</t>
        </is>
      </c>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row>
    <row r="159">
      <c r="A159" t="b">
        <v>1</v>
      </c>
      <c r="B159" t="inlineStr">
        <is>
          <t>104</t>
        </is>
      </c>
      <c r="C159" t="inlineStr">
        <is>
          <t>L-1522-315489200</t>
        </is>
      </c>
      <c r="D159" t="inlineStr">
        <is>
          <t>1066958599</t>
        </is>
      </c>
      <c r="E159" t="inlineStr">
        <is>
          <t>Aaf</t>
        </is>
      </c>
      <c r="F159" t="inlineStr">
        <is>
          <t>https://portal.dnb.de/opac.htm?method=simpleSearch&amp;cqlMode=true&amp;query=idn%3D1066958599</t>
        </is>
      </c>
      <c r="G159" t="inlineStr">
        <is>
          <t>III 6, 25</t>
        </is>
      </c>
      <c r="H159" t="inlineStr">
        <is>
          <t>III 6, 25</t>
        </is>
      </c>
      <c r="I159" t="inlineStr"/>
      <c r="J159" t="inlineStr"/>
      <c r="K159" t="inlineStr"/>
      <c r="L159" t="inlineStr"/>
      <c r="M159" t="inlineStr"/>
      <c r="N159" t="inlineStr"/>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is>
          <t>0</t>
        </is>
      </c>
      <c r="BD159" t="inlineStr"/>
      <c r="BE159" t="inlineStr"/>
      <c r="BF159" t="inlineStr"/>
      <c r="BG159" t="inlineStr"/>
      <c r="BH159" t="inlineStr"/>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row>
    <row r="160">
      <c r="A160" t="b">
        <v>1</v>
      </c>
      <c r="B160" t="inlineStr">
        <is>
          <t>105</t>
        </is>
      </c>
      <c r="C160" t="inlineStr">
        <is>
          <t>L-1530-315490063</t>
        </is>
      </c>
      <c r="D160" t="inlineStr">
        <is>
          <t>1066959501</t>
        </is>
      </c>
      <c r="E160" t="inlineStr">
        <is>
          <t>Aaf</t>
        </is>
      </c>
      <c r="F160" t="inlineStr">
        <is>
          <t>https://portal.dnb.de/opac.htm?method=simpleSearch&amp;cqlMode=true&amp;query=idn%3D1066959501</t>
        </is>
      </c>
      <c r="G160" t="inlineStr">
        <is>
          <t>III 6, 26</t>
        </is>
      </c>
      <c r="H160" t="inlineStr">
        <is>
          <t>III 6, 26</t>
        </is>
      </c>
      <c r="I160" t="inlineStr">
        <is>
          <t>X</t>
        </is>
      </c>
      <c r="J160" t="inlineStr">
        <is>
          <t>Gewebeeinband, Schließen, erhabene Buchbeschläge</t>
        </is>
      </c>
      <c r="K160" t="inlineStr">
        <is>
          <t>bis 25 cm</t>
        </is>
      </c>
      <c r="L160" t="inlineStr">
        <is>
          <t>180°</t>
        </is>
      </c>
      <c r="M160" t="inlineStr">
        <is>
          <t>hohler Rücken</t>
        </is>
      </c>
      <c r="N160" t="inlineStr"/>
      <c r="O160" t="inlineStr">
        <is>
          <t>Buchschuh</t>
        </is>
      </c>
      <c r="P160" t="inlineStr">
        <is>
          <t>Nein</t>
        </is>
      </c>
      <c r="Q160" t="inlineStr">
        <is>
          <t>0</t>
        </is>
      </c>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is>
          <t>0</t>
        </is>
      </c>
      <c r="BD160" t="inlineStr"/>
      <c r="BE160" t="inlineStr"/>
      <c r="BF160" t="inlineStr"/>
      <c r="BG160" t="inlineStr"/>
      <c r="BH160" t="inlineStr"/>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row>
    <row r="161">
      <c r="A161" t="b">
        <v>1</v>
      </c>
      <c r="B161" t="inlineStr">
        <is>
          <t>162</t>
        </is>
      </c>
      <c r="C161" t="inlineStr">
        <is>
          <t>L-2009-324233</t>
        </is>
      </c>
      <c r="D161" t="inlineStr">
        <is>
          <t>997607521</t>
        </is>
      </c>
      <c r="E161" t="inlineStr">
        <is>
          <t>Aa</t>
        </is>
      </c>
      <c r="F161" t="inlineStr">
        <is>
          <t>https://portal.dnb.de/opac.htm?method=simpleSearch&amp;cqlMode=true&amp;query=idn%3D997607521</t>
        </is>
      </c>
      <c r="G161" t="inlineStr">
        <is>
          <t>III 6, 26 a</t>
        </is>
      </c>
      <c r="H161" t="inlineStr">
        <is>
          <t>III 6, 26 a</t>
        </is>
      </c>
      <c r="I161" t="inlineStr"/>
      <c r="J161" t="inlineStr">
        <is>
          <t>Broschur</t>
        </is>
      </c>
      <c r="K161" t="inlineStr">
        <is>
          <t>bis 25 cm</t>
        </is>
      </c>
      <c r="L161" t="inlineStr">
        <is>
          <t>180°</t>
        </is>
      </c>
      <c r="M161" t="inlineStr"/>
      <c r="N161" t="inlineStr"/>
      <c r="O161" t="inlineStr">
        <is>
          <t xml:space="preserve">Papierumschlag </t>
        </is>
      </c>
      <c r="P161" t="inlineStr">
        <is>
          <t>Nein</t>
        </is>
      </c>
      <c r="Q161" t="inlineStr">
        <is>
          <t>0</t>
        </is>
      </c>
      <c r="R161" t="inlineStr"/>
      <c r="S161" t="inlineStr"/>
      <c r="T161" t="inlineStr"/>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is>
          <t>0</t>
        </is>
      </c>
      <c r="BD161" t="inlineStr"/>
      <c r="BE161" t="inlineStr"/>
      <c r="BF161" t="inlineStr"/>
      <c r="BG161" t="inlineStr"/>
      <c r="BH161" t="inlineStr"/>
      <c r="BI161" t="inlineStr"/>
      <c r="BJ161" t="inlineStr"/>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row>
    <row r="162">
      <c r="A162" t="b">
        <v>1</v>
      </c>
      <c r="B162" t="inlineStr">
        <is>
          <t>106</t>
        </is>
      </c>
      <c r="C162" t="inlineStr">
        <is>
          <t>L-1544-154354929</t>
        </is>
      </c>
      <c r="D162" t="inlineStr">
        <is>
          <t>994041403</t>
        </is>
      </c>
      <c r="E162" t="inlineStr">
        <is>
          <t>Aal</t>
        </is>
      </c>
      <c r="F162" t="inlineStr">
        <is>
          <t>https://portal.dnb.de/opac.htm?method=simpleSearch&amp;cqlMode=true&amp;query=idn%3D994041403</t>
        </is>
      </c>
      <c r="G162" t="inlineStr">
        <is>
          <t>III 6, 27</t>
        </is>
      </c>
      <c r="H162" t="inlineStr">
        <is>
          <t>III 6, 27</t>
        </is>
      </c>
      <c r="I162" t="inlineStr"/>
      <c r="J162" t="inlineStr"/>
      <c r="K162" t="inlineStr"/>
      <c r="L162" t="inlineStr"/>
      <c r="M162" t="inlineStr"/>
      <c r="N162" t="inlineStr"/>
      <c r="O162" t="inlineStr"/>
      <c r="P162" t="inlineStr"/>
      <c r="Q162" t="inlineStr"/>
      <c r="R162" t="inlineStr"/>
      <c r="S162" t="inlineStr"/>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is>
          <t>0</t>
        </is>
      </c>
      <c r="BD162" t="inlineStr"/>
      <c r="BE162" t="inlineStr"/>
      <c r="BF162" t="inlineStr"/>
      <c r="BG162" t="inlineStr"/>
      <c r="BH162" t="inlineStr"/>
      <c r="BI162" t="inlineStr"/>
      <c r="BJ162" t="inlineStr"/>
      <c r="BK162" t="inlineStr"/>
      <c r="BL162" t="inlineStr"/>
      <c r="BM162" t="inlineStr"/>
      <c r="BN162" t="inlineStr"/>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row>
    <row r="163">
      <c r="A163" t="b">
        <v>1</v>
      </c>
      <c r="B163" t="inlineStr">
        <is>
          <t>108</t>
        </is>
      </c>
      <c r="C163" t="inlineStr">
        <is>
          <t>L-1544-154354929</t>
        </is>
      </c>
      <c r="D163" t="inlineStr">
        <is>
          <t>994041403</t>
        </is>
      </c>
      <c r="E163" t="inlineStr">
        <is>
          <t>Aal</t>
        </is>
      </c>
      <c r="F163" t="inlineStr">
        <is>
          <t>https://portal.dnb.de/opac.htm?method=simpleSearch&amp;cqlMode=true&amp;query=idn%3D994041403</t>
        </is>
      </c>
      <c r="G163" t="inlineStr">
        <is>
          <t>III 6, 27</t>
        </is>
      </c>
      <c r="H163" t="inlineStr">
        <is>
          <t>III 6, 27</t>
        </is>
      </c>
      <c r="I163" t="inlineStr"/>
      <c r="J163" t="inlineStr"/>
      <c r="K163" t="inlineStr"/>
      <c r="L163" t="inlineStr"/>
      <c r="M163" t="inlineStr"/>
      <c r="N163" t="inlineStr"/>
      <c r="O163" t="inlineStr"/>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is>
          <t>0</t>
        </is>
      </c>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row>
    <row r="164">
      <c r="A164" t="b">
        <v>1</v>
      </c>
      <c r="B164" t="inlineStr">
        <is>
          <t>107</t>
        </is>
      </c>
      <c r="C164" t="inlineStr">
        <is>
          <t>L-1540-315320400</t>
        </is>
      </c>
      <c r="D164" t="inlineStr">
        <is>
          <t>1066861765</t>
        </is>
      </c>
      <c r="E164" t="inlineStr">
        <is>
          <t>Aaf</t>
        </is>
      </c>
      <c r="F164" t="inlineStr">
        <is>
          <t>https://portal.dnb.de/opac.htm?method=simpleSearch&amp;cqlMode=true&amp;query=idn%3D1066861765</t>
        </is>
      </c>
      <c r="G164" t="inlineStr">
        <is>
          <t>III 6, 27</t>
        </is>
      </c>
      <c r="H164" t="inlineStr">
        <is>
          <t>III 6, 27</t>
        </is>
      </c>
      <c r="I164" t="inlineStr">
        <is>
          <t>X</t>
        </is>
      </c>
      <c r="J164" t="inlineStr">
        <is>
          <t>Ledereinband, Schließen, erhabene Buchbeschläge</t>
        </is>
      </c>
      <c r="K164" t="inlineStr">
        <is>
          <t>bis 35 cm</t>
        </is>
      </c>
      <c r="L164" t="inlineStr">
        <is>
          <t>80° bis 110°, einseitig digitalisierbar?</t>
        </is>
      </c>
      <c r="M164" t="inlineStr">
        <is>
          <t>fester Rücken mit Schmuckprägung</t>
        </is>
      </c>
      <c r="N164" t="inlineStr"/>
      <c r="O164" t="inlineStr">
        <is>
          <t>Buchschuh</t>
        </is>
      </c>
      <c r="P164" t="inlineStr">
        <is>
          <t>Nein</t>
        </is>
      </c>
      <c r="Q164" t="inlineStr">
        <is>
          <t>0</t>
        </is>
      </c>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is>
          <t>0</t>
        </is>
      </c>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row>
    <row r="165">
      <c r="A165" t="b">
        <v>1</v>
      </c>
      <c r="B165" t="inlineStr">
        <is>
          <t>164</t>
        </is>
      </c>
      <c r="C165" t="inlineStr">
        <is>
          <t>L-1544-159504325</t>
        </is>
      </c>
      <c r="D165" t="inlineStr">
        <is>
          <t>995417059</t>
        </is>
      </c>
      <c r="E165" t="inlineStr">
        <is>
          <t>Afl</t>
        </is>
      </c>
      <c r="F165" t="inlineStr">
        <is>
          <t>https://portal.dnb.de/opac.htm?method=simpleSearch&amp;cqlMode=true&amp;query=idn%3D995417059</t>
        </is>
      </c>
      <c r="G165" t="inlineStr">
        <is>
          <t>III 6, 27 a - 1</t>
        </is>
      </c>
      <c r="H165" t="inlineStr">
        <is>
          <t>III 6, 27 a</t>
        </is>
      </c>
      <c r="I165" t="inlineStr">
        <is>
          <t>X</t>
        </is>
      </c>
      <c r="J165" t="inlineStr">
        <is>
          <t>Ledereinband</t>
        </is>
      </c>
      <c r="K165" t="inlineStr">
        <is>
          <t>bis 25 cm</t>
        </is>
      </c>
      <c r="L165" t="inlineStr">
        <is>
          <t>80° bis 110°, einseitig digitalisierbar?</t>
        </is>
      </c>
      <c r="M165" t="inlineStr">
        <is>
          <t>fester Rücken mit Schmuckprägung</t>
        </is>
      </c>
      <c r="N165" t="inlineStr"/>
      <c r="O165" t="inlineStr">
        <is>
          <t>Kassette</t>
        </is>
      </c>
      <c r="P165" t="inlineStr">
        <is>
          <t>Nein</t>
        </is>
      </c>
      <c r="Q165" t="inlineStr">
        <is>
          <t>0</t>
        </is>
      </c>
      <c r="R165" t="inlineStr"/>
      <c r="S165" t="inlineStr"/>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is>
          <t>0</t>
        </is>
      </c>
      <c r="BD165" t="inlineStr"/>
      <c r="BE165" t="inlineStr"/>
      <c r="BF165" t="inlineStr"/>
      <c r="BG165" t="inlineStr"/>
      <c r="BH165" t="inlineStr"/>
      <c r="BI165" t="inlineStr"/>
      <c r="BJ165" t="inlineStr"/>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row>
    <row r="166">
      <c r="A166" t="b">
        <v>1</v>
      </c>
      <c r="B166" t="inlineStr">
        <is>
          <t>163</t>
        </is>
      </c>
      <c r="C166" t="inlineStr">
        <is>
          <t>L-1544-15952167X</t>
        </is>
      </c>
      <c r="D166" t="inlineStr">
        <is>
          <t>995434395</t>
        </is>
      </c>
      <c r="E166" t="inlineStr">
        <is>
          <t>Afl</t>
        </is>
      </c>
      <c r="F166" t="inlineStr">
        <is>
          <t>https://portal.dnb.de/opac.htm?method=simpleSearch&amp;cqlMode=true&amp;query=idn%3D995434395</t>
        </is>
      </c>
      <c r="G166" t="inlineStr">
        <is>
          <t>III 6, 27 a - 2</t>
        </is>
      </c>
      <c r="H166" t="inlineStr">
        <is>
          <t>III 6, 27 a</t>
        </is>
      </c>
      <c r="I166" t="inlineStr"/>
      <c r="J166" t="inlineStr">
        <is>
          <t>Papier- oder Pappeinband</t>
        </is>
      </c>
      <c r="K166" t="inlineStr">
        <is>
          <t>bis 25 cm</t>
        </is>
      </c>
      <c r="L166" t="inlineStr">
        <is>
          <t>80° bis 110°, einseitig digitalisierbar?</t>
        </is>
      </c>
      <c r="M166" t="inlineStr">
        <is>
          <t>welliger Buchblock</t>
        </is>
      </c>
      <c r="N166" t="inlineStr"/>
      <c r="O166" t="inlineStr">
        <is>
          <t xml:space="preserve">Papierumschlag </t>
        </is>
      </c>
      <c r="P166" t="inlineStr">
        <is>
          <t>Ja</t>
        </is>
      </c>
      <c r="Q166" t="inlineStr">
        <is>
          <t>2</t>
        </is>
      </c>
      <c r="R166" t="inlineStr"/>
      <c r="S166" t="inlineStr"/>
      <c r="T166" t="inlineStr"/>
      <c r="U166" t="inlineStr"/>
      <c r="V166" t="inlineStr"/>
      <c r="W166" t="inlineStr"/>
      <c r="X166" t="inlineStr"/>
      <c r="Y166" t="inlineStr"/>
      <c r="Z166" t="inlineStr"/>
      <c r="AA166" t="inlineStr">
        <is>
          <t>Pg (Mak.)</t>
        </is>
      </c>
      <c r="AB166" t="inlineStr"/>
      <c r="AC166" t="inlineStr"/>
      <c r="AD166" t="inlineStr">
        <is>
          <t>f</t>
        </is>
      </c>
      <c r="AE166" t="inlineStr"/>
      <c r="AF166" t="inlineStr"/>
      <c r="AG166" t="inlineStr"/>
      <c r="AH166" t="inlineStr"/>
      <c r="AI166" t="inlineStr"/>
      <c r="AJ166" t="inlineStr">
        <is>
          <t>Pa</t>
        </is>
      </c>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is>
          <t>45</t>
        </is>
      </c>
      <c r="AY166" t="inlineStr"/>
      <c r="AZ166" t="inlineStr"/>
      <c r="BA166" t="inlineStr"/>
      <c r="BB166" t="inlineStr">
        <is>
          <t>ja vor</t>
        </is>
      </c>
      <c r="BC166" t="inlineStr">
        <is>
          <t>3</t>
        </is>
      </c>
      <c r="BD166" t="inlineStr"/>
      <c r="BE166" t="inlineStr"/>
      <c r="BF166" t="inlineStr"/>
      <c r="BG166" t="inlineStr"/>
      <c r="BH166" t="inlineStr"/>
      <c r="BI166" t="inlineStr">
        <is>
          <t>x sauer</t>
        </is>
      </c>
      <c r="BJ166" t="inlineStr">
        <is>
          <t>x</t>
        </is>
      </c>
      <c r="BK166" t="inlineStr"/>
      <c r="BL166" t="inlineStr"/>
      <c r="BM166" t="inlineStr">
        <is>
          <t>Box (Pg. Mak.)</t>
        </is>
      </c>
      <c r="BN166" t="inlineStr">
        <is>
          <t>x</t>
        </is>
      </c>
      <c r="BO166" t="inlineStr"/>
      <c r="BP166" t="inlineStr">
        <is>
          <t>x</t>
        </is>
      </c>
      <c r="BQ166" t="inlineStr"/>
      <c r="BR166" t="inlineStr">
        <is>
          <t>v/h</t>
        </is>
      </c>
      <c r="BS166" t="inlineStr"/>
      <c r="BT166" t="inlineStr"/>
      <c r="BU166" t="inlineStr"/>
      <c r="BV166" t="inlineStr"/>
      <c r="BW166" t="inlineStr">
        <is>
          <t>x</t>
        </is>
      </c>
      <c r="BX166" t="inlineStr"/>
      <c r="BY166" t="inlineStr"/>
      <c r="BZ166" t="inlineStr"/>
      <c r="CA166" t="inlineStr">
        <is>
          <t>3</t>
        </is>
      </c>
      <c r="CB166" t="inlineStr">
        <is>
          <t>nur das Nötigste: Ecken stabilisieren, loses Material an Rücken und Ecken zurückkleben/sichern, ggf. teils mit JP überfangen</t>
        </is>
      </c>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row>
    <row r="167">
      <c r="A167" t="b">
        <v>1</v>
      </c>
      <c r="B167" t="inlineStr">
        <is>
          <t>166</t>
        </is>
      </c>
      <c r="C167" t="inlineStr">
        <is>
          <t>L-1536-164449248</t>
        </is>
      </c>
      <c r="D167" t="inlineStr">
        <is>
          <t>997624930</t>
        </is>
      </c>
      <c r="E167" t="inlineStr">
        <is>
          <t>Aal</t>
        </is>
      </c>
      <c r="F167" t="inlineStr">
        <is>
          <t>https://portal.dnb.de/opac.htm?method=simpleSearch&amp;cqlMode=true&amp;query=idn%3D997624930</t>
        </is>
      </c>
      <c r="G167" t="inlineStr">
        <is>
          <t>III 6, 27 b</t>
        </is>
      </c>
      <c r="H167" t="inlineStr">
        <is>
          <t>III 6, 27 b</t>
        </is>
      </c>
      <c r="I167" t="inlineStr"/>
      <c r="J167" t="inlineStr"/>
      <c r="K167" t="inlineStr">
        <is>
          <t>bis 35 cm</t>
        </is>
      </c>
      <c r="L167" t="inlineStr"/>
      <c r="M167" t="inlineStr"/>
      <c r="N167" t="inlineStr"/>
      <c r="O167" t="inlineStr"/>
      <c r="P167" t="inlineStr"/>
      <c r="Q167" t="inlineStr"/>
      <c r="R167" t="inlineStr"/>
      <c r="S167" t="inlineStr"/>
      <c r="T167" t="inlineStr"/>
      <c r="U167" t="inlineStr"/>
      <c r="V167" t="inlineStr"/>
      <c r="W167" t="inlineStr"/>
      <c r="X167" t="inlineStr"/>
      <c r="Y167" t="inlineStr"/>
      <c r="Z167" t="inlineStr"/>
      <c r="AA167" t="inlineStr">
        <is>
          <t>HD</t>
        </is>
      </c>
      <c r="AB167" t="inlineStr"/>
      <c r="AC167" t="inlineStr">
        <is>
          <t>x</t>
        </is>
      </c>
      <c r="AD167" t="inlineStr">
        <is>
          <t>f</t>
        </is>
      </c>
      <c r="AE167" t="inlineStr"/>
      <c r="AF167" t="inlineStr"/>
      <c r="AG167" t="inlineStr"/>
      <c r="AH167" t="inlineStr"/>
      <c r="AI167" t="inlineStr"/>
      <c r="AJ167" t="inlineStr">
        <is>
          <t>Pa</t>
        </is>
      </c>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is>
          <t>110</t>
        </is>
      </c>
      <c r="AY167" t="inlineStr"/>
      <c r="AZ167" t="inlineStr">
        <is>
          <t>x</t>
        </is>
      </c>
      <c r="BA167" t="inlineStr"/>
      <c r="BB167" t="inlineStr">
        <is>
          <t>n</t>
        </is>
      </c>
      <c r="BC167" t="inlineStr">
        <is>
          <t>0</t>
        </is>
      </c>
      <c r="BD167" t="inlineStr"/>
      <c r="BE167" t="inlineStr">
        <is>
          <t>Gewebe mit Papier</t>
        </is>
      </c>
      <c r="BF167" t="inlineStr"/>
      <c r="BG167" t="inlineStr"/>
      <c r="BH167" t="inlineStr"/>
      <c r="BI167" t="inlineStr"/>
      <c r="BJ167" t="inlineStr"/>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row>
    <row r="168">
      <c r="A168" t="b">
        <v>1</v>
      </c>
      <c r="B168" t="inlineStr">
        <is>
          <t>165</t>
        </is>
      </c>
      <c r="C168" t="inlineStr">
        <is>
          <t>L-1536-169681939</t>
        </is>
      </c>
      <c r="D168" t="inlineStr">
        <is>
          <t>999907077</t>
        </is>
      </c>
      <c r="E168" t="inlineStr">
        <is>
          <t>Aal</t>
        </is>
      </c>
      <c r="F168" t="inlineStr">
        <is>
          <t>https://portal.dnb.de/opac.htm?method=simpleSearch&amp;cqlMode=true&amp;query=idn%3D999907077</t>
        </is>
      </c>
      <c r="G168" t="inlineStr">
        <is>
          <t>III 6, 27 b (angebunden?)</t>
        </is>
      </c>
      <c r="H168" t="inlineStr">
        <is>
          <t>III 6, 27 b</t>
        </is>
      </c>
      <c r="I168" t="inlineStr"/>
      <c r="J168" t="inlineStr"/>
      <c r="K168" t="inlineStr"/>
      <c r="L168" t="inlineStr"/>
      <c r="M168" t="inlineStr"/>
      <c r="N168" t="inlineStr"/>
      <c r="O168" t="inlineStr"/>
      <c r="P168" t="inlineStr"/>
      <c r="Q168" t="inlineStr"/>
      <c r="R168" t="inlineStr"/>
      <c r="S168" t="inlineStr"/>
      <c r="T168" t="inlineStr"/>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is>
          <t>0</t>
        </is>
      </c>
      <c r="BD168" t="inlineStr"/>
      <c r="BE168" t="inlineStr"/>
      <c r="BF168" t="inlineStr"/>
      <c r="BG168" t="inlineStr"/>
      <c r="BH168" t="inlineStr"/>
      <c r="BI168" t="inlineStr"/>
      <c r="BJ168" t="inlineStr"/>
      <c r="BK168" t="inlineStr"/>
      <c r="BL168" t="inlineStr"/>
      <c r="BM168" t="inlineStr"/>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row>
    <row r="169">
      <c r="A169" t="b">
        <v>0</v>
      </c>
      <c r="B169" t="inlineStr">
        <is>
          <t>167</t>
        </is>
      </c>
      <c r="C169" t="inlineStr">
        <is>
          <t>L-1557-161526888</t>
        </is>
      </c>
      <c r="D169" t="inlineStr">
        <is>
          <t>995989966</t>
        </is>
      </c>
      <c r="E169" t="inlineStr"/>
      <c r="F169" t="inlineStr">
        <is>
          <t>https://portal.dnb.de/opac.htm?method=simpleSearch&amp;cqlMode=true&amp;query=idn%3D995989966</t>
        </is>
      </c>
      <c r="G169" t="inlineStr">
        <is>
          <t>III 6, 27 c</t>
        </is>
      </c>
      <c r="H169" t="inlineStr"/>
      <c r="I169" t="inlineStr"/>
      <c r="J169" t="inlineStr"/>
      <c r="K169" t="inlineStr"/>
      <c r="L169" t="inlineStr"/>
      <c r="M169" t="inlineStr"/>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is>
          <t>0</t>
        </is>
      </c>
      <c r="BD169" t="inlineStr"/>
      <c r="BE169" t="inlineStr"/>
      <c r="BF169" t="inlineStr"/>
      <c r="BG169" t="inlineStr"/>
      <c r="BH169" t="inlineStr"/>
      <c r="BI169" t="inlineStr"/>
      <c r="BJ169" t="inlineStr"/>
      <c r="BK169" t="inlineStr"/>
      <c r="BL169" t="inlineStr"/>
      <c r="BM169" t="inlineStr"/>
      <c r="BN169" t="inlineStr"/>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row>
    <row r="170">
      <c r="A170" t="b">
        <v>1</v>
      </c>
      <c r="B170" t="inlineStr">
        <is>
          <t>168</t>
        </is>
      </c>
      <c r="C170" t="inlineStr">
        <is>
          <t>L-1557-163414513</t>
        </is>
      </c>
      <c r="D170" t="inlineStr">
        <is>
          <t>99713237X</t>
        </is>
      </c>
      <c r="E170" t="inlineStr">
        <is>
          <t>Aal</t>
        </is>
      </c>
      <c r="F170" t="inlineStr">
        <is>
          <t>https://portal.dnb.de/opac.htm?method=simpleSearch&amp;cqlMode=true&amp;query=idn%3D99713237X</t>
        </is>
      </c>
      <c r="G170" t="inlineStr">
        <is>
          <t>III 6, 27 c</t>
        </is>
      </c>
      <c r="H170" t="inlineStr">
        <is>
          <t>III 6, 27 c</t>
        </is>
      </c>
      <c r="I170" t="inlineStr">
        <is>
          <t>X</t>
        </is>
      </c>
      <c r="J170" t="inlineStr">
        <is>
          <t>Halbpergamentband</t>
        </is>
      </c>
      <c r="K170" t="inlineStr">
        <is>
          <t>bis 35 cm</t>
        </is>
      </c>
      <c r="L170" t="inlineStr">
        <is>
          <t>180°</t>
        </is>
      </c>
      <c r="M170" t="inlineStr">
        <is>
          <t>hohler Rücken, welliger Buchblock</t>
        </is>
      </c>
      <c r="N170" t="inlineStr"/>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is>
          <t>0</t>
        </is>
      </c>
      <c r="BD170" t="inlineStr"/>
      <c r="BE170" t="inlineStr"/>
      <c r="BF170" t="inlineStr"/>
      <c r="BG170" t="inlineStr"/>
      <c r="BH170" t="inlineStr"/>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row>
    <row r="171">
      <c r="A171" t="b">
        <v>1</v>
      </c>
      <c r="B171" t="inlineStr">
        <is>
          <t>169</t>
        </is>
      </c>
      <c r="C171" t="inlineStr">
        <is>
          <t>L-1556-162142099</t>
        </is>
      </c>
      <c r="D171" t="inlineStr">
        <is>
          <t>996432566</t>
        </is>
      </c>
      <c r="E171" t="inlineStr">
        <is>
          <t>Aal</t>
        </is>
      </c>
      <c r="F171" t="inlineStr">
        <is>
          <t>https://portal.dnb.de/opac.htm?method=simpleSearch&amp;cqlMode=true&amp;query=idn%3D996432566</t>
        </is>
      </c>
      <c r="G171" t="inlineStr">
        <is>
          <t>III 6, 27 d</t>
        </is>
      </c>
      <c r="H171" t="inlineStr">
        <is>
          <t>III 6, 27 d</t>
        </is>
      </c>
      <c r="I171" t="inlineStr"/>
      <c r="J171" t="inlineStr"/>
      <c r="K171" t="inlineStr"/>
      <c r="L171" t="inlineStr"/>
      <c r="M171" t="inlineStr"/>
      <c r="N171" t="inlineStr"/>
      <c r="O171" t="inlineStr"/>
      <c r="P171" t="inlineStr"/>
      <c r="Q171" t="inlineStr"/>
      <c r="R171" t="inlineStr"/>
      <c r="S171" t="inlineStr"/>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is>
          <t>0</t>
        </is>
      </c>
      <c r="BD171" t="inlineStr"/>
      <c r="BE171" t="inlineStr"/>
      <c r="BF171" t="inlineStr"/>
      <c r="BG171" t="inlineStr"/>
      <c r="BH171" t="inlineStr"/>
      <c r="BI171" t="inlineStr"/>
      <c r="BJ171" t="inlineStr"/>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row>
    <row r="172">
      <c r="A172" t="b">
        <v>1</v>
      </c>
      <c r="B172" t="inlineStr">
        <is>
          <t>171</t>
        </is>
      </c>
      <c r="C172" t="inlineStr">
        <is>
          <t>L-1556-166924229</t>
        </is>
      </c>
      <c r="D172" t="inlineStr">
        <is>
          <t>998780650</t>
        </is>
      </c>
      <c r="E172" t="inlineStr">
        <is>
          <t>Afl</t>
        </is>
      </c>
      <c r="F172" t="inlineStr">
        <is>
          <t>https://portal.dnb.de/opac.htm?method=simpleSearch&amp;cqlMode=true&amp;query=idn%3D998780650</t>
        </is>
      </c>
      <c r="G172" t="inlineStr">
        <is>
          <t>III 6, 27 d - 2</t>
        </is>
      </c>
      <c r="H172" t="inlineStr">
        <is>
          <t>III 6, 27 d</t>
        </is>
      </c>
      <c r="I172" t="inlineStr">
        <is>
          <t>X</t>
        </is>
      </c>
      <c r="J172" t="inlineStr">
        <is>
          <t>Ledereinband, Schließen, erhabene Buchbeschläge</t>
        </is>
      </c>
      <c r="K172" t="inlineStr">
        <is>
          <t>bis 25 cm</t>
        </is>
      </c>
      <c r="L172" t="inlineStr">
        <is>
          <t>80° bis 110°, einseitig digitalisierbar?</t>
        </is>
      </c>
      <c r="M172" t="inlineStr">
        <is>
          <t>fester Rücken mit Schmuckprägung, welliger Buchblock</t>
        </is>
      </c>
      <c r="N172" t="inlineStr"/>
      <c r="O172" t="inlineStr">
        <is>
          <t>Kassette</t>
        </is>
      </c>
      <c r="P172" t="inlineStr">
        <is>
          <t>Nein</t>
        </is>
      </c>
      <c r="Q172" t="inlineStr">
        <is>
          <t>0</t>
        </is>
      </c>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is>
          <t>0</t>
        </is>
      </c>
      <c r="BD172" t="inlineStr"/>
      <c r="BE172" t="inlineStr"/>
      <c r="BF172" t="inlineStr"/>
      <c r="BG172" t="inlineStr"/>
      <c r="BH172" t="inlineStr"/>
      <c r="BI172" t="inlineStr"/>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row>
    <row r="173">
      <c r="A173" t="b">
        <v>1</v>
      </c>
      <c r="B173" t="inlineStr">
        <is>
          <t>170</t>
        </is>
      </c>
      <c r="C173" t="inlineStr">
        <is>
          <t>L-1556-16692430X</t>
        </is>
      </c>
      <c r="D173" t="inlineStr">
        <is>
          <t>998780723</t>
        </is>
      </c>
      <c r="E173" t="inlineStr">
        <is>
          <t>Afl</t>
        </is>
      </c>
      <c r="F173" t="inlineStr">
        <is>
          <t>https://portal.dnb.de/opac.htm?method=simpleSearch&amp;cqlMode=true&amp;query=idn%3D998780723</t>
        </is>
      </c>
      <c r="G173" t="inlineStr">
        <is>
          <t>III 6, 27 d - 3</t>
        </is>
      </c>
      <c r="H173" t="inlineStr">
        <is>
          <t>III 6, 27 d</t>
        </is>
      </c>
      <c r="I173" t="inlineStr">
        <is>
          <t>X</t>
        </is>
      </c>
      <c r="J173" t="inlineStr">
        <is>
          <t>Ledereinband, Schließen, erhabene Buchbeschläge</t>
        </is>
      </c>
      <c r="K173" t="inlineStr">
        <is>
          <t>bis 25 cm</t>
        </is>
      </c>
      <c r="L173" t="inlineStr">
        <is>
          <t>80° bis 110°, einseitig digitalisierbar?</t>
        </is>
      </c>
      <c r="M173" t="inlineStr">
        <is>
          <t>fester Rücken mit Schmuckprägung, welliger Buchblock</t>
        </is>
      </c>
      <c r="N173" t="inlineStr"/>
      <c r="O173" t="inlineStr">
        <is>
          <t>Kassette</t>
        </is>
      </c>
      <c r="P173" t="inlineStr">
        <is>
          <t>Nein</t>
        </is>
      </c>
      <c r="Q173" t="inlineStr">
        <is>
          <t>0</t>
        </is>
      </c>
      <c r="R173" t="inlineStr"/>
      <c r="S173" t="inlineStr"/>
      <c r="T173" t="inlineStr"/>
      <c r="U173" t="inlineStr"/>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is>
          <t>0</t>
        </is>
      </c>
      <c r="BD173" t="inlineStr"/>
      <c r="BE173" t="inlineStr"/>
      <c r="BF173" t="inlineStr"/>
      <c r="BG173" t="inlineStr"/>
      <c r="BH173" t="inlineStr"/>
      <c r="BI173" t="inlineStr"/>
      <c r="BJ173" t="inlineStr"/>
      <c r="BK173" t="inlineStr"/>
      <c r="BL173" t="inlineStr"/>
      <c r="BM173" t="inlineStr"/>
      <c r="BN173" t="inlineStr"/>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row>
    <row r="174">
      <c r="A174" t="b">
        <v>1</v>
      </c>
      <c r="B174" t="inlineStr">
        <is>
          <t>172</t>
        </is>
      </c>
      <c r="C174" t="inlineStr">
        <is>
          <t>L-1556-166924490</t>
        </is>
      </c>
      <c r="D174" t="inlineStr">
        <is>
          <t>998780944</t>
        </is>
      </c>
      <c r="E174" t="inlineStr">
        <is>
          <t>Afl</t>
        </is>
      </c>
      <c r="F174" t="inlineStr">
        <is>
          <t>https://portal.dnb.de/opac.htm?method=simpleSearch&amp;cqlMode=true&amp;query=idn%3D998780944</t>
        </is>
      </c>
      <c r="G174" t="inlineStr">
        <is>
          <t>III 6, 27 d - 4</t>
        </is>
      </c>
      <c r="H174" t="inlineStr">
        <is>
          <t>III 6, 27 d</t>
        </is>
      </c>
      <c r="I174" t="inlineStr">
        <is>
          <t>X</t>
        </is>
      </c>
      <c r="J174" t="inlineStr">
        <is>
          <t>Ledereinband, Schließen, erhabene Buchbeschläge</t>
        </is>
      </c>
      <c r="K174" t="inlineStr">
        <is>
          <t>bis 25 cm</t>
        </is>
      </c>
      <c r="L174" t="inlineStr">
        <is>
          <t>80° bis 110°, einseitig digitalisierbar?</t>
        </is>
      </c>
      <c r="M174" t="inlineStr">
        <is>
          <t>fester Rücken mit Schmuckprägung, welliger Buchblock, Tintenfraß</t>
        </is>
      </c>
      <c r="N174" t="inlineStr"/>
      <c r="O174" t="inlineStr">
        <is>
          <t>Kassette</t>
        </is>
      </c>
      <c r="P174" t="inlineStr">
        <is>
          <t>Nein</t>
        </is>
      </c>
      <c r="Q174" t="inlineStr">
        <is>
          <t>0</t>
        </is>
      </c>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is>
          <t>0</t>
        </is>
      </c>
      <c r="BD174" t="inlineStr"/>
      <c r="BE174" t="inlineStr"/>
      <c r="BF174" t="inlineStr"/>
      <c r="BG174" t="inlineStr"/>
      <c r="BH174" t="inlineStr"/>
      <c r="BI174" t="inlineStr"/>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row>
    <row r="175">
      <c r="A175" t="b">
        <v>1</v>
      </c>
      <c r="B175" t="inlineStr">
        <is>
          <t>173</t>
        </is>
      </c>
      <c r="C175" t="inlineStr">
        <is>
          <t>L-1540-17709835X</t>
        </is>
      </c>
      <c r="D175" t="inlineStr">
        <is>
          <t>1002374065</t>
        </is>
      </c>
      <c r="E175" t="inlineStr">
        <is>
          <t>Aal</t>
        </is>
      </c>
      <c r="F175" t="inlineStr">
        <is>
          <t>https://portal.dnb.de/opac.htm?method=simpleSearch&amp;cqlMode=true&amp;query=idn%3D1002374065</t>
        </is>
      </c>
      <c r="G175" t="inlineStr">
        <is>
          <t>III 6, 27 e</t>
        </is>
      </c>
      <c r="H175" t="inlineStr">
        <is>
          <t>III 6, 27e</t>
        </is>
      </c>
      <c r="I175" t="inlineStr">
        <is>
          <t>X</t>
        </is>
      </c>
      <c r="J175" t="inlineStr">
        <is>
          <t>Papier- oder Pappeinband</t>
        </is>
      </c>
      <c r="K175" t="inlineStr">
        <is>
          <t>bis 35 cm</t>
        </is>
      </c>
      <c r="L175" t="inlineStr">
        <is>
          <t>180°</t>
        </is>
      </c>
      <c r="M175" t="inlineStr">
        <is>
          <t>hohler Rücken</t>
        </is>
      </c>
      <c r="N175" t="inlineStr"/>
      <c r="O175" t="inlineStr">
        <is>
          <t xml:space="preserve">Papierumschlag </t>
        </is>
      </c>
      <c r="P175" t="inlineStr">
        <is>
          <t>Ja</t>
        </is>
      </c>
      <c r="Q175" t="inlineStr">
        <is>
          <t>0</t>
        </is>
      </c>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is>
          <t>0</t>
        </is>
      </c>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row>
    <row r="176">
      <c r="A176" t="b">
        <v>1</v>
      </c>
      <c r="B176" t="inlineStr">
        <is>
          <t>109</t>
        </is>
      </c>
      <c r="C176" t="inlineStr">
        <is>
          <t>L-1557-315488565</t>
        </is>
      </c>
      <c r="D176" t="inlineStr">
        <is>
          <t>1066957924</t>
        </is>
      </c>
      <c r="E176" t="inlineStr">
        <is>
          <t>Aaf</t>
        </is>
      </c>
      <c r="F176" t="inlineStr">
        <is>
          <t>https://portal.dnb.de/opac.htm?method=simpleSearch&amp;cqlMode=true&amp;query=idn%3D1066957924</t>
        </is>
      </c>
      <c r="G176" t="inlineStr">
        <is>
          <t>III 6, 28</t>
        </is>
      </c>
      <c r="H176" t="inlineStr">
        <is>
          <t>III 6, 28</t>
        </is>
      </c>
      <c r="I176" t="inlineStr">
        <is>
          <t>X</t>
        </is>
      </c>
      <c r="J176" t="inlineStr">
        <is>
          <t>Halbpergamentband, Schließen, erhabene Buchbeschläge</t>
        </is>
      </c>
      <c r="K176" t="inlineStr">
        <is>
          <t>bis 35 cm</t>
        </is>
      </c>
      <c r="L176" t="inlineStr">
        <is>
          <t>180°</t>
        </is>
      </c>
      <c r="M176" t="inlineStr">
        <is>
          <t>hohler Rücken</t>
        </is>
      </c>
      <c r="N176" t="inlineStr"/>
      <c r="O176" t="inlineStr">
        <is>
          <t>Buchschuh</t>
        </is>
      </c>
      <c r="P176" t="inlineStr">
        <is>
          <t>Nein</t>
        </is>
      </c>
      <c r="Q176" t="inlineStr">
        <is>
          <t>0</t>
        </is>
      </c>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is>
          <t>0</t>
        </is>
      </c>
      <c r="BD176" t="inlineStr"/>
      <c r="BE176" t="inlineStr"/>
      <c r="BF176" t="inlineStr"/>
      <c r="BG176" t="inlineStr"/>
      <c r="BH176" t="inlineStr"/>
      <c r="BI176" t="inlineStr"/>
      <c r="BJ176" t="inlineStr"/>
      <c r="BK176" t="inlineStr"/>
      <c r="BL176" t="inlineStr"/>
      <c r="BM176" t="inlineStr"/>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row>
    <row r="177">
      <c r="A177" t="b">
        <v>1</v>
      </c>
      <c r="B177" t="inlineStr">
        <is>
          <t>110</t>
        </is>
      </c>
      <c r="C177" t="inlineStr">
        <is>
          <t>L-1560-315329416</t>
        </is>
      </c>
      <c r="D177" t="inlineStr">
        <is>
          <t>1066871612</t>
        </is>
      </c>
      <c r="E177" t="inlineStr">
        <is>
          <t>Aaf</t>
        </is>
      </c>
      <c r="F177" t="inlineStr">
        <is>
          <t>https://portal.dnb.de/opac.htm?method=simpleSearch&amp;cqlMode=true&amp;query=idn%3D1066871612</t>
        </is>
      </c>
      <c r="G177" t="inlineStr">
        <is>
          <t>III 6, 29</t>
        </is>
      </c>
      <c r="H177" t="inlineStr">
        <is>
          <t>III 6, 29</t>
        </is>
      </c>
      <c r="I177" t="inlineStr">
        <is>
          <t>X</t>
        </is>
      </c>
      <c r="J177" t="inlineStr">
        <is>
          <t>Pergamentband, Schließen, erhabene Buchbeschläge</t>
        </is>
      </c>
      <c r="K177" t="inlineStr">
        <is>
          <t>bis 35 cm</t>
        </is>
      </c>
      <c r="L177" t="inlineStr">
        <is>
          <t>180°</t>
        </is>
      </c>
      <c r="M177" t="inlineStr">
        <is>
          <t>hohler Rücken, welliger Buchblock</t>
        </is>
      </c>
      <c r="N177" t="inlineStr"/>
      <c r="O177" t="inlineStr">
        <is>
          <t>Buchschuh</t>
        </is>
      </c>
      <c r="P177" t="inlineStr">
        <is>
          <t>Nein</t>
        </is>
      </c>
      <c r="Q177" t="inlineStr">
        <is>
          <t>0</t>
        </is>
      </c>
      <c r="R177" t="inlineStr"/>
      <c r="S177" t="inlineStr">
        <is>
          <t>gereinigt</t>
        </is>
      </c>
      <c r="T177" t="inlineStr"/>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is>
          <t>0</t>
        </is>
      </c>
      <c r="BD177" t="inlineStr"/>
      <c r="BE177" t="inlineStr"/>
      <c r="BF177" t="inlineStr"/>
      <c r="BG177" t="inlineStr"/>
      <c r="BH177" t="inlineStr"/>
      <c r="BI177" t="inlineStr"/>
      <c r="BJ177" t="inlineStr"/>
      <c r="BK177" t="inlineStr"/>
      <c r="BL177" t="inlineStr"/>
      <c r="BM177" t="inlineStr"/>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row>
    <row r="178">
      <c r="A178" t="b">
        <v>0</v>
      </c>
      <c r="B178" t="inlineStr">
        <is>
          <t>174</t>
        </is>
      </c>
      <c r="C178" t="inlineStr">
        <is>
          <t>L-1549-175974756</t>
        </is>
      </c>
      <c r="D178" t="inlineStr">
        <is>
          <t>100199566X</t>
        </is>
      </c>
      <c r="E178" t="inlineStr"/>
      <c r="F178" t="inlineStr">
        <is>
          <t>https://portal.dnb.de/opac.htm?method=simpleSearch&amp;cqlMode=true&amp;query=idn%3D100199566X</t>
        </is>
      </c>
      <c r="G178" t="inlineStr">
        <is>
          <t>III 6, 29 a</t>
        </is>
      </c>
      <c r="H178" t="inlineStr"/>
      <c r="I178" t="inlineStr"/>
      <c r="J178" t="inlineStr"/>
      <c r="K178" t="inlineStr">
        <is>
          <t>bis 35 cm</t>
        </is>
      </c>
      <c r="L178" t="inlineStr"/>
      <c r="M178" t="inlineStr"/>
      <c r="N178" t="inlineStr"/>
      <c r="O178" t="inlineStr"/>
      <c r="P178" t="inlineStr"/>
      <c r="Q178" t="inlineStr"/>
      <c r="R178" t="inlineStr"/>
      <c r="S178" t="inlineStr"/>
      <c r="T178" t="inlineStr"/>
      <c r="U178" t="inlineStr"/>
      <c r="V178" t="inlineStr"/>
      <c r="W178" t="inlineStr"/>
      <c r="X178" t="inlineStr"/>
      <c r="Y178" t="inlineStr"/>
      <c r="Z178" t="inlineStr"/>
      <c r="AA178" t="inlineStr">
        <is>
          <t>HD</t>
        </is>
      </c>
      <c r="AB178" t="inlineStr"/>
      <c r="AC178" t="inlineStr">
        <is>
          <t>x</t>
        </is>
      </c>
      <c r="AD178" t="inlineStr">
        <is>
          <t>f</t>
        </is>
      </c>
      <c r="AE178" t="inlineStr"/>
      <c r="AF178" t="inlineStr"/>
      <c r="AG178" t="inlineStr"/>
      <c r="AH178" t="inlineStr"/>
      <c r="AI178" t="inlineStr"/>
      <c r="AJ178" t="inlineStr">
        <is>
          <t>Pa</t>
        </is>
      </c>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is>
          <t>110</t>
        </is>
      </c>
      <c r="AY178" t="inlineStr"/>
      <c r="AZ178" t="inlineStr"/>
      <c r="BA178" t="inlineStr"/>
      <c r="BB178" t="inlineStr">
        <is>
          <t>n</t>
        </is>
      </c>
      <c r="BC178" t="inlineStr">
        <is>
          <t>0</t>
        </is>
      </c>
      <c r="BD178" t="inlineStr"/>
      <c r="BE178" t="inlineStr">
        <is>
          <t>Gewebe</t>
        </is>
      </c>
      <c r="BF178" t="inlineStr"/>
      <c r="BG178" t="inlineStr"/>
      <c r="BH178" t="inlineStr"/>
      <c r="BI178" t="inlineStr"/>
      <c r="BJ178" t="inlineStr"/>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row>
    <row r="179">
      <c r="A179" t="b">
        <v>1</v>
      </c>
      <c r="B179" t="inlineStr"/>
      <c r="C179" t="inlineStr">
        <is>
          <t>L-1549-441874363</t>
        </is>
      </c>
      <c r="D179" t="inlineStr">
        <is>
          <t>1155441567</t>
        </is>
      </c>
      <c r="E179" t="inlineStr">
        <is>
          <t>Qd</t>
        </is>
      </c>
      <c r="F179" t="inlineStr"/>
      <c r="G179" t="inlineStr">
        <is>
          <t>III 6, 29 a</t>
        </is>
      </c>
      <c r="H179" t="inlineStr">
        <is>
          <t>III 6, 29 a</t>
        </is>
      </c>
      <c r="I179" t="inlineStr"/>
      <c r="J179" t="inlineStr"/>
      <c r="K179" t="inlineStr"/>
      <c r="L179" t="inlineStr"/>
      <c r="M179" t="inlineStr"/>
      <c r="N179" t="inlineStr"/>
      <c r="O179" t="inlineStr"/>
      <c r="P179" t="inlineStr"/>
      <c r="Q179" t="inlineStr"/>
      <c r="R179" t="inlineStr"/>
      <c r="S179" t="inlineStr"/>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row>
    <row r="180">
      <c r="A180" t="b">
        <v>1</v>
      </c>
      <c r="B180" t="inlineStr">
        <is>
          <t>111</t>
        </is>
      </c>
      <c r="C180" t="inlineStr">
        <is>
          <t>L-1533-315307676</t>
        </is>
      </c>
      <c r="D180" t="inlineStr">
        <is>
          <t>1066848572</t>
        </is>
      </c>
      <c r="E180" t="inlineStr">
        <is>
          <t>Aaf</t>
        </is>
      </c>
      <c r="F180" t="inlineStr">
        <is>
          <t>https://portal.dnb.de/opac.htm?method=simpleSearch&amp;cqlMode=true&amp;query=idn%3D1066848572</t>
        </is>
      </c>
      <c r="G180" t="inlineStr">
        <is>
          <t>III 6, 30</t>
        </is>
      </c>
      <c r="H180" t="inlineStr">
        <is>
          <t>III 6, 30</t>
        </is>
      </c>
      <c r="I180" t="inlineStr">
        <is>
          <t>X</t>
        </is>
      </c>
      <c r="J180" t="inlineStr">
        <is>
          <t>Papier- oder Pappeinband</t>
        </is>
      </c>
      <c r="K180" t="inlineStr">
        <is>
          <t>bis 25 cm</t>
        </is>
      </c>
      <c r="L180" t="inlineStr">
        <is>
          <t>180°</t>
        </is>
      </c>
      <c r="M180" t="inlineStr"/>
      <c r="N180" t="inlineStr"/>
      <c r="O180" t="inlineStr"/>
      <c r="P180" t="inlineStr"/>
      <c r="Q180" t="inlineStr"/>
      <c r="R180" t="inlineStr"/>
      <c r="S180" t="inlineStr"/>
      <c r="T180" t="inlineStr"/>
      <c r="U180" t="inlineStr"/>
      <c r="V180" t="inlineStr"/>
      <c r="W180" t="inlineStr"/>
      <c r="X180" t="inlineStr"/>
      <c r="Y180" t="inlineStr"/>
      <c r="Z180" t="inlineStr"/>
      <c r="AA180" t="inlineStr">
        <is>
          <t>Pa</t>
        </is>
      </c>
      <c r="AB180" t="inlineStr"/>
      <c r="AC180" t="inlineStr"/>
      <c r="AD180" t="inlineStr"/>
      <c r="AE180" t="inlineStr"/>
      <c r="AF180" t="inlineStr"/>
      <c r="AG180" t="inlineStr"/>
      <c r="AH180" t="inlineStr"/>
      <c r="AI180" t="inlineStr"/>
      <c r="AJ180" t="inlineStr">
        <is>
          <t>Pa</t>
        </is>
      </c>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is>
          <t>110</t>
        </is>
      </c>
      <c r="AY180" t="inlineStr"/>
      <c r="AZ180" t="inlineStr"/>
      <c r="BA180" t="inlineStr"/>
      <c r="BB180" t="inlineStr">
        <is>
          <t>ja vor</t>
        </is>
      </c>
      <c r="BC180" t="inlineStr">
        <is>
          <t>1.5</t>
        </is>
      </c>
      <c r="BD180" t="inlineStr"/>
      <c r="BE180" t="inlineStr"/>
      <c r="BF180" t="inlineStr"/>
      <c r="BG180" t="inlineStr"/>
      <c r="BH180" t="inlineStr"/>
      <c r="BI180" t="inlineStr"/>
      <c r="BJ180" t="inlineStr"/>
      <c r="BK180" t="inlineStr"/>
      <c r="BL180" t="inlineStr"/>
      <c r="BM180" t="inlineStr"/>
      <c r="BN180" t="inlineStr">
        <is>
          <t>x</t>
        </is>
      </c>
      <c r="BO180" t="inlineStr"/>
      <c r="BP180" t="inlineStr"/>
      <c r="BQ180" t="inlineStr"/>
      <c r="BR180" t="inlineStr">
        <is>
          <t>v</t>
        </is>
      </c>
      <c r="BS180" t="inlineStr"/>
      <c r="BT180" t="inlineStr">
        <is>
          <t>x</t>
        </is>
      </c>
      <c r="BU180" t="inlineStr"/>
      <c r="BV180" t="inlineStr"/>
      <c r="BW180" t="inlineStr"/>
      <c r="BX180" t="inlineStr"/>
      <c r="BY180" t="inlineStr"/>
      <c r="BZ180" t="inlineStr"/>
      <c r="CA180" t="inlineStr">
        <is>
          <t>1.5</t>
        </is>
      </c>
      <c r="CB180" t="inlineStr">
        <is>
          <t>Hülse, Ecken stabilisieren</t>
        </is>
      </c>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row>
    <row r="181">
      <c r="A181" t="b">
        <v>1</v>
      </c>
      <c r="B181" t="inlineStr">
        <is>
          <t>112</t>
        </is>
      </c>
      <c r="C181" t="inlineStr">
        <is>
          <t>L-1534-315493275</t>
        </is>
      </c>
      <c r="D181" t="inlineStr">
        <is>
          <t>1066963002</t>
        </is>
      </c>
      <c r="E181" t="inlineStr">
        <is>
          <t>Aaf</t>
        </is>
      </c>
      <c r="F181" t="inlineStr">
        <is>
          <t>https://portal.dnb.de/opac.htm?method=simpleSearch&amp;cqlMode=true&amp;query=idn%3D1066963002</t>
        </is>
      </c>
      <c r="G181" t="inlineStr">
        <is>
          <t>III 6, 31</t>
        </is>
      </c>
      <c r="H181" t="inlineStr">
        <is>
          <t>III 6, 31</t>
        </is>
      </c>
      <c r="I181" t="inlineStr">
        <is>
          <t>X</t>
        </is>
      </c>
      <c r="J181" t="inlineStr">
        <is>
          <t>Ledereinband, Schließen, erhabene Buchbeschläge</t>
        </is>
      </c>
      <c r="K181" t="inlineStr">
        <is>
          <t>bis 25 cm</t>
        </is>
      </c>
      <c r="L181" t="inlineStr">
        <is>
          <t>80° bis 110°, einseitig digitalisierbar?</t>
        </is>
      </c>
      <c r="M181" t="inlineStr">
        <is>
          <t>hohler Rücken, welliger Buchblock</t>
        </is>
      </c>
      <c r="N181" t="inlineStr"/>
      <c r="O181" t="inlineStr">
        <is>
          <t>Buchschuh</t>
        </is>
      </c>
      <c r="P181" t="inlineStr">
        <is>
          <t>Nein</t>
        </is>
      </c>
      <c r="Q181" t="inlineStr">
        <is>
          <t>1</t>
        </is>
      </c>
      <c r="R181" t="inlineStr"/>
      <c r="S181" t="inlineStr">
        <is>
          <t>gereinigt</t>
        </is>
      </c>
      <c r="T181" t="inlineStr"/>
      <c r="U181" t="inlineStr"/>
      <c r="V181" t="inlineStr"/>
      <c r="W181" t="inlineStr"/>
      <c r="X181" t="inlineStr"/>
      <c r="Y181" t="inlineStr"/>
      <c r="Z181" t="inlineStr"/>
      <c r="AA181" t="inlineStr">
        <is>
          <t>HD</t>
        </is>
      </c>
      <c r="AB181" t="inlineStr">
        <is>
          <t>x</t>
        </is>
      </c>
      <c r="AC181" t="inlineStr"/>
      <c r="AD181" t="inlineStr">
        <is>
          <t>h</t>
        </is>
      </c>
      <c r="AE181" t="inlineStr"/>
      <c r="AF181" t="inlineStr"/>
      <c r="AG181" t="inlineStr"/>
      <c r="AH181" t="inlineStr"/>
      <c r="AI181" t="inlineStr"/>
      <c r="AJ181" t="inlineStr">
        <is>
          <t>Pa</t>
        </is>
      </c>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is>
          <t>80</t>
        </is>
      </c>
      <c r="AY181" t="inlineStr"/>
      <c r="AZ181" t="inlineStr"/>
      <c r="BA181" t="inlineStr"/>
      <c r="BB181" t="inlineStr">
        <is>
          <t>n</t>
        </is>
      </c>
      <c r="BC181" t="inlineStr">
        <is>
          <t>0</t>
        </is>
      </c>
      <c r="BD181" t="inlineStr"/>
      <c r="BE181" t="inlineStr"/>
      <c r="BF181" t="inlineStr"/>
      <c r="BG181" t="inlineStr">
        <is>
          <t>x</t>
        </is>
      </c>
      <c r="BH181" t="inlineStr"/>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row>
    <row r="182">
      <c r="A182" t="b">
        <v>1</v>
      </c>
      <c r="B182" t="inlineStr">
        <is>
          <t>113</t>
        </is>
      </c>
      <c r="C182" t="inlineStr">
        <is>
          <t>L-1540-315308206</t>
        </is>
      </c>
      <c r="D182" t="inlineStr">
        <is>
          <t>1066849153</t>
        </is>
      </c>
      <c r="E182" t="inlineStr">
        <is>
          <t>Aaf</t>
        </is>
      </c>
      <c r="F182" t="inlineStr">
        <is>
          <t>https://portal.dnb.de/opac.htm?method=simpleSearch&amp;cqlMode=true&amp;query=idn%3D1066849153</t>
        </is>
      </c>
      <c r="G182" t="inlineStr">
        <is>
          <t>III 6, 32</t>
        </is>
      </c>
      <c r="H182" t="inlineStr">
        <is>
          <t>III 6, 32</t>
        </is>
      </c>
      <c r="I182" t="inlineStr"/>
      <c r="J182" t="inlineStr"/>
      <c r="K182" t="inlineStr">
        <is>
          <t>bis 35 cm</t>
        </is>
      </c>
      <c r="L182" t="inlineStr"/>
      <c r="M182" t="inlineStr"/>
      <c r="N182" t="inlineStr"/>
      <c r="O182" t="inlineStr"/>
      <c r="P182" t="inlineStr"/>
      <c r="Q182" t="inlineStr"/>
      <c r="R182" t="inlineStr"/>
      <c r="S182" t="inlineStr"/>
      <c r="T182" t="inlineStr"/>
      <c r="U182" t="inlineStr"/>
      <c r="V182" t="inlineStr"/>
      <c r="W182" t="inlineStr"/>
      <c r="X182" t="inlineStr"/>
      <c r="Y182" t="inlineStr"/>
      <c r="Z182" t="inlineStr"/>
      <c r="AA182" t="inlineStr">
        <is>
          <t>HD</t>
        </is>
      </c>
      <c r="AB182" t="inlineStr">
        <is>
          <t>x</t>
        </is>
      </c>
      <c r="AC182" t="inlineStr">
        <is>
          <t>x</t>
        </is>
      </c>
      <c r="AD182" t="inlineStr">
        <is>
          <t>f</t>
        </is>
      </c>
      <c r="AE182" t="inlineStr"/>
      <c r="AF182" t="inlineStr"/>
      <c r="AG182" t="inlineStr"/>
      <c r="AH182" t="inlineStr"/>
      <c r="AI182" t="inlineStr"/>
      <c r="AJ182" t="inlineStr">
        <is>
          <t>Pa</t>
        </is>
      </c>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is>
          <t>45</t>
        </is>
      </c>
      <c r="AY182" t="inlineStr"/>
      <c r="AZ182" t="inlineStr"/>
      <c r="BA182" t="inlineStr"/>
      <c r="BB182" t="inlineStr">
        <is>
          <t>ja vor</t>
        </is>
      </c>
      <c r="BC182" t="inlineStr">
        <is>
          <t>0.5</t>
        </is>
      </c>
      <c r="BD182" t="inlineStr"/>
      <c r="BE182" t="inlineStr"/>
      <c r="BF182" t="inlineStr"/>
      <c r="BG182" t="inlineStr"/>
      <c r="BH182" t="inlineStr">
        <is>
          <t>x</t>
        </is>
      </c>
      <c r="BI182" t="inlineStr"/>
      <c r="BJ182" t="inlineStr"/>
      <c r="BK182" t="inlineStr"/>
      <c r="BL182" t="inlineStr"/>
      <c r="BM182" t="inlineStr"/>
      <c r="BN182" t="inlineStr"/>
      <c r="BO182" t="inlineStr">
        <is>
          <t>x</t>
        </is>
      </c>
      <c r="BP182" t="inlineStr">
        <is>
          <t>x</t>
        </is>
      </c>
      <c r="BQ182" t="inlineStr"/>
      <c r="BR182" t="inlineStr"/>
      <c r="BS182" t="inlineStr"/>
      <c r="BT182" t="inlineStr"/>
      <c r="BU182" t="inlineStr"/>
      <c r="BV182" t="inlineStr"/>
      <c r="BW182" t="inlineStr"/>
      <c r="BX182" t="inlineStr"/>
      <c r="BY182" t="inlineStr"/>
      <c r="BZ182" t="inlineStr"/>
      <c r="CA182" t="inlineStr">
        <is>
          <t>0.5</t>
        </is>
      </c>
      <c r="CB182" t="inlineStr">
        <is>
          <t>Gelenk ggf. mit JP überfangen</t>
        </is>
      </c>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row>
    <row r="183">
      <c r="A183" t="b">
        <v>1</v>
      </c>
      <c r="B183" t="inlineStr">
        <is>
          <t>175</t>
        </is>
      </c>
      <c r="C183" t="inlineStr">
        <is>
          <t>L-1538-170205894</t>
        </is>
      </c>
      <c r="D183" t="inlineStr">
        <is>
          <t>1000202720</t>
        </is>
      </c>
      <c r="E183" t="inlineStr">
        <is>
          <t>Aal</t>
        </is>
      </c>
      <c r="F183" t="inlineStr">
        <is>
          <t>https://portal.dnb.de/opac.htm?method=simpleSearch&amp;cqlMode=true&amp;query=idn%3D1000202720</t>
        </is>
      </c>
      <c r="G183" t="inlineStr">
        <is>
          <t>III 6, 32 a</t>
        </is>
      </c>
      <c r="H183" t="inlineStr">
        <is>
          <t>III 6, 32a</t>
        </is>
      </c>
      <c r="I183" t="inlineStr">
        <is>
          <t>X</t>
        </is>
      </c>
      <c r="J183" t="inlineStr">
        <is>
          <t>Papier- oder Pappeinband</t>
        </is>
      </c>
      <c r="K183" t="inlineStr">
        <is>
          <t>bis 35 cm</t>
        </is>
      </c>
      <c r="L183" t="inlineStr">
        <is>
          <t>180°</t>
        </is>
      </c>
      <c r="M183" t="inlineStr">
        <is>
          <t>hohler Rücken</t>
        </is>
      </c>
      <c r="N183" t="inlineStr"/>
      <c r="O183" t="inlineStr"/>
      <c r="P183" t="inlineStr"/>
      <c r="Q183" t="inlineStr">
        <is>
          <t>0</t>
        </is>
      </c>
      <c r="R183" t="inlineStr"/>
      <c r="S183" t="inlineStr"/>
      <c r="T183" t="inlineStr"/>
      <c r="U183" t="inlineStr"/>
      <c r="V183" t="inlineStr"/>
      <c r="W183" t="inlineStr"/>
      <c r="X183" t="inlineStr"/>
      <c r="Y183" t="inlineStr"/>
      <c r="Z183" t="inlineStr"/>
      <c r="AA183" t="inlineStr">
        <is>
          <t>Pa</t>
        </is>
      </c>
      <c r="AB183" t="inlineStr"/>
      <c r="AC183" t="inlineStr"/>
      <c r="AD183" t="inlineStr">
        <is>
          <t>h/E</t>
        </is>
      </c>
      <c r="AE183" t="inlineStr"/>
      <c r="AF183" t="inlineStr"/>
      <c r="AG183" t="inlineStr"/>
      <c r="AH183" t="inlineStr"/>
      <c r="AI183" t="inlineStr"/>
      <c r="AJ183" t="inlineStr">
        <is>
          <t>Pa</t>
        </is>
      </c>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is>
          <t>110</t>
        </is>
      </c>
      <c r="AY183" t="inlineStr"/>
      <c r="AZ183" t="inlineStr"/>
      <c r="BA183" t="inlineStr"/>
      <c r="BB183" t="inlineStr">
        <is>
          <t>n</t>
        </is>
      </c>
      <c r="BC183" t="inlineStr">
        <is>
          <t>0</t>
        </is>
      </c>
      <c r="BD183" t="inlineStr"/>
      <c r="BE183" t="inlineStr"/>
      <c r="BF183" t="inlineStr"/>
      <c r="BG183" t="inlineStr"/>
      <c r="BH183" t="inlineStr"/>
      <c r="BI183" t="inlineStr"/>
      <c r="BJ183" t="inlineStr"/>
      <c r="BK183" t="inlineStr">
        <is>
          <t>Schaden stabil</t>
        </is>
      </c>
      <c r="BL183" t="inlineStr"/>
      <c r="BM183" t="inlineStr"/>
      <c r="BN183" t="inlineStr"/>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row>
    <row r="184">
      <c r="A184" t="b">
        <v>1</v>
      </c>
      <c r="B184" t="inlineStr">
        <is>
          <t>176</t>
        </is>
      </c>
      <c r="C184" t="inlineStr">
        <is>
          <t>L-1539-176023844</t>
        </is>
      </c>
      <c r="D184" t="inlineStr">
        <is>
          <t>1002030188</t>
        </is>
      </c>
      <c r="E184" t="inlineStr">
        <is>
          <t>Aal</t>
        </is>
      </c>
      <c r="F184" t="inlineStr">
        <is>
          <t>https://portal.dnb.de/opac.htm?method=simpleSearch&amp;cqlMode=true&amp;query=idn%3D1002030188</t>
        </is>
      </c>
      <c r="G184" t="inlineStr">
        <is>
          <t>III 6, 32 b</t>
        </is>
      </c>
      <c r="H184" t="inlineStr">
        <is>
          <t>III 6, 32b</t>
        </is>
      </c>
      <c r="I184" t="inlineStr"/>
      <c r="J184" t="inlineStr"/>
      <c r="K184" t="inlineStr">
        <is>
          <t>bis 35 cm</t>
        </is>
      </c>
      <c r="L184" t="inlineStr"/>
      <c r="M184" t="inlineStr"/>
      <c r="N184" t="inlineStr"/>
      <c r="O184" t="inlineStr"/>
      <c r="P184" t="inlineStr"/>
      <c r="Q184" t="inlineStr"/>
      <c r="R184" t="inlineStr"/>
      <c r="S184" t="inlineStr"/>
      <c r="T184" t="inlineStr"/>
      <c r="U184" t="inlineStr"/>
      <c r="V184" t="inlineStr"/>
      <c r="W184" t="inlineStr"/>
      <c r="X184" t="inlineStr"/>
      <c r="Y184" t="inlineStr"/>
      <c r="Z184" t="inlineStr"/>
      <c r="AA184" t="inlineStr">
        <is>
          <t>HPg</t>
        </is>
      </c>
      <c r="AB184" t="inlineStr"/>
      <c r="AC184" t="inlineStr"/>
      <c r="AD184" t="inlineStr">
        <is>
          <t>h/E</t>
        </is>
      </c>
      <c r="AE184" t="inlineStr"/>
      <c r="AF184" t="inlineStr"/>
      <c r="AG184" t="inlineStr"/>
      <c r="AH184" t="inlineStr"/>
      <c r="AI184" t="inlineStr"/>
      <c r="AJ184" t="inlineStr">
        <is>
          <t>Pa</t>
        </is>
      </c>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is>
          <t>max 110</t>
        </is>
      </c>
      <c r="AY184" t="inlineStr"/>
      <c r="AZ184" t="inlineStr"/>
      <c r="BA184" t="inlineStr">
        <is>
          <t>x</t>
        </is>
      </c>
      <c r="BB184" t="inlineStr">
        <is>
          <t>ja vor</t>
        </is>
      </c>
      <c r="BC184" t="inlineStr">
        <is>
          <t>5</t>
        </is>
      </c>
      <c r="BD184" t="inlineStr"/>
      <c r="BE184" t="inlineStr"/>
      <c r="BF184" t="inlineStr"/>
      <c r="BG184" t="inlineStr"/>
      <c r="BH184" t="inlineStr"/>
      <c r="BI184" t="inlineStr">
        <is>
          <t>x sauer</t>
        </is>
      </c>
      <c r="BJ184" t="inlineStr">
        <is>
          <t>x</t>
        </is>
      </c>
      <c r="BK184" t="inlineStr"/>
      <c r="BL184" t="inlineStr"/>
      <c r="BM184" t="inlineStr">
        <is>
          <t>Umschlag (abriebgefährdet)</t>
        </is>
      </c>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is>
          <t>x</t>
        </is>
      </c>
      <c r="CL184" t="inlineStr"/>
      <c r="CM184" t="inlineStr"/>
      <c r="CN184" t="inlineStr"/>
      <c r="CO184" t="inlineStr"/>
      <c r="CP184" t="inlineStr"/>
      <c r="CQ184" t="inlineStr"/>
      <c r="CR184" t="inlineStr"/>
      <c r="CS184" t="inlineStr"/>
      <c r="CT184" t="inlineStr">
        <is>
          <t>5</t>
        </is>
      </c>
      <c r="CU184" t="inlineStr">
        <is>
          <t>ca. 100-120 Seiten sind am Vorderschnitt sehr wattig --&gt; Nachleimen (Sprühen)</t>
        </is>
      </c>
    </row>
    <row r="185">
      <c r="A185" t="b">
        <v>1</v>
      </c>
      <c r="B185" t="inlineStr">
        <is>
          <t>114</t>
        </is>
      </c>
      <c r="C185" t="inlineStr">
        <is>
          <t>L-1538-315493291</t>
        </is>
      </c>
      <c r="D185" t="inlineStr">
        <is>
          <t>1066963029</t>
        </is>
      </c>
      <c r="E185" t="inlineStr">
        <is>
          <t>Aaf</t>
        </is>
      </c>
      <c r="F185" t="inlineStr">
        <is>
          <t>https://portal.dnb.de/opac.htm?method=simpleSearch&amp;cqlMode=true&amp;query=idn%3D1066963029</t>
        </is>
      </c>
      <c r="G185" t="inlineStr">
        <is>
          <t>III 6, 33</t>
        </is>
      </c>
      <c r="H185" t="inlineStr">
        <is>
          <t>III 6, 33</t>
        </is>
      </c>
      <c r="I185" t="inlineStr">
        <is>
          <t>X</t>
        </is>
      </c>
      <c r="J185" t="inlineStr">
        <is>
          <t>Halbledereinband</t>
        </is>
      </c>
      <c r="K185" t="inlineStr">
        <is>
          <t>bis 25 cm</t>
        </is>
      </c>
      <c r="L185" t="inlineStr"/>
      <c r="M185" t="inlineStr"/>
      <c r="N185" t="inlineStr"/>
      <c r="O185" t="inlineStr"/>
      <c r="P185" t="inlineStr"/>
      <c r="Q185" t="inlineStr"/>
      <c r="R185" t="inlineStr"/>
      <c r="S185" t="inlineStr"/>
      <c r="T185" t="inlineStr"/>
      <c r="U185" t="inlineStr"/>
      <c r="V185" t="inlineStr"/>
      <c r="W185" t="inlineStr"/>
      <c r="X185" t="inlineStr"/>
      <c r="Y185" t="inlineStr"/>
      <c r="Z185" t="inlineStr"/>
      <c r="AA185" t="inlineStr">
        <is>
          <t>L</t>
        </is>
      </c>
      <c r="AB185" t="inlineStr"/>
      <c r="AC185" t="inlineStr"/>
      <c r="AD185" t="inlineStr">
        <is>
          <t>f/V</t>
        </is>
      </c>
      <c r="AE185" t="inlineStr"/>
      <c r="AF185" t="inlineStr"/>
      <c r="AG185" t="inlineStr"/>
      <c r="AH185" t="inlineStr"/>
      <c r="AI185" t="inlineStr"/>
      <c r="AJ185" t="inlineStr">
        <is>
          <t>Pa</t>
        </is>
      </c>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is>
          <t>0</t>
        </is>
      </c>
      <c r="AY185" t="inlineStr"/>
      <c r="AZ185" t="inlineStr"/>
      <c r="BA185" t="inlineStr"/>
      <c r="BB185" t="inlineStr">
        <is>
          <t>n</t>
        </is>
      </c>
      <c r="BC185" t="inlineStr">
        <is>
          <t>0</t>
        </is>
      </c>
      <c r="BD185" t="inlineStr"/>
      <c r="BE185" t="inlineStr"/>
      <c r="BF185" t="inlineStr"/>
      <c r="BG185" t="inlineStr"/>
      <c r="BH185" t="inlineStr"/>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row>
    <row r="186">
      <c r="A186" t="b">
        <v>1</v>
      </c>
      <c r="B186" t="inlineStr">
        <is>
          <t>177</t>
        </is>
      </c>
      <c r="C186" t="inlineStr">
        <is>
          <t>L-1538-315494654</t>
        </is>
      </c>
      <c r="D186" t="inlineStr">
        <is>
          <t>1066964424</t>
        </is>
      </c>
      <c r="E186" t="inlineStr">
        <is>
          <t>Aaf</t>
        </is>
      </c>
      <c r="F186" t="inlineStr">
        <is>
          <t>https://portal.dnb.de/opac.htm?method=simpleSearch&amp;cqlMode=true&amp;query=idn%3D1066964424</t>
        </is>
      </c>
      <c r="G186" t="inlineStr">
        <is>
          <t>III 6, 33 a</t>
        </is>
      </c>
      <c r="H186" t="inlineStr">
        <is>
          <t>III 6, 33 a</t>
        </is>
      </c>
      <c r="I186" t="inlineStr"/>
      <c r="J186" t="inlineStr"/>
      <c r="K186" t="inlineStr">
        <is>
          <t>bis 35 cm</t>
        </is>
      </c>
      <c r="L186" t="inlineStr"/>
      <c r="M186" t="inlineStr"/>
      <c r="N186" t="inlineStr"/>
      <c r="O186" t="inlineStr"/>
      <c r="P186" t="inlineStr"/>
      <c r="Q186" t="inlineStr"/>
      <c r="R186" t="inlineStr"/>
      <c r="S186" t="inlineStr"/>
      <c r="T186" t="inlineStr"/>
      <c r="U186" t="inlineStr"/>
      <c r="V186" t="inlineStr"/>
      <c r="W186" t="inlineStr"/>
      <c r="X186" t="inlineStr"/>
      <c r="Y186" t="inlineStr"/>
      <c r="Z186" t="inlineStr"/>
      <c r="AA186" t="inlineStr">
        <is>
          <t>HD</t>
        </is>
      </c>
      <c r="AB186" t="inlineStr"/>
      <c r="AC186" t="inlineStr"/>
      <c r="AD186" t="inlineStr">
        <is>
          <t>f</t>
        </is>
      </c>
      <c r="AE186" t="inlineStr"/>
      <c r="AF186" t="inlineStr"/>
      <c r="AG186" t="inlineStr"/>
      <c r="AH186" t="inlineStr"/>
      <c r="AI186" t="inlineStr">
        <is>
          <t>x</t>
        </is>
      </c>
      <c r="AJ186" t="inlineStr">
        <is>
          <t>Pa</t>
        </is>
      </c>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is>
          <t>60</t>
        </is>
      </c>
      <c r="AY186" t="inlineStr"/>
      <c r="AZ186" t="inlineStr"/>
      <c r="BA186" t="inlineStr">
        <is>
          <t>x</t>
        </is>
      </c>
      <c r="BB186" t="inlineStr">
        <is>
          <t>n</t>
        </is>
      </c>
      <c r="BC186" t="inlineStr">
        <is>
          <t>0</t>
        </is>
      </c>
      <c r="BD186" t="inlineStr"/>
      <c r="BE186" t="inlineStr">
        <is>
          <t>Gewebe</t>
        </is>
      </c>
      <c r="BF186" t="inlineStr"/>
      <c r="BG186" t="inlineStr"/>
      <c r="BH186" t="inlineStr"/>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row>
    <row r="187">
      <c r="A187" t="b">
        <v>1</v>
      </c>
      <c r="B187" t="inlineStr">
        <is>
          <t>178</t>
        </is>
      </c>
      <c r="C187" t="inlineStr">
        <is>
          <t>L-1543-159380235</t>
        </is>
      </c>
      <c r="D187" t="inlineStr">
        <is>
          <t>995382972</t>
        </is>
      </c>
      <c r="E187" t="inlineStr">
        <is>
          <t>Aal</t>
        </is>
      </c>
      <c r="F187" t="inlineStr">
        <is>
          <t>https://portal.dnb.de/opac.htm?method=simpleSearch&amp;cqlMode=true&amp;query=idn%3D995382972</t>
        </is>
      </c>
      <c r="G187" t="inlineStr">
        <is>
          <t>III 6, 33 b</t>
        </is>
      </c>
      <c r="H187" t="inlineStr">
        <is>
          <t>III 6, 33 b</t>
        </is>
      </c>
      <c r="I187" t="inlineStr"/>
      <c r="J187" t="inlineStr"/>
      <c r="K187" t="inlineStr">
        <is>
          <t>bis 42 cm</t>
        </is>
      </c>
      <c r="L187" t="inlineStr"/>
      <c r="M187" t="inlineStr"/>
      <c r="N187" t="inlineStr"/>
      <c r="O187" t="inlineStr"/>
      <c r="P187" t="inlineStr"/>
      <c r="Q187" t="inlineStr"/>
      <c r="R187" t="inlineStr"/>
      <c r="S187" t="inlineStr"/>
      <c r="T187" t="inlineStr"/>
      <c r="U187" t="inlineStr"/>
      <c r="V187" t="inlineStr"/>
      <c r="W187" t="inlineStr"/>
      <c r="X187" t="inlineStr"/>
      <c r="Y187" t="inlineStr"/>
      <c r="Z187" t="inlineStr"/>
      <c r="AA187" t="inlineStr">
        <is>
          <t>HD</t>
        </is>
      </c>
      <c r="AB187" t="inlineStr"/>
      <c r="AC187" t="inlineStr"/>
      <c r="AD187" t="inlineStr">
        <is>
          <t>f</t>
        </is>
      </c>
      <c r="AE187" t="inlineStr"/>
      <c r="AF187" t="inlineStr"/>
      <c r="AG187" t="inlineStr"/>
      <c r="AH187" t="inlineStr"/>
      <c r="AI187" t="inlineStr"/>
      <c r="AJ187" t="inlineStr">
        <is>
          <t>Pa</t>
        </is>
      </c>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is>
          <t>60</t>
        </is>
      </c>
      <c r="AY187" t="inlineStr"/>
      <c r="AZ187" t="inlineStr"/>
      <c r="BA187" t="inlineStr"/>
      <c r="BB187" t="inlineStr">
        <is>
          <t>ja vor</t>
        </is>
      </c>
      <c r="BC187" t="inlineStr">
        <is>
          <t>2</t>
        </is>
      </c>
      <c r="BD187" t="inlineStr"/>
      <c r="BE187" t="inlineStr"/>
      <c r="BF187" t="inlineStr"/>
      <c r="BG187" t="inlineStr"/>
      <c r="BH187" t="inlineStr"/>
      <c r="BI187" t="inlineStr">
        <is>
          <t>x sauer</t>
        </is>
      </c>
      <c r="BJ187" t="inlineStr">
        <is>
          <t>x</t>
        </is>
      </c>
      <c r="BK187" t="inlineStr"/>
      <c r="BL187" t="inlineStr"/>
      <c r="BM187" t="inlineStr">
        <is>
          <t>Box (sperrt)</t>
        </is>
      </c>
      <c r="BN187" t="inlineStr"/>
      <c r="BO187" t="inlineStr">
        <is>
          <t>x</t>
        </is>
      </c>
      <c r="BP187" t="inlineStr">
        <is>
          <t>x</t>
        </is>
      </c>
      <c r="BQ187" t="inlineStr"/>
      <c r="BR187" t="inlineStr">
        <is>
          <t>v</t>
        </is>
      </c>
      <c r="BS187" t="inlineStr"/>
      <c r="BT187" t="inlineStr"/>
      <c r="BU187" t="inlineStr"/>
      <c r="BV187" t="inlineStr"/>
      <c r="BW187" t="inlineStr"/>
      <c r="BX187" t="inlineStr"/>
      <c r="BY187" t="inlineStr"/>
      <c r="BZ187" t="inlineStr"/>
      <c r="CA187" t="inlineStr">
        <is>
          <t>2</t>
        </is>
      </c>
      <c r="CB187" t="inlineStr">
        <is>
          <t>Gelenk evtl. mit Leder anstatt JP unterlegen wegen Flexibilität</t>
        </is>
      </c>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row>
    <row r="188">
      <c r="A188" t="b">
        <v>1</v>
      </c>
      <c r="B188" t="inlineStr">
        <is>
          <t>115</t>
        </is>
      </c>
      <c r="C188" t="inlineStr">
        <is>
          <t>L-1543-315489871</t>
        </is>
      </c>
      <c r="D188" t="inlineStr">
        <is>
          <t>1066959285</t>
        </is>
      </c>
      <c r="E188" t="inlineStr">
        <is>
          <t>Aaf</t>
        </is>
      </c>
      <c r="F188" t="inlineStr">
        <is>
          <t>https://portal.dnb.de/opac.htm?method=simpleSearch&amp;cqlMode=true&amp;query=idn%3D1066959285</t>
        </is>
      </c>
      <c r="G188" t="inlineStr">
        <is>
          <t>III 6, 34</t>
        </is>
      </c>
      <c r="H188" t="inlineStr">
        <is>
          <t>III 6, 34</t>
        </is>
      </c>
      <c r="I188" t="inlineStr">
        <is>
          <t>X</t>
        </is>
      </c>
      <c r="J188" t="inlineStr">
        <is>
          <t>Halbledereinband, Schließen, erhabene Buchbeschläge</t>
        </is>
      </c>
      <c r="K188" t="inlineStr">
        <is>
          <t>bis 35 cm</t>
        </is>
      </c>
      <c r="L188" t="inlineStr"/>
      <c r="M188" t="inlineStr"/>
      <c r="N188" t="inlineStr"/>
      <c r="O188" t="inlineStr"/>
      <c r="P188" t="inlineStr"/>
      <c r="Q188" t="inlineStr"/>
      <c r="R188" t="inlineStr"/>
      <c r="S188" t="inlineStr"/>
      <c r="T188" t="inlineStr"/>
      <c r="U188" t="inlineStr"/>
      <c r="V188" t="inlineStr"/>
      <c r="W188" t="inlineStr"/>
      <c r="X188" t="inlineStr"/>
      <c r="Y188" t="inlineStr"/>
      <c r="Z188" t="inlineStr"/>
      <c r="AA188" t="inlineStr">
        <is>
          <t>HL</t>
        </is>
      </c>
      <c r="AB188" t="inlineStr">
        <is>
          <t>x</t>
        </is>
      </c>
      <c r="AC188" t="inlineStr"/>
      <c r="AD188" t="inlineStr">
        <is>
          <t>f/V</t>
        </is>
      </c>
      <c r="AE188" t="inlineStr"/>
      <c r="AF188" t="inlineStr"/>
      <c r="AG188" t="inlineStr"/>
      <c r="AH188" t="inlineStr"/>
      <c r="AI188" t="inlineStr"/>
      <c r="AJ188" t="inlineStr">
        <is>
          <t>Pa</t>
        </is>
      </c>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is>
          <t>45</t>
        </is>
      </c>
      <c r="AY188" t="inlineStr"/>
      <c r="AZ188" t="inlineStr"/>
      <c r="BA188" t="inlineStr"/>
      <c r="BB188" t="inlineStr">
        <is>
          <t>ja vor</t>
        </is>
      </c>
      <c r="BC188" t="inlineStr">
        <is>
          <t>6</t>
        </is>
      </c>
      <c r="BD188" t="inlineStr"/>
      <c r="BE188" t="inlineStr"/>
      <c r="BF188" t="inlineStr"/>
      <c r="BG188" t="inlineStr">
        <is>
          <t>x</t>
        </is>
      </c>
      <c r="BH188" t="inlineStr"/>
      <c r="BI188" t="inlineStr"/>
      <c r="BJ188" t="inlineStr"/>
      <c r="BK188" t="inlineStr"/>
      <c r="BL188" t="inlineStr"/>
      <c r="BM188" t="inlineStr"/>
      <c r="BN188" t="inlineStr">
        <is>
          <t>x</t>
        </is>
      </c>
      <c r="BO188" t="inlineStr">
        <is>
          <t>x</t>
        </is>
      </c>
      <c r="BP188" t="inlineStr">
        <is>
          <t>x</t>
        </is>
      </c>
      <c r="BQ188" t="inlineStr"/>
      <c r="BR188" t="inlineStr">
        <is>
          <t>v/h</t>
        </is>
      </c>
      <c r="BS188" t="inlineStr"/>
      <c r="BT188" t="inlineStr"/>
      <c r="BU188" t="inlineStr"/>
      <c r="BV188" t="inlineStr"/>
      <c r="BW188" t="inlineStr"/>
      <c r="BX188" t="inlineStr"/>
      <c r="BY188" t="inlineStr"/>
      <c r="BZ188" t="inlineStr"/>
      <c r="CA188" t="inlineStr">
        <is>
          <t>6</t>
        </is>
      </c>
      <c r="CB188" t="inlineStr">
        <is>
          <t>loses Material fixieren, Gelenke mit JP unterlegen</t>
        </is>
      </c>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row>
    <row r="189">
      <c r="A189" t="b">
        <v>1</v>
      </c>
      <c r="B189" t="inlineStr">
        <is>
          <t>179</t>
        </is>
      </c>
      <c r="C189" t="inlineStr">
        <is>
          <t>L-1553-177912766</t>
        </is>
      </c>
      <c r="D189" t="inlineStr">
        <is>
          <t>1002740533</t>
        </is>
      </c>
      <c r="E189" t="inlineStr">
        <is>
          <t>Aal</t>
        </is>
      </c>
      <c r="F189" t="inlineStr">
        <is>
          <t>https://portal.dnb.de/opac.htm?method=simpleSearch&amp;cqlMode=true&amp;query=idn%3D1002740533</t>
        </is>
      </c>
      <c r="G189" t="inlineStr">
        <is>
          <t>III 6, 34 a</t>
        </is>
      </c>
      <c r="H189" t="inlineStr">
        <is>
          <t>III 6, 34a</t>
        </is>
      </c>
      <c r="I189" t="inlineStr"/>
      <c r="J189" t="inlineStr"/>
      <c r="K189" t="inlineStr"/>
      <c r="L189" t="inlineStr"/>
      <c r="M189" t="inlineStr"/>
      <c r="N189" t="inlineStr"/>
      <c r="O189" t="inlineStr"/>
      <c r="P189" t="inlineStr"/>
      <c r="Q189" t="inlineStr"/>
      <c r="R189" t="inlineStr"/>
      <c r="S189" t="inlineStr"/>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is>
          <t>0</t>
        </is>
      </c>
      <c r="BD189" t="inlineStr"/>
      <c r="BE189" t="inlineStr"/>
      <c r="BF189" t="inlineStr"/>
      <c r="BG189" t="inlineStr"/>
      <c r="BH189" t="inlineStr"/>
      <c r="BI189" t="inlineStr"/>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row>
    <row r="190">
      <c r="A190" t="b">
        <v>1</v>
      </c>
      <c r="B190" t="inlineStr">
        <is>
          <t>180</t>
        </is>
      </c>
      <c r="C190" t="inlineStr">
        <is>
          <t>L-1553-177913002</t>
        </is>
      </c>
      <c r="D190" t="inlineStr">
        <is>
          <t>1002740738</t>
        </is>
      </c>
      <c r="E190" t="inlineStr">
        <is>
          <t>Aal</t>
        </is>
      </c>
      <c r="F190" t="inlineStr">
        <is>
          <t>https://portal.dnb.de/opac.htm?method=simpleSearch&amp;cqlMode=true&amp;query=idn%3D1002740738</t>
        </is>
      </c>
      <c r="G190" t="inlineStr">
        <is>
          <t>III 6, 34 a</t>
        </is>
      </c>
      <c r="H190" t="inlineStr">
        <is>
          <t>III 6, 34a</t>
        </is>
      </c>
      <c r="I190" t="inlineStr">
        <is>
          <t>X</t>
        </is>
      </c>
      <c r="J190" t="inlineStr">
        <is>
          <t>Ledereinband, Schließen, erhabene Buchbeschläge</t>
        </is>
      </c>
      <c r="K190" t="inlineStr">
        <is>
          <t>bis 25 cm</t>
        </is>
      </c>
      <c r="L190" t="inlineStr">
        <is>
          <t>80° bis 110°, einseitig digitalisierbar?</t>
        </is>
      </c>
      <c r="M190" t="inlineStr">
        <is>
          <t>welliger Buchblock</t>
        </is>
      </c>
      <c r="N190" t="inlineStr"/>
      <c r="O190" t="inlineStr">
        <is>
          <t>Kassette</t>
        </is>
      </c>
      <c r="P190" t="inlineStr">
        <is>
          <t>Nein</t>
        </is>
      </c>
      <c r="Q190" t="inlineStr">
        <is>
          <t>0</t>
        </is>
      </c>
      <c r="R190" t="inlineStr"/>
      <c r="S190" t="inlineStr">
        <is>
          <t>gereinigt</t>
        </is>
      </c>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is>
          <t>0</t>
        </is>
      </c>
      <c r="BD190" t="inlineStr"/>
      <c r="BE190" t="inlineStr"/>
      <c r="BF190" t="inlineStr"/>
      <c r="BG190" t="inlineStr"/>
      <c r="BH190" t="inlineStr"/>
      <c r="BI190" t="inlineStr"/>
      <c r="BJ190" t="inlineStr"/>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row>
    <row r="191">
      <c r="A191" t="b">
        <v>1</v>
      </c>
      <c r="B191" t="inlineStr">
        <is>
          <t>181</t>
        </is>
      </c>
      <c r="C191" t="inlineStr">
        <is>
          <t>L-1549-169972550</t>
        </is>
      </c>
      <c r="D191" t="inlineStr">
        <is>
          <t>1000079600</t>
        </is>
      </c>
      <c r="E191" t="inlineStr">
        <is>
          <t>Aal</t>
        </is>
      </c>
      <c r="F191" t="inlineStr">
        <is>
          <t>https://portal.dnb.de/opac.htm?method=simpleSearch&amp;cqlMode=true&amp;query=idn%3D1000079600</t>
        </is>
      </c>
      <c r="G191" t="inlineStr">
        <is>
          <t>III 6, 34 b</t>
        </is>
      </c>
      <c r="H191" t="inlineStr">
        <is>
          <t>III 6, 34b</t>
        </is>
      </c>
      <c r="I191" t="inlineStr"/>
      <c r="J191" t="inlineStr"/>
      <c r="K191" t="inlineStr">
        <is>
          <t>bis 42 cm</t>
        </is>
      </c>
      <c r="L191" t="inlineStr"/>
      <c r="M191" t="inlineStr"/>
      <c r="N191" t="inlineStr"/>
      <c r="O191" t="inlineStr"/>
      <c r="P191" t="inlineStr"/>
      <c r="Q191" t="inlineStr"/>
      <c r="R191" t="inlineStr"/>
      <c r="S191" t="inlineStr"/>
      <c r="T191" t="inlineStr"/>
      <c r="U191" t="inlineStr"/>
      <c r="V191" t="inlineStr"/>
      <c r="W191" t="inlineStr"/>
      <c r="X191" t="inlineStr"/>
      <c r="Y191" t="inlineStr"/>
      <c r="Z191" t="inlineStr"/>
      <c r="AA191" t="inlineStr">
        <is>
          <t>HD</t>
        </is>
      </c>
      <c r="AB191" t="inlineStr"/>
      <c r="AC191" t="inlineStr"/>
      <c r="AD191" t="inlineStr">
        <is>
          <t>f</t>
        </is>
      </c>
      <c r="AE191" t="inlineStr"/>
      <c r="AF191" t="inlineStr"/>
      <c r="AG191" t="inlineStr"/>
      <c r="AH191" t="inlineStr"/>
      <c r="AI191" t="inlineStr"/>
      <c r="AJ191" t="inlineStr">
        <is>
          <t>Pa</t>
        </is>
      </c>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is>
          <t>60</t>
        </is>
      </c>
      <c r="AY191" t="inlineStr"/>
      <c r="AZ191" t="inlineStr"/>
      <c r="BA191" t="inlineStr"/>
      <c r="BB191" t="inlineStr">
        <is>
          <t>n</t>
        </is>
      </c>
      <c r="BC191" t="inlineStr">
        <is>
          <t>0</t>
        </is>
      </c>
      <c r="BD191" t="inlineStr"/>
      <c r="BE191" t="inlineStr"/>
      <c r="BF191" t="inlineStr">
        <is>
          <t>x</t>
        </is>
      </c>
      <c r="BG191" t="inlineStr"/>
      <c r="BH191" t="inlineStr"/>
      <c r="BI191" t="inlineStr"/>
      <c r="BJ191" t="inlineStr">
        <is>
          <t>x</t>
        </is>
      </c>
      <c r="BK191" t="inlineStr"/>
      <c r="BL191" t="inlineStr"/>
      <c r="BM191" t="inlineStr">
        <is>
          <t>Box (sperrt)</t>
        </is>
      </c>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row>
    <row r="192">
      <c r="A192" t="b">
        <v>1</v>
      </c>
      <c r="B192" t="inlineStr">
        <is>
          <t>182</t>
        </is>
      </c>
      <c r="C192" t="inlineStr">
        <is>
          <t>L-1551-180257552</t>
        </is>
      </c>
      <c r="D192" t="inlineStr">
        <is>
          <t>1003588670</t>
        </is>
      </c>
      <c r="E192" t="inlineStr">
        <is>
          <t>Afl</t>
        </is>
      </c>
      <c r="F192" t="inlineStr">
        <is>
          <t>https://portal.dnb.de/opac.htm?method=simpleSearch&amp;cqlMode=true&amp;query=idn%3D1003588670</t>
        </is>
      </c>
      <c r="G192" t="inlineStr">
        <is>
          <t>III 6, 34 c</t>
        </is>
      </c>
      <c r="H192" t="inlineStr">
        <is>
          <t>III 6, 34c</t>
        </is>
      </c>
      <c r="I192" t="inlineStr"/>
      <c r="J192" t="inlineStr">
        <is>
          <t>Ledereinband</t>
        </is>
      </c>
      <c r="K192" t="inlineStr">
        <is>
          <t>bis 25 cm</t>
        </is>
      </c>
      <c r="L192" t="inlineStr">
        <is>
          <t>nur sehr geringer Öffnungswinkel</t>
        </is>
      </c>
      <c r="M192" t="inlineStr">
        <is>
          <t>fester Rücken mit Schmuckprägung, Schrift bis in den Falz</t>
        </is>
      </c>
      <c r="N192" t="inlineStr"/>
      <c r="O192" t="inlineStr">
        <is>
          <t>Kassette</t>
        </is>
      </c>
      <c r="P192" t="inlineStr">
        <is>
          <t>Nein</t>
        </is>
      </c>
      <c r="Q192" t="inlineStr">
        <is>
          <t>0</t>
        </is>
      </c>
      <c r="R192" t="inlineStr"/>
      <c r="S192" t="inlineStr"/>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is>
          <t>0</t>
        </is>
      </c>
      <c r="BD192" t="inlineStr"/>
      <c r="BE192" t="inlineStr"/>
      <c r="BF192" t="inlineStr"/>
      <c r="BG192" t="inlineStr"/>
      <c r="BH192" t="inlineStr"/>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row>
    <row r="193">
      <c r="A193" t="b">
        <v>1</v>
      </c>
      <c r="B193" t="inlineStr">
        <is>
          <t>116</t>
        </is>
      </c>
      <c r="C193" t="inlineStr">
        <is>
          <t>L-1543-315490411</t>
        </is>
      </c>
      <c r="D193" t="inlineStr">
        <is>
          <t>1066959897</t>
        </is>
      </c>
      <c r="E193" t="inlineStr">
        <is>
          <t>Aaf</t>
        </is>
      </c>
      <c r="F193" t="inlineStr">
        <is>
          <t>https://portal.dnb.de/opac.htm?method=simpleSearch&amp;cqlMode=true&amp;query=idn%3D1066959897</t>
        </is>
      </c>
      <c r="G193" t="inlineStr">
        <is>
          <t>III 6, 35</t>
        </is>
      </c>
      <c r="H193" t="inlineStr">
        <is>
          <t>III 6, 35</t>
        </is>
      </c>
      <c r="I193" t="inlineStr">
        <is>
          <t>X</t>
        </is>
      </c>
      <c r="J193" t="inlineStr">
        <is>
          <t>Ledereinband, Schließen, erhabene Buchbeschläge</t>
        </is>
      </c>
      <c r="K193" t="inlineStr">
        <is>
          <t>bis 25 cm</t>
        </is>
      </c>
      <c r="L193" t="inlineStr">
        <is>
          <t>nur sehr geringer Öffnungswinkel</t>
        </is>
      </c>
      <c r="M193" t="inlineStr">
        <is>
          <t>fester Rücken mit Schmuckprägung, Schrift bis in den Falz</t>
        </is>
      </c>
      <c r="N193" t="inlineStr"/>
      <c r="O193" t="inlineStr">
        <is>
          <t>Kassette</t>
        </is>
      </c>
      <c r="P193" t="inlineStr">
        <is>
          <t>Nein</t>
        </is>
      </c>
      <c r="Q193" t="inlineStr">
        <is>
          <t>0</t>
        </is>
      </c>
      <c r="R193" t="inlineStr"/>
      <c r="S193" t="inlineStr"/>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is>
          <t>0</t>
        </is>
      </c>
      <c r="BD193" t="inlineStr"/>
      <c r="BE193" t="inlineStr"/>
      <c r="BF193" t="inlineStr"/>
      <c r="BG193" t="inlineStr"/>
      <c r="BH193" t="inlineStr"/>
      <c r="BI193" t="inlineStr"/>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row>
    <row r="194">
      <c r="A194" t="b">
        <v>1</v>
      </c>
      <c r="B194" t="inlineStr">
        <is>
          <t>117</t>
        </is>
      </c>
      <c r="C194" t="inlineStr">
        <is>
          <t>L-1543-315494433</t>
        </is>
      </c>
      <c r="D194" t="inlineStr">
        <is>
          <t>1066964203</t>
        </is>
      </c>
      <c r="E194" t="inlineStr">
        <is>
          <t>Aaf</t>
        </is>
      </c>
      <c r="F194" t="inlineStr">
        <is>
          <t>https://portal.dnb.de/opac.htm?method=simpleSearch&amp;cqlMode=true&amp;query=idn%3D1066964203</t>
        </is>
      </c>
      <c r="G194" t="inlineStr">
        <is>
          <t>III 6, 36</t>
        </is>
      </c>
      <c r="H194" t="inlineStr">
        <is>
          <t>III 6, 36</t>
        </is>
      </c>
      <c r="I194" t="inlineStr"/>
      <c r="J194" t="inlineStr"/>
      <c r="K194" t="inlineStr"/>
      <c r="L194" t="inlineStr"/>
      <c r="M194" t="inlineStr"/>
      <c r="N194" t="inlineStr"/>
      <c r="O194" t="inlineStr"/>
      <c r="P194" t="inlineStr"/>
      <c r="Q194" t="inlineStr"/>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is>
          <t>0</t>
        </is>
      </c>
      <c r="BD194" t="inlineStr"/>
      <c r="BE194" t="inlineStr"/>
      <c r="BF194" t="inlineStr"/>
      <c r="BG194" t="inlineStr"/>
      <c r="BH194" t="inlineStr"/>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row>
    <row r="195">
      <c r="A195" t="b">
        <v>1</v>
      </c>
      <c r="B195" t="inlineStr">
        <is>
          <t>183</t>
        </is>
      </c>
      <c r="C195" t="inlineStr">
        <is>
          <t>L-1538-179398717</t>
        </is>
      </c>
      <c r="D195" t="inlineStr">
        <is>
          <t>1003299857</t>
        </is>
      </c>
      <c r="E195" t="inlineStr">
        <is>
          <t>Aal</t>
        </is>
      </c>
      <c r="F195" t="inlineStr">
        <is>
          <t>https://portal.dnb.de/opac.htm?method=simpleSearch&amp;cqlMode=true&amp;query=idn%3D1003299857</t>
        </is>
      </c>
      <c r="G195" t="inlineStr">
        <is>
          <t>III 6, 36 a</t>
        </is>
      </c>
      <c r="H195" t="inlineStr">
        <is>
          <t>III 6, 36a</t>
        </is>
      </c>
      <c r="I195" t="inlineStr"/>
      <c r="J195" t="inlineStr"/>
      <c r="K195" t="inlineStr"/>
      <c r="L195" t="inlineStr"/>
      <c r="M195" t="inlineStr"/>
      <c r="N195" t="inlineStr"/>
      <c r="O195" t="inlineStr"/>
      <c r="P195" t="inlineStr"/>
      <c r="Q195" t="inlineStr"/>
      <c r="R195" t="inlineStr"/>
      <c r="S195" t="inlineStr"/>
      <c r="T195" t="inlineStr"/>
      <c r="U195" t="inlineStr"/>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is>
          <t>0</t>
        </is>
      </c>
      <c r="BD195" t="inlineStr"/>
      <c r="BE195" t="inlineStr"/>
      <c r="BF195" t="inlineStr"/>
      <c r="BG195" t="inlineStr"/>
      <c r="BH195" t="inlineStr"/>
      <c r="BI195" t="inlineStr"/>
      <c r="BJ195" t="inlineStr"/>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row>
    <row r="196">
      <c r="A196" t="b">
        <v>1</v>
      </c>
      <c r="B196" t="inlineStr">
        <is>
          <t>118</t>
        </is>
      </c>
      <c r="C196" t="inlineStr">
        <is>
          <t>L-1551-163598088</t>
        </is>
      </c>
      <c r="D196" t="inlineStr">
        <is>
          <t>997291915</t>
        </is>
      </c>
      <c r="E196" t="inlineStr">
        <is>
          <t>Afl</t>
        </is>
      </c>
      <c r="F196" t="inlineStr">
        <is>
          <t>https://portal.dnb.de/opac.htm?method=simpleSearch&amp;cqlMode=true&amp;query=idn%3D997291915</t>
        </is>
      </c>
      <c r="G196" t="inlineStr">
        <is>
          <t>III 6, 37</t>
        </is>
      </c>
      <c r="H196" t="inlineStr">
        <is>
          <t>III 6, 37</t>
        </is>
      </c>
      <c r="I196" t="inlineStr"/>
      <c r="J196" t="inlineStr"/>
      <c r="K196" t="inlineStr">
        <is>
          <t>bis 35 cm</t>
        </is>
      </c>
      <c r="L196" t="inlineStr"/>
      <c r="M196" t="inlineStr"/>
      <c r="N196" t="inlineStr"/>
      <c r="O196" t="inlineStr"/>
      <c r="P196" t="inlineStr"/>
      <c r="Q196" t="inlineStr"/>
      <c r="R196" t="inlineStr"/>
      <c r="S196" t="inlineStr"/>
      <c r="T196" t="inlineStr"/>
      <c r="U196" t="inlineStr"/>
      <c r="V196" t="inlineStr"/>
      <c r="W196" t="inlineStr"/>
      <c r="X196" t="inlineStr"/>
      <c r="Y196" t="inlineStr"/>
      <c r="Z196" t="inlineStr"/>
      <c r="AA196" t="inlineStr">
        <is>
          <t>Pg</t>
        </is>
      </c>
      <c r="AB196" t="inlineStr">
        <is>
          <t>x</t>
        </is>
      </c>
      <c r="AC196" t="inlineStr"/>
      <c r="AD196" t="inlineStr">
        <is>
          <t>h</t>
        </is>
      </c>
      <c r="AE196" t="inlineStr">
        <is>
          <t>x</t>
        </is>
      </c>
      <c r="AF196" t="inlineStr"/>
      <c r="AG196" t="inlineStr"/>
      <c r="AH196" t="inlineStr"/>
      <c r="AI196" t="inlineStr"/>
      <c r="AJ196" t="inlineStr">
        <is>
          <t>Pa</t>
        </is>
      </c>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is>
          <t>110</t>
        </is>
      </c>
      <c r="AY196" t="inlineStr"/>
      <c r="AZ196" t="inlineStr"/>
      <c r="BA196" t="inlineStr"/>
      <c r="BB196" t="inlineStr">
        <is>
          <t>ja vor</t>
        </is>
      </c>
      <c r="BC196" t="inlineStr">
        <is>
          <t>0.5</t>
        </is>
      </c>
      <c r="BD196" t="inlineStr"/>
      <c r="BE196" t="inlineStr"/>
      <c r="BF196" t="inlineStr"/>
      <c r="BG196" t="inlineStr">
        <is>
          <t>x</t>
        </is>
      </c>
      <c r="BH196" t="inlineStr"/>
      <c r="BI196" t="inlineStr"/>
      <c r="BJ196" t="inlineStr"/>
      <c r="BK196" t="inlineStr"/>
      <c r="BL196" t="inlineStr"/>
      <c r="BM196" t="inlineStr"/>
      <c r="BN196" t="inlineStr">
        <is>
          <t>x</t>
        </is>
      </c>
      <c r="BO196" t="inlineStr"/>
      <c r="BP196" t="inlineStr">
        <is>
          <t>x</t>
        </is>
      </c>
      <c r="BQ196" t="inlineStr"/>
      <c r="BR196" t="inlineStr"/>
      <c r="BS196" t="inlineStr"/>
      <c r="BT196" t="inlineStr"/>
      <c r="BU196" t="inlineStr"/>
      <c r="BV196" t="inlineStr"/>
      <c r="BW196" t="inlineStr"/>
      <c r="BX196" t="inlineStr"/>
      <c r="BY196" t="inlineStr"/>
      <c r="BZ196" t="inlineStr"/>
      <c r="CA196" t="inlineStr">
        <is>
          <t>0.5</t>
        </is>
      </c>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row>
    <row r="197">
      <c r="A197" t="b">
        <v>1</v>
      </c>
      <c r="B197" t="inlineStr">
        <is>
          <t>119</t>
        </is>
      </c>
      <c r="C197" t="inlineStr">
        <is>
          <t>L-1551-163598045</t>
        </is>
      </c>
      <c r="D197" t="inlineStr">
        <is>
          <t>997291877</t>
        </is>
      </c>
      <c r="E197" t="inlineStr">
        <is>
          <t>Afl</t>
        </is>
      </c>
      <c r="F197" t="inlineStr">
        <is>
          <t>https://portal.dnb.de/opac.htm?method=simpleSearch&amp;cqlMode=true&amp;query=idn%3D997291877</t>
        </is>
      </c>
      <c r="G197" t="inlineStr">
        <is>
          <t>III 6, 37 (angebunden?)</t>
        </is>
      </c>
      <c r="H197" t="inlineStr">
        <is>
          <t>III 6, 37</t>
        </is>
      </c>
      <c r="I197" t="inlineStr"/>
      <c r="J197" t="inlineStr"/>
      <c r="K197" t="inlineStr"/>
      <c r="L197" t="inlineStr"/>
      <c r="M197" t="inlineStr"/>
      <c r="N197" t="inlineStr"/>
      <c r="O197" t="inlineStr"/>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is>
          <t>0</t>
        </is>
      </c>
      <c r="BD197" t="inlineStr"/>
      <c r="BE197" t="inlineStr"/>
      <c r="BF197" t="inlineStr"/>
      <c r="BG197" t="inlineStr"/>
      <c r="BH197" t="inlineStr"/>
      <c r="BI197" t="inlineStr"/>
      <c r="BJ197" t="inlineStr"/>
      <c r="BK197" t="inlineStr"/>
      <c r="BL197" t="inlineStr"/>
      <c r="BM197" t="inlineStr"/>
      <c r="BN197" t="inlineStr"/>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row>
    <row r="198">
      <c r="A198" t="b">
        <v>1</v>
      </c>
      <c r="B198" t="inlineStr">
        <is>
          <t>120</t>
        </is>
      </c>
      <c r="C198" t="inlineStr">
        <is>
          <t>L-1551-169971058</t>
        </is>
      </c>
      <c r="D198" t="inlineStr">
        <is>
          <t>1000072444</t>
        </is>
      </c>
      <c r="E198" t="inlineStr">
        <is>
          <t>Aal</t>
        </is>
      </c>
      <c r="F198" t="inlineStr">
        <is>
          <t>https://portal.dnb.de/opac.htm?method=simpleSearch&amp;cqlMode=true&amp;query=idn%3D1000072444</t>
        </is>
      </c>
      <c r="G198" t="inlineStr">
        <is>
          <t>III 6, 37 (angebunden?)</t>
        </is>
      </c>
      <c r="H198" t="inlineStr">
        <is>
          <t>III 6, 37</t>
        </is>
      </c>
      <c r="I198" t="inlineStr"/>
      <c r="J198" t="inlineStr"/>
      <c r="K198" t="inlineStr"/>
      <c r="L198" t="inlineStr"/>
      <c r="M198" t="inlineStr"/>
      <c r="N198" t="inlineStr"/>
      <c r="O198" t="inlineStr"/>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is>
          <t>0</t>
        </is>
      </c>
      <c r="BD198" t="inlineStr"/>
      <c r="BE198" t="inlineStr"/>
      <c r="BF198" t="inlineStr"/>
      <c r="BG198" t="inlineStr"/>
      <c r="BH198" t="inlineStr"/>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row>
    <row r="199">
      <c r="A199" t="b">
        <v>1</v>
      </c>
      <c r="B199" t="inlineStr">
        <is>
          <t>184</t>
        </is>
      </c>
      <c r="C199" t="inlineStr">
        <is>
          <t>L-1551-163598789</t>
        </is>
      </c>
      <c r="D199" t="inlineStr">
        <is>
          <t>997291915</t>
        </is>
      </c>
      <c r="E199" t="inlineStr">
        <is>
          <t>Afl</t>
        </is>
      </c>
      <c r="F199" t="inlineStr">
        <is>
          <t>https://portal.dnb.de/opac.htm?method=simpleSearch&amp;cqlMode=true&amp;query=idn%3D997291915</t>
        </is>
      </c>
      <c r="G199" t="inlineStr">
        <is>
          <t>III 6, 37 a</t>
        </is>
      </c>
      <c r="H199" t="inlineStr">
        <is>
          <t>III 6, 37 a</t>
        </is>
      </c>
      <c r="I199" t="inlineStr"/>
      <c r="J199" t="inlineStr"/>
      <c r="K199" t="inlineStr"/>
      <c r="L199" t="inlineStr"/>
      <c r="M199" t="inlineStr"/>
      <c r="N199" t="inlineStr"/>
      <c r="O199" t="inlineStr"/>
      <c r="P199" t="inlineStr"/>
      <c r="Q199" t="inlineStr"/>
      <c r="R199" t="inlineStr"/>
      <c r="S199" t="inlineStr"/>
      <c r="T199" t="inlineStr"/>
      <c r="U199" t="inlineStr"/>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is>
          <t>0</t>
        </is>
      </c>
      <c r="BD199" t="inlineStr"/>
      <c r="BE199" t="inlineStr"/>
      <c r="BF199" t="inlineStr"/>
      <c r="BG199" t="inlineStr"/>
      <c r="BH199" t="inlineStr"/>
      <c r="BI199" t="inlineStr"/>
      <c r="BJ199" t="inlineStr"/>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row>
    <row r="200">
      <c r="A200" t="b">
        <v>1</v>
      </c>
      <c r="B200" t="inlineStr">
        <is>
          <t>185</t>
        </is>
      </c>
      <c r="C200" t="inlineStr">
        <is>
          <t>L-1553-16359869X</t>
        </is>
      </c>
      <c r="D200" t="inlineStr">
        <is>
          <t>99729261X</t>
        </is>
      </c>
      <c r="E200" t="inlineStr">
        <is>
          <t>Afl</t>
        </is>
      </c>
      <c r="F200" t="inlineStr">
        <is>
          <t>https://portal.dnb.de/opac.htm?method=simpleSearch&amp;cqlMode=true&amp;query=idn%3D99729261X</t>
        </is>
      </c>
      <c r="G200" t="inlineStr">
        <is>
          <t>III 6, 37 a</t>
        </is>
      </c>
      <c r="H200" t="inlineStr">
        <is>
          <t>III 6, 37a</t>
        </is>
      </c>
      <c r="I200" t="inlineStr"/>
      <c r="J200" t="inlineStr">
        <is>
          <t>Ledereinband, Schließen, erhabene Buchbeschläge</t>
        </is>
      </c>
      <c r="K200" t="inlineStr">
        <is>
          <t>bis 35 cm</t>
        </is>
      </c>
      <c r="L200" t="inlineStr">
        <is>
          <t>80° bis 110°, einseitig digitalisierbar?</t>
        </is>
      </c>
      <c r="M200" t="inlineStr">
        <is>
          <t>Schrift bis in den Falz</t>
        </is>
      </c>
      <c r="N200" t="inlineStr"/>
      <c r="O200" t="inlineStr">
        <is>
          <t>Kassette</t>
        </is>
      </c>
      <c r="P200" t="inlineStr">
        <is>
          <t>Nein, Signaturfahne austauschen</t>
        </is>
      </c>
      <c r="Q200" t="inlineStr">
        <is>
          <t>0</t>
        </is>
      </c>
      <c r="R200" t="inlineStr"/>
      <c r="S200" t="inlineStr"/>
      <c r="T200" t="inlineStr"/>
      <c r="U200" t="inlineStr"/>
      <c r="V200" t="inlineStr"/>
      <c r="W200" t="inlineStr"/>
      <c r="X200" t="inlineStr"/>
      <c r="Y200" t="inlineStr"/>
      <c r="Z200" t="inlineStr"/>
      <c r="AA200" t="inlineStr">
        <is>
          <t>HD</t>
        </is>
      </c>
      <c r="AB200" t="inlineStr"/>
      <c r="AC200" t="inlineStr">
        <is>
          <t>x</t>
        </is>
      </c>
      <c r="AD200" t="inlineStr">
        <is>
          <t>f</t>
        </is>
      </c>
      <c r="AE200" t="inlineStr"/>
      <c r="AF200" t="inlineStr"/>
      <c r="AG200" t="inlineStr"/>
      <c r="AH200" t="inlineStr"/>
      <c r="AI200" t="inlineStr"/>
      <c r="AJ200" t="inlineStr">
        <is>
          <t>Pa</t>
        </is>
      </c>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is>
          <t>110</t>
        </is>
      </c>
      <c r="AY200" t="inlineStr"/>
      <c r="AZ200" t="inlineStr">
        <is>
          <t>x</t>
        </is>
      </c>
      <c r="BA200" t="inlineStr"/>
      <c r="BB200" t="inlineStr">
        <is>
          <t>n</t>
        </is>
      </c>
      <c r="BC200" t="inlineStr">
        <is>
          <t>0</t>
        </is>
      </c>
      <c r="BD200" t="inlineStr"/>
      <c r="BE200" t="inlineStr">
        <is>
          <t>Gewebe</t>
        </is>
      </c>
      <c r="BF200" t="inlineStr"/>
      <c r="BG200" t="inlineStr"/>
      <c r="BH200" t="inlineStr"/>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row>
    <row r="201">
      <c r="A201" t="b">
        <v>1</v>
      </c>
      <c r="B201" t="inlineStr">
        <is>
          <t>186</t>
        </is>
      </c>
      <c r="C201" t="inlineStr">
        <is>
          <t>L-1553-173762050</t>
        </is>
      </c>
      <c r="D201" t="inlineStr">
        <is>
          <t>1001169433</t>
        </is>
      </c>
      <c r="E201" t="inlineStr">
        <is>
          <t>Afl</t>
        </is>
      </c>
      <c r="F201" t="inlineStr">
        <is>
          <t>https://portal.dnb.de/opac.htm?method=simpleSearch&amp;cqlMode=true&amp;query=idn%3D1001169433</t>
        </is>
      </c>
      <c r="G201" t="inlineStr">
        <is>
          <t>III 6, 37 a</t>
        </is>
      </c>
      <c r="H201" t="inlineStr">
        <is>
          <t>III 6, 37a</t>
        </is>
      </c>
      <c r="I201" t="inlineStr"/>
      <c r="J201" t="inlineStr"/>
      <c r="K201" t="inlineStr"/>
      <c r="L201" t="inlineStr"/>
      <c r="M201" t="inlineStr"/>
      <c r="N201" t="inlineStr"/>
      <c r="O201" t="inlineStr"/>
      <c r="P201" t="inlineStr"/>
      <c r="Q201" t="inlineStr"/>
      <c r="R201" t="inlineStr"/>
      <c r="S201" t="inlineStr"/>
      <c r="T201" t="inlineStr"/>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is>
          <t>0</t>
        </is>
      </c>
      <c r="BD201" t="inlineStr"/>
      <c r="BE201" t="inlineStr"/>
      <c r="BF201" t="inlineStr"/>
      <c r="BG201" t="inlineStr"/>
      <c r="BH201" t="inlineStr"/>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row>
    <row r="202">
      <c r="A202" t="b">
        <v>1</v>
      </c>
      <c r="B202" t="inlineStr">
        <is>
          <t>187</t>
        </is>
      </c>
      <c r="C202" t="inlineStr">
        <is>
          <t>L-1551-169971120</t>
        </is>
      </c>
      <c r="D202" t="inlineStr">
        <is>
          <t>1000072495</t>
        </is>
      </c>
      <c r="E202" t="inlineStr">
        <is>
          <t>Aal</t>
        </is>
      </c>
      <c r="F202" t="inlineStr">
        <is>
          <t>https://portal.dnb.de/opac.htm?method=simpleSearch&amp;cqlMode=true&amp;query=idn%3D1000072495</t>
        </is>
      </c>
      <c r="G202" t="inlineStr">
        <is>
          <t>III 6, 37 a</t>
        </is>
      </c>
      <c r="H202" t="inlineStr">
        <is>
          <t>III 6, 37a</t>
        </is>
      </c>
      <c r="I202" t="inlineStr"/>
      <c r="J202" t="inlineStr"/>
      <c r="K202" t="inlineStr"/>
      <c r="L202" t="inlineStr"/>
      <c r="M202" t="inlineStr"/>
      <c r="N202" t="inlineStr"/>
      <c r="O202" t="inlineStr"/>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is>
          <t>0</t>
        </is>
      </c>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row>
    <row r="203">
      <c r="A203" t="b">
        <v>1</v>
      </c>
      <c r="B203" t="inlineStr">
        <is>
          <t>121</t>
        </is>
      </c>
      <c r="C203" t="inlineStr">
        <is>
          <t>L-1552-315493992</t>
        </is>
      </c>
      <c r="D203" t="inlineStr">
        <is>
          <t>1066963789</t>
        </is>
      </c>
      <c r="E203" t="inlineStr">
        <is>
          <t>Aaf</t>
        </is>
      </c>
      <c r="F203" t="inlineStr">
        <is>
          <t>https://portal.dnb.de/opac.htm?method=simpleSearch&amp;cqlMode=true&amp;query=idn%3D1066963789</t>
        </is>
      </c>
      <c r="G203" t="inlineStr">
        <is>
          <t>III 6, 38</t>
        </is>
      </c>
      <c r="H203" t="inlineStr">
        <is>
          <t>III 6, 38</t>
        </is>
      </c>
      <c r="I203" t="inlineStr"/>
      <c r="J203" t="inlineStr"/>
      <c r="K203" t="inlineStr"/>
      <c r="L203" t="inlineStr"/>
      <c r="M203" t="inlineStr"/>
      <c r="N203" t="inlineStr"/>
      <c r="O203" t="inlineStr"/>
      <c r="P203" t="inlineStr"/>
      <c r="Q203" t="inlineStr"/>
      <c r="R203" t="inlineStr"/>
      <c r="S203" t="inlineStr"/>
      <c r="T203" t="inlineStr"/>
      <c r="U203" t="inlineStr"/>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is>
          <t>0</t>
        </is>
      </c>
      <c r="BD203" t="inlineStr"/>
      <c r="BE203" t="inlineStr"/>
      <c r="BF203" t="inlineStr"/>
      <c r="BG203" t="inlineStr"/>
      <c r="BH203" t="inlineStr"/>
      <c r="BI203" t="inlineStr"/>
      <c r="BJ203" t="inlineStr"/>
      <c r="BK203" t="inlineStr"/>
      <c r="BL203" t="inlineStr"/>
      <c r="BM203" t="inlineStr"/>
      <c r="BN203" t="inlineStr"/>
      <c r="BO203" t="inlineStr"/>
      <c r="BP203" t="inlineStr"/>
      <c r="BQ203" t="inlineStr"/>
      <c r="BR203" t="inlineStr"/>
      <c r="BS203" t="inlineStr"/>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row>
    <row r="204">
      <c r="A204" t="b">
        <v>1</v>
      </c>
      <c r="B204" t="inlineStr">
        <is>
          <t>122</t>
        </is>
      </c>
      <c r="C204" t="inlineStr">
        <is>
          <t>L-1555-17842868X</t>
        </is>
      </c>
      <c r="D204" t="inlineStr">
        <is>
          <t>1002919940</t>
        </is>
      </c>
      <c r="E204" t="inlineStr">
        <is>
          <t>Aal</t>
        </is>
      </c>
      <c r="F204" t="inlineStr">
        <is>
          <t>https://portal.dnb.de/opac.htm?method=simpleSearch&amp;cqlMode=true&amp;query=idn%3D1002919940</t>
        </is>
      </c>
      <c r="G204" t="inlineStr">
        <is>
          <t>III 6, 40</t>
        </is>
      </c>
      <c r="H204" t="inlineStr">
        <is>
          <t>III 6, 40</t>
        </is>
      </c>
      <c r="I204" t="inlineStr"/>
      <c r="J204" t="inlineStr"/>
      <c r="K204" t="inlineStr"/>
      <c r="L204" t="inlineStr"/>
      <c r="M204" t="inlineStr"/>
      <c r="N204" t="inlineStr"/>
      <c r="O204" t="inlineStr"/>
      <c r="P204" t="inlineStr"/>
      <c r="Q204" t="inlineStr"/>
      <c r="R204" t="inlineStr"/>
      <c r="S204" t="inlineStr"/>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is>
          <t>0</t>
        </is>
      </c>
      <c r="BD204" t="inlineStr"/>
      <c r="BE204" t="inlineStr"/>
      <c r="BF204" t="inlineStr"/>
      <c r="BG204" t="inlineStr"/>
      <c r="BH204" t="inlineStr"/>
      <c r="BI204" t="inlineStr"/>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row>
    <row r="205">
      <c r="A205" t="b">
        <v>1</v>
      </c>
      <c r="B205" t="inlineStr">
        <is>
          <t>123</t>
        </is>
      </c>
      <c r="C205" t="inlineStr">
        <is>
          <t>L-1555-170542408</t>
        </is>
      </c>
      <c r="D205" t="inlineStr">
        <is>
          <t>1000376133</t>
        </is>
      </c>
      <c r="E205" t="inlineStr">
        <is>
          <t>Aal</t>
        </is>
      </c>
      <c r="F205" t="inlineStr">
        <is>
          <t>https://portal.dnb.de/opac.htm?method=simpleSearch&amp;cqlMode=true&amp;query=idn%3D1000376133</t>
        </is>
      </c>
      <c r="G205" t="inlineStr">
        <is>
          <t>III 6, 40</t>
        </is>
      </c>
      <c r="H205" t="inlineStr">
        <is>
          <t>III 6, 40</t>
        </is>
      </c>
      <c r="I205" t="inlineStr"/>
      <c r="J205" t="inlineStr"/>
      <c r="K205" t="inlineStr"/>
      <c r="L205" t="inlineStr"/>
      <c r="M205" t="inlineStr"/>
      <c r="N205" t="inlineStr"/>
      <c r="O205" t="inlineStr"/>
      <c r="P205" t="inlineStr"/>
      <c r="Q205" t="inlineStr"/>
      <c r="R205" t="inlineStr"/>
      <c r="S205" t="inlineStr"/>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is>
          <t>0</t>
        </is>
      </c>
      <c r="BD205" t="inlineStr"/>
      <c r="BE205" t="inlineStr"/>
      <c r="BF205" t="inlineStr"/>
      <c r="BG205" t="inlineStr"/>
      <c r="BH205" t="inlineStr"/>
      <c r="BI205" t="inlineStr"/>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row>
    <row r="206">
      <c r="A206" t="b">
        <v>1</v>
      </c>
      <c r="B206" t="inlineStr">
        <is>
          <t>124</t>
        </is>
      </c>
      <c r="C206" t="inlineStr">
        <is>
          <t>L-1555-159344743</t>
        </is>
      </c>
      <c r="D206" t="inlineStr">
        <is>
          <t>995360138</t>
        </is>
      </c>
      <c r="E206" t="inlineStr">
        <is>
          <t>Aal</t>
        </is>
      </c>
      <c r="F206" t="inlineStr">
        <is>
          <t>https://portal.dnb.de/opac.htm?method=simpleSearch&amp;cqlMode=true&amp;query=idn%3D995360138</t>
        </is>
      </c>
      <c r="G206" t="inlineStr">
        <is>
          <t>III 6, 40</t>
        </is>
      </c>
      <c r="H206" t="inlineStr">
        <is>
          <t>III 6, 40</t>
        </is>
      </c>
      <c r="I206" t="inlineStr">
        <is>
          <t>X</t>
        </is>
      </c>
      <c r="J206" t="inlineStr">
        <is>
          <t>Ledereinband, Schließen, erhabene Buchbeschläge</t>
        </is>
      </c>
      <c r="K206" t="inlineStr">
        <is>
          <t>bis 25 cm</t>
        </is>
      </c>
      <c r="L206" t="inlineStr">
        <is>
          <t>180°</t>
        </is>
      </c>
      <c r="M206" t="inlineStr">
        <is>
          <t>hohler Rücken</t>
        </is>
      </c>
      <c r="N206" t="inlineStr"/>
      <c r="O206" t="inlineStr">
        <is>
          <t>Buchschuh</t>
        </is>
      </c>
      <c r="P206" t="inlineStr">
        <is>
          <t>Nein, Signaturfahne austauschen</t>
        </is>
      </c>
      <c r="Q206" t="inlineStr">
        <is>
          <t>1</t>
        </is>
      </c>
      <c r="R206" t="inlineStr"/>
      <c r="S206" t="inlineStr"/>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is>
          <t>0</t>
        </is>
      </c>
      <c r="BD206" t="inlineStr"/>
      <c r="BE206" t="inlineStr"/>
      <c r="BF206" t="inlineStr"/>
      <c r="BG206" t="inlineStr"/>
      <c r="BH206" t="inlineStr"/>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row>
    <row r="207">
      <c r="A207" t="b">
        <v>1</v>
      </c>
      <c r="B207" t="inlineStr">
        <is>
          <t>125</t>
        </is>
      </c>
      <c r="C207" t="inlineStr">
        <is>
          <t>L-1555-178428493</t>
        </is>
      </c>
      <c r="D207" t="inlineStr">
        <is>
          <t>1002919827</t>
        </is>
      </c>
      <c r="E207" t="inlineStr">
        <is>
          <t>Afl</t>
        </is>
      </c>
      <c r="F207" t="inlineStr">
        <is>
          <t>https://portal.dnb.de/opac.htm?method=simpleSearch&amp;cqlMode=true&amp;query=idn%3D1002919827</t>
        </is>
      </c>
      <c r="G207" t="inlineStr">
        <is>
          <t>III 6, 42</t>
        </is>
      </c>
      <c r="H207" t="inlineStr">
        <is>
          <t>III 6, 42</t>
        </is>
      </c>
      <c r="I207" t="inlineStr">
        <is>
          <t>X</t>
        </is>
      </c>
      <c r="J207" t="inlineStr">
        <is>
          <t>Pergamentband</t>
        </is>
      </c>
      <c r="K207" t="inlineStr">
        <is>
          <t>bis 35 cm</t>
        </is>
      </c>
      <c r="L207" t="inlineStr">
        <is>
          <t>80° bis 110°, einseitig digitalisierbar?</t>
        </is>
      </c>
      <c r="M207" t="inlineStr">
        <is>
          <t>hohler Rücken, Einband mit Schutz- oder Stoßkanten</t>
        </is>
      </c>
      <c r="N207" t="inlineStr"/>
      <c r="O207" t="inlineStr">
        <is>
          <t>Kassette</t>
        </is>
      </c>
      <c r="P207" t="inlineStr">
        <is>
          <t>Nein</t>
        </is>
      </c>
      <c r="Q207" t="inlineStr">
        <is>
          <t>0</t>
        </is>
      </c>
      <c r="R207" t="inlineStr"/>
      <c r="S207" t="inlineStr"/>
      <c r="T207" t="inlineStr"/>
      <c r="U207" t="inlineStr"/>
      <c r="V207" t="inlineStr"/>
      <c r="W207" t="inlineStr"/>
      <c r="X207" t="inlineStr"/>
      <c r="Y207" t="inlineStr"/>
      <c r="Z207" t="inlineStr"/>
      <c r="AA207" t="inlineStr">
        <is>
          <t>Pg</t>
        </is>
      </c>
      <c r="AB207" t="inlineStr"/>
      <c r="AC207" t="inlineStr">
        <is>
          <t>x</t>
        </is>
      </c>
      <c r="AD207" t="inlineStr">
        <is>
          <t>h/E</t>
        </is>
      </c>
      <c r="AE207" t="inlineStr">
        <is>
          <t>x</t>
        </is>
      </c>
      <c r="AF207" t="inlineStr"/>
      <c r="AG207" t="inlineStr"/>
      <c r="AH207" t="inlineStr"/>
      <c r="AI207" t="inlineStr"/>
      <c r="AJ207" t="inlineStr">
        <is>
          <t>Pa</t>
        </is>
      </c>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is>
          <t>110</t>
        </is>
      </c>
      <c r="AY207" t="inlineStr"/>
      <c r="AZ207" t="inlineStr"/>
      <c r="BA207" t="inlineStr"/>
      <c r="BB207" t="inlineStr">
        <is>
          <t>n</t>
        </is>
      </c>
      <c r="BC207" t="inlineStr">
        <is>
          <t>0</t>
        </is>
      </c>
      <c r="BD207" t="inlineStr"/>
      <c r="BE207" t="inlineStr">
        <is>
          <t>Gewebe</t>
        </is>
      </c>
      <c r="BF207" t="inlineStr"/>
      <c r="BG207" t="inlineStr"/>
      <c r="BH207" t="inlineStr"/>
      <c r="BI207" t="inlineStr"/>
      <c r="BJ207" t="inlineStr"/>
      <c r="BK207" t="inlineStr"/>
      <c r="BL207" t="inlineStr"/>
      <c r="BM207" t="inlineStr"/>
      <c r="BN207" t="inlineStr"/>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row>
    <row r="208">
      <c r="A208" t="b">
        <v>1</v>
      </c>
      <c r="B208" t="inlineStr">
        <is>
          <t>126</t>
        </is>
      </c>
      <c r="C208" t="inlineStr">
        <is>
          <t>L-1560-178157546</t>
        </is>
      </c>
      <c r="D208" t="inlineStr">
        <is>
          <t>1002778123</t>
        </is>
      </c>
      <c r="E208" t="inlineStr">
        <is>
          <t>Aal</t>
        </is>
      </c>
      <c r="F208" t="inlineStr">
        <is>
          <t>https://portal.dnb.de/opac.htm?method=simpleSearch&amp;cqlMode=true&amp;query=idn%3D1002778123</t>
        </is>
      </c>
      <c r="G208" t="inlineStr">
        <is>
          <t>III 6, 43</t>
        </is>
      </c>
      <c r="H208" t="inlineStr">
        <is>
          <t>III 6, 43</t>
        </is>
      </c>
      <c r="I208" t="inlineStr"/>
      <c r="J208" t="inlineStr">
        <is>
          <t>Ledereinband, Schließen, erhabene Buchbeschläge</t>
        </is>
      </c>
      <c r="K208" t="inlineStr">
        <is>
          <t>bis 25 cm</t>
        </is>
      </c>
      <c r="L208" t="inlineStr">
        <is>
          <t>nur sehr geringer Öffnungswinkel</t>
        </is>
      </c>
      <c r="M208" t="inlineStr">
        <is>
          <t>fester Rücken mit Schmuckprägung, Schrift bis in den Falz</t>
        </is>
      </c>
      <c r="N208" t="inlineStr"/>
      <c r="O208" t="inlineStr">
        <is>
          <t>Kassette</t>
        </is>
      </c>
      <c r="P208" t="inlineStr">
        <is>
          <t>Nein</t>
        </is>
      </c>
      <c r="Q208" t="inlineStr">
        <is>
          <t>0</t>
        </is>
      </c>
      <c r="R208" t="inlineStr"/>
      <c r="S208" t="inlineStr"/>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is>
          <t>0</t>
        </is>
      </c>
      <c r="BD208" t="inlineStr"/>
      <c r="BE208" t="inlineStr"/>
      <c r="BF208" t="inlineStr"/>
      <c r="BG208" t="inlineStr"/>
      <c r="BH208" t="inlineStr"/>
      <c r="BI208" t="inlineStr"/>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row>
    <row r="209">
      <c r="A209" t="b">
        <v>1</v>
      </c>
      <c r="B209" t="inlineStr">
        <is>
          <t>127</t>
        </is>
      </c>
      <c r="C209" t="inlineStr">
        <is>
          <t>L-1560-162039808</t>
        </is>
      </c>
      <c r="D209" t="inlineStr">
        <is>
          <t>996355340</t>
        </is>
      </c>
      <c r="E209" t="inlineStr">
        <is>
          <t>Aal</t>
        </is>
      </c>
      <c r="F209" t="inlineStr">
        <is>
          <t>https://portal.dnb.de/opac.htm?method=simpleSearch&amp;cqlMode=true&amp;query=idn%3D996355340</t>
        </is>
      </c>
      <c r="G209" t="inlineStr">
        <is>
          <t>III 6, 44</t>
        </is>
      </c>
      <c r="H209" t="inlineStr">
        <is>
          <t>III 6, 44</t>
        </is>
      </c>
      <c r="I209" t="inlineStr"/>
      <c r="J209" t="inlineStr">
        <is>
          <t>Ledereinband, Schließen, erhabene Buchbeschläge</t>
        </is>
      </c>
      <c r="K209" t="inlineStr">
        <is>
          <t>bis 35 cm</t>
        </is>
      </c>
      <c r="L209" t="inlineStr">
        <is>
          <t>nur sehr geringer Öffnungswinkel</t>
        </is>
      </c>
      <c r="M209" t="inlineStr">
        <is>
          <t>Schrift bis in den Falz</t>
        </is>
      </c>
      <c r="N209" t="inlineStr"/>
      <c r="O209" t="inlineStr">
        <is>
          <t>Buchschuh</t>
        </is>
      </c>
      <c r="P209" t="inlineStr">
        <is>
          <t>Nein</t>
        </is>
      </c>
      <c r="Q209" t="inlineStr">
        <is>
          <t>1</t>
        </is>
      </c>
      <c r="R209" t="inlineStr"/>
      <c r="S209" t="inlineStr"/>
      <c r="T209" t="inlineStr"/>
      <c r="U209" t="inlineStr"/>
      <c r="V209" t="inlineStr"/>
      <c r="W209" t="inlineStr"/>
      <c r="X209" t="inlineStr"/>
      <c r="Y209" t="inlineStr"/>
      <c r="Z209" t="inlineStr"/>
      <c r="AA209" t="inlineStr">
        <is>
          <t>HD</t>
        </is>
      </c>
      <c r="AB209" t="inlineStr"/>
      <c r="AC209" t="inlineStr"/>
      <c r="AD209" t="inlineStr">
        <is>
          <t>f</t>
        </is>
      </c>
      <c r="AE209" t="inlineStr"/>
      <c r="AF209" t="inlineStr"/>
      <c r="AG209" t="inlineStr"/>
      <c r="AH209" t="inlineStr"/>
      <c r="AI209" t="inlineStr"/>
      <c r="AJ209" t="inlineStr">
        <is>
          <t>Pa</t>
        </is>
      </c>
      <c r="AK209" t="inlineStr"/>
      <c r="AL209" t="inlineStr"/>
      <c r="AM209" t="inlineStr"/>
      <c r="AN209" t="inlineStr">
        <is>
          <t>x</t>
        </is>
      </c>
      <c r="AO209" t="inlineStr"/>
      <c r="AP209" t="inlineStr"/>
      <c r="AQ209" t="inlineStr"/>
      <c r="AR209" t="inlineStr"/>
      <c r="AS209" t="inlineStr"/>
      <c r="AT209" t="inlineStr"/>
      <c r="AU209" t="inlineStr"/>
      <c r="AV209" t="inlineStr">
        <is>
          <t>2</t>
        </is>
      </c>
      <c r="AW209" t="inlineStr">
        <is>
          <t>x</t>
        </is>
      </c>
      <c r="AX209" t="inlineStr">
        <is>
          <t>45</t>
        </is>
      </c>
      <c r="AY209" t="inlineStr"/>
      <c r="AZ209" t="inlineStr"/>
      <c r="BA209" t="inlineStr"/>
      <c r="BB209" t="inlineStr">
        <is>
          <t>ja vor</t>
        </is>
      </c>
      <c r="BC209" t="inlineStr">
        <is>
          <t>2</t>
        </is>
      </c>
      <c r="BD209" t="inlineStr"/>
      <c r="BE209" t="inlineStr"/>
      <c r="BF209" t="inlineStr"/>
      <c r="BG209" t="inlineStr">
        <is>
          <t>x</t>
        </is>
      </c>
      <c r="BH209" t="inlineStr"/>
      <c r="BI209" t="inlineStr"/>
      <c r="BJ209" t="inlineStr"/>
      <c r="BK209" t="inlineStr"/>
      <c r="BL209" t="inlineStr"/>
      <c r="BM209" t="inlineStr"/>
      <c r="BN209" t="inlineStr"/>
      <c r="BO209" t="inlineStr"/>
      <c r="BP209" t="inlineStr">
        <is>
          <t>x</t>
        </is>
      </c>
      <c r="BQ209" t="inlineStr"/>
      <c r="BR209" t="inlineStr"/>
      <c r="BS209" t="inlineStr"/>
      <c r="BT209" t="inlineStr"/>
      <c r="BU209" t="inlineStr"/>
      <c r="BV209" t="inlineStr">
        <is>
          <t>x</t>
        </is>
      </c>
      <c r="BW209" t="inlineStr"/>
      <c r="BX209" t="inlineStr"/>
      <c r="BY209" t="inlineStr"/>
      <c r="BZ209" t="inlineStr"/>
      <c r="CA209" t="inlineStr">
        <is>
          <t>2</t>
        </is>
      </c>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row>
    <row r="210">
      <c r="A210" t="b">
        <v>1</v>
      </c>
      <c r="B210" t="inlineStr">
        <is>
          <t>128</t>
        </is>
      </c>
      <c r="C210" t="inlineStr">
        <is>
          <t>L-1550-154117374</t>
        </is>
      </c>
      <c r="D210" t="inlineStr">
        <is>
          <t>993976697</t>
        </is>
      </c>
      <c r="E210" t="inlineStr">
        <is>
          <t>Afl</t>
        </is>
      </c>
      <c r="F210" t="inlineStr">
        <is>
          <t>https://portal.dnb.de/opac.htm?method=simpleSearch&amp;cqlMode=true&amp;query=idn%3D993976697</t>
        </is>
      </c>
      <c r="G210" t="inlineStr">
        <is>
          <t>III 6, 45</t>
        </is>
      </c>
      <c r="H210" t="inlineStr">
        <is>
          <t>III 6, 45</t>
        </is>
      </c>
      <c r="I210" t="inlineStr"/>
      <c r="J210" t="inlineStr"/>
      <c r="K210" t="inlineStr"/>
      <c r="L210" t="inlineStr"/>
      <c r="M210" t="inlineStr"/>
      <c r="N210" t="inlineStr"/>
      <c r="O210" t="inlineStr"/>
      <c r="P210" t="inlineStr"/>
      <c r="Q210" t="inlineStr"/>
      <c r="R210" t="inlineStr"/>
      <c r="S210" t="inlineStr"/>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is>
          <t>0</t>
        </is>
      </c>
      <c r="BD210" t="inlineStr"/>
      <c r="BE210" t="inlineStr"/>
      <c r="BF210" t="inlineStr"/>
      <c r="BG210" t="inlineStr"/>
      <c r="BH210" t="inlineStr"/>
      <c r="BI210" t="inlineStr"/>
      <c r="BJ210" t="inlineStr"/>
      <c r="BK210" t="inlineStr"/>
      <c r="BL210" t="inlineStr"/>
      <c r="BM210" t="inlineStr"/>
      <c r="BN210" t="inlineStr"/>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row>
    <row r="211">
      <c r="A211" t="b">
        <v>1</v>
      </c>
      <c r="B211" t="inlineStr">
        <is>
          <t>129</t>
        </is>
      </c>
      <c r="C211" t="inlineStr">
        <is>
          <t>L-1550-154117307</t>
        </is>
      </c>
      <c r="D211" t="inlineStr">
        <is>
          <t>993976670</t>
        </is>
      </c>
      <c r="E211" t="inlineStr">
        <is>
          <t>Afl</t>
        </is>
      </c>
      <c r="F211" t="inlineStr">
        <is>
          <t>https://portal.dnb.de/opac.htm?method=simpleSearch&amp;cqlMode=true&amp;query=idn%3D993976670</t>
        </is>
      </c>
      <c r="G211" t="inlineStr">
        <is>
          <t>III 6, 45</t>
        </is>
      </c>
      <c r="H211" t="inlineStr">
        <is>
          <t>III 6, 45</t>
        </is>
      </c>
      <c r="I211" t="inlineStr"/>
      <c r="J211" t="inlineStr">
        <is>
          <t>Ledereinband, Schließen, erhabene Buchbeschläge</t>
        </is>
      </c>
      <c r="K211" t="inlineStr">
        <is>
          <t>bis 42 cm</t>
        </is>
      </c>
      <c r="L211" t="inlineStr">
        <is>
          <t>80° bis 110°, einseitig digitalisierbar?</t>
        </is>
      </c>
      <c r="M211" t="inlineStr">
        <is>
          <t>Schrift bis in den Falz</t>
        </is>
      </c>
      <c r="N211" t="inlineStr"/>
      <c r="O211" t="inlineStr">
        <is>
          <t>Kassette</t>
        </is>
      </c>
      <c r="P211" t="inlineStr">
        <is>
          <t>Nein</t>
        </is>
      </c>
      <c r="Q211" t="inlineStr">
        <is>
          <t>0</t>
        </is>
      </c>
      <c r="R211" t="inlineStr"/>
      <c r="S211" t="inlineStr"/>
      <c r="T211" t="inlineStr"/>
      <c r="U211" t="inlineStr"/>
      <c r="V211" t="inlineStr"/>
      <c r="W211" t="inlineStr"/>
      <c r="X211" t="inlineStr"/>
      <c r="Y211" t="inlineStr"/>
      <c r="Z211" t="inlineStr"/>
      <c r="AA211" t="inlineStr">
        <is>
          <t>HD</t>
        </is>
      </c>
      <c r="AB211" t="inlineStr"/>
      <c r="AC211" t="inlineStr">
        <is>
          <t>x</t>
        </is>
      </c>
      <c r="AD211" t="inlineStr">
        <is>
          <t>f</t>
        </is>
      </c>
      <c r="AE211" t="inlineStr"/>
      <c r="AF211" t="inlineStr"/>
      <c r="AG211" t="inlineStr"/>
      <c r="AH211" t="inlineStr"/>
      <c r="AI211" t="inlineStr"/>
      <c r="AJ211" t="inlineStr">
        <is>
          <t>Pa</t>
        </is>
      </c>
      <c r="AK211" t="inlineStr"/>
      <c r="AL211" t="inlineStr"/>
      <c r="AM211" t="inlineStr"/>
      <c r="AN211" t="inlineStr"/>
      <c r="AO211" t="inlineStr">
        <is>
          <t>x</t>
        </is>
      </c>
      <c r="AP211" t="inlineStr"/>
      <c r="AQ211" t="inlineStr"/>
      <c r="AR211" t="inlineStr"/>
      <c r="AS211" t="inlineStr"/>
      <c r="AT211" t="inlineStr"/>
      <c r="AU211" t="inlineStr"/>
      <c r="AV211" t="inlineStr">
        <is>
          <t>2</t>
        </is>
      </c>
      <c r="AW211" t="inlineStr"/>
      <c r="AX211" t="inlineStr">
        <is>
          <t>110</t>
        </is>
      </c>
      <c r="AY211" t="inlineStr"/>
      <c r="AZ211" t="inlineStr"/>
      <c r="BA211" t="inlineStr"/>
      <c r="BB211" t="inlineStr">
        <is>
          <t>ja vor</t>
        </is>
      </c>
      <c r="BC211" t="inlineStr">
        <is>
          <t>1</t>
        </is>
      </c>
      <c r="BD211" t="inlineStr"/>
      <c r="BE211" t="inlineStr">
        <is>
          <t>Gewebe</t>
        </is>
      </c>
      <c r="BF211" t="inlineStr"/>
      <c r="BG211" t="inlineStr"/>
      <c r="BH211" t="inlineStr"/>
      <c r="BI211" t="inlineStr"/>
      <c r="BJ211" t="inlineStr"/>
      <c r="BK211" t="inlineStr"/>
      <c r="BL211" t="inlineStr"/>
      <c r="BM211" t="inlineStr"/>
      <c r="BN211" t="inlineStr"/>
      <c r="BO211" t="inlineStr"/>
      <c r="BP211" t="inlineStr"/>
      <c r="BQ211" t="inlineStr"/>
      <c r="BR211" t="inlineStr"/>
      <c r="BS211" t="inlineStr"/>
      <c r="BT211" t="inlineStr"/>
      <c r="BU211" t="inlineStr">
        <is>
          <t>x</t>
        </is>
      </c>
      <c r="BV211" t="inlineStr"/>
      <c r="BW211" t="inlineStr"/>
      <c r="BX211" t="inlineStr"/>
      <c r="BY211" t="inlineStr"/>
      <c r="BZ211" t="inlineStr"/>
      <c r="CA211" t="inlineStr">
        <is>
          <t>1</t>
        </is>
      </c>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row>
    <row r="212">
      <c r="A212" t="b">
        <v>1</v>
      </c>
      <c r="B212" t="inlineStr">
        <is>
          <t>130</t>
        </is>
      </c>
      <c r="C212" t="inlineStr">
        <is>
          <t>L-2009-322713</t>
        </is>
      </c>
      <c r="D212" t="inlineStr">
        <is>
          <t>998517313</t>
        </is>
      </c>
      <c r="E212" t="inlineStr">
        <is>
          <t>Aa</t>
        </is>
      </c>
      <c r="F212" t="inlineStr">
        <is>
          <t>https://portal.dnb.de/opac.htm?method=simpleSearch&amp;cqlMode=true&amp;query=idn%3D998517313</t>
        </is>
      </c>
      <c r="G212" t="inlineStr">
        <is>
          <t>III 6, 46</t>
        </is>
      </c>
      <c r="H212" t="inlineStr">
        <is>
          <t>III 6, 46</t>
        </is>
      </c>
      <c r="I212" t="inlineStr"/>
      <c r="J212" t="inlineStr">
        <is>
          <t>Halbpergamentband</t>
        </is>
      </c>
      <c r="K212" t="inlineStr">
        <is>
          <t>bis 35 cm</t>
        </is>
      </c>
      <c r="L212" t="inlineStr">
        <is>
          <t>180°</t>
        </is>
      </c>
      <c r="M212" t="inlineStr">
        <is>
          <t>hohler Rücken</t>
        </is>
      </c>
      <c r="N212" t="inlineStr"/>
      <c r="O212" t="inlineStr">
        <is>
          <t xml:space="preserve">Papierumschlag </t>
        </is>
      </c>
      <c r="P212" t="inlineStr">
        <is>
          <t>Unklar</t>
        </is>
      </c>
      <c r="Q212" t="inlineStr">
        <is>
          <t>0</t>
        </is>
      </c>
      <c r="R212" t="inlineStr"/>
      <c r="S212" t="inlineStr">
        <is>
          <t>gereinigt</t>
        </is>
      </c>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is>
          <t>0</t>
        </is>
      </c>
      <c r="BD212" t="inlineStr"/>
      <c r="BE212" t="inlineStr"/>
      <c r="BF212" t="inlineStr"/>
      <c r="BG212" t="inlineStr"/>
      <c r="BH212" t="inlineStr"/>
      <c r="BI212" t="inlineStr"/>
      <c r="BJ212" t="inlineStr"/>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row>
    <row r="213">
      <c r="A213" t="b">
        <v>1</v>
      </c>
      <c r="B213" t="inlineStr">
        <is>
          <t>131</t>
        </is>
      </c>
      <c r="C213" t="inlineStr">
        <is>
          <t>L-2012-327132</t>
        </is>
      </c>
      <c r="D213" t="inlineStr">
        <is>
          <t>1027390439</t>
        </is>
      </c>
      <c r="E213" t="inlineStr">
        <is>
          <t>Aa</t>
        </is>
      </c>
      <c r="F213" t="inlineStr">
        <is>
          <t>https://portal.dnb.de/opac.htm?method=simpleSearch&amp;cqlMode=true&amp;query=idn%3D1027390439</t>
        </is>
      </c>
      <c r="G213" t="inlineStr">
        <is>
          <t>III 6, 47</t>
        </is>
      </c>
      <c r="H213" t="inlineStr">
        <is>
          <t>III 6, 47</t>
        </is>
      </c>
      <c r="I213" t="inlineStr"/>
      <c r="J213" t="inlineStr">
        <is>
          <t>Gewebeeinband</t>
        </is>
      </c>
      <c r="K213" t="inlineStr">
        <is>
          <t>bis 35 cm</t>
        </is>
      </c>
      <c r="L213" t="inlineStr">
        <is>
          <t>180°</t>
        </is>
      </c>
      <c r="M213" t="inlineStr">
        <is>
          <t>hohler Rücken</t>
        </is>
      </c>
      <c r="N213" t="inlineStr"/>
      <c r="O213" t="inlineStr">
        <is>
          <t>Archivkarton</t>
        </is>
      </c>
      <c r="P213" t="inlineStr">
        <is>
          <t>Nein</t>
        </is>
      </c>
      <c r="Q213" t="inlineStr">
        <is>
          <t>0</t>
        </is>
      </c>
      <c r="R213" t="inlineStr"/>
      <c r="S213" t="inlineStr"/>
      <c r="T213" t="inlineStr"/>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is>
          <t>0</t>
        </is>
      </c>
      <c r="BD213" t="inlineStr"/>
      <c r="BE213" t="inlineStr"/>
      <c r="BF213" t="inlineStr"/>
      <c r="BG213" t="inlineStr"/>
      <c r="BH213" t="inlineStr"/>
      <c r="BI213" t="inlineStr"/>
      <c r="BJ213" t="inlineStr"/>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row>
    <row r="214">
      <c r="A214" t="b">
        <v>1</v>
      </c>
      <c r="B214" t="inlineStr">
        <is>
          <t>188</t>
        </is>
      </c>
      <c r="C214" t="inlineStr">
        <is>
          <t>L-1513-320046397</t>
        </is>
      </c>
      <c r="D214" t="inlineStr">
        <is>
          <t>1068927240</t>
        </is>
      </c>
      <c r="E214" t="inlineStr">
        <is>
          <t>Aa</t>
        </is>
      </c>
      <c r="F214" t="inlineStr">
        <is>
          <t>https://portal.dnb.de/opac.htm?method=simpleSearch&amp;cqlMode=true&amp;query=idn%3D1068927240</t>
        </is>
      </c>
      <c r="G214" t="inlineStr">
        <is>
          <t>III 6, 48 - Fragm.</t>
        </is>
      </c>
      <c r="H214" t="inlineStr">
        <is>
          <t>III 6, 48 - Fragm.</t>
        </is>
      </c>
      <c r="I214" t="inlineStr"/>
      <c r="J214" t="inlineStr"/>
      <c r="K214" t="inlineStr"/>
      <c r="L214" t="inlineStr"/>
      <c r="M214" t="inlineStr"/>
      <c r="N214" t="inlineStr"/>
      <c r="O214" t="inlineStr"/>
      <c r="P214" t="inlineStr"/>
      <c r="Q214" t="inlineStr"/>
      <c r="R214" t="inlineStr"/>
      <c r="S214" t="inlineStr"/>
      <c r="T214" t="inlineStr"/>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is>
          <t>0</t>
        </is>
      </c>
      <c r="BD214" t="inlineStr"/>
      <c r="BE214" t="inlineStr"/>
      <c r="BF214" t="inlineStr"/>
      <c r="BG214" t="inlineStr"/>
      <c r="BH214" t="inlineStr"/>
      <c r="BI214" t="inlineStr"/>
      <c r="BJ214" t="inlineStr"/>
      <c r="BK214" t="inlineStr"/>
      <c r="BL214" t="inlineStr"/>
      <c r="BM214" t="inlineStr"/>
      <c r="BN214" t="inlineStr"/>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row>
    <row r="215">
      <c r="A215" t="b">
        <v>1</v>
      </c>
      <c r="B215" t="inlineStr">
        <is>
          <t>192</t>
        </is>
      </c>
      <c r="C215" t="inlineStr">
        <is>
          <t>L-1542-315494409</t>
        </is>
      </c>
      <c r="D215" t="inlineStr">
        <is>
          <t>1066964181</t>
        </is>
      </c>
      <c r="E215" t="inlineStr">
        <is>
          <t>Aaf</t>
        </is>
      </c>
      <c r="F215" t="inlineStr">
        <is>
          <t>https://portal.dnb.de/opac.htm?method=simpleSearch&amp;cqlMode=true&amp;query=idn%3D1066964181</t>
        </is>
      </c>
      <c r="G215" t="inlineStr">
        <is>
          <t>III 7, 1</t>
        </is>
      </c>
      <c r="H215" t="inlineStr">
        <is>
          <t>III 7, 1</t>
        </is>
      </c>
      <c r="I215" t="inlineStr">
        <is>
          <t>X</t>
        </is>
      </c>
      <c r="J215" t="inlineStr">
        <is>
          <t>Pergamentband, Schließen, erhabene Buchbeschläge</t>
        </is>
      </c>
      <c r="K215" t="inlineStr">
        <is>
          <t>bis 25 cm</t>
        </is>
      </c>
      <c r="L215" t="inlineStr">
        <is>
          <t>180°</t>
        </is>
      </c>
      <c r="M215" t="inlineStr"/>
      <c r="N215" t="inlineStr"/>
      <c r="O215" t="inlineStr">
        <is>
          <t>Kassette</t>
        </is>
      </c>
      <c r="P215" t="inlineStr">
        <is>
          <t>Nein</t>
        </is>
      </c>
      <c r="Q215" t="inlineStr">
        <is>
          <t>3</t>
        </is>
      </c>
      <c r="R215" t="inlineStr"/>
      <c r="S215" t="inlineStr">
        <is>
          <t>Einband und Buchblock jeweils einzeln im Archivkarton</t>
        </is>
      </c>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is>
          <t>0</t>
        </is>
      </c>
      <c r="BD215" t="inlineStr"/>
      <c r="BE215" t="inlineStr"/>
      <c r="BF215" t="inlineStr"/>
      <c r="BG215" t="inlineStr"/>
      <c r="BH215" t="inlineStr"/>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row>
    <row r="216">
      <c r="A216" t="b">
        <v>1</v>
      </c>
      <c r="B216" t="inlineStr">
        <is>
          <t>193</t>
        </is>
      </c>
      <c r="C216" t="inlineStr">
        <is>
          <t>L-1555-315487259</t>
        </is>
      </c>
      <c r="D216" t="inlineStr">
        <is>
          <t>1066956596</t>
        </is>
      </c>
      <c r="E216" t="inlineStr">
        <is>
          <t>Aaf</t>
        </is>
      </c>
      <c r="F216" t="inlineStr">
        <is>
          <t>https://portal.dnb.de/opac.htm?method=simpleSearch&amp;cqlMode=true&amp;query=idn%3D1066956596</t>
        </is>
      </c>
      <c r="G216" t="inlineStr">
        <is>
          <t>III 7, 2</t>
        </is>
      </c>
      <c r="H216" t="inlineStr">
        <is>
          <t>III 7, 2</t>
        </is>
      </c>
      <c r="I216" t="inlineStr">
        <is>
          <t>X</t>
        </is>
      </c>
      <c r="J216" t="inlineStr">
        <is>
          <t>Halbledereinband</t>
        </is>
      </c>
      <c r="K216" t="inlineStr">
        <is>
          <t>bis 25 cm</t>
        </is>
      </c>
      <c r="L216" t="inlineStr">
        <is>
          <t>80° bis 110°, einseitig digitalisierbar?</t>
        </is>
      </c>
      <c r="M216" t="inlineStr">
        <is>
          <t>fester Rücken mit Schmuckprägung, gefaltete Blätter</t>
        </is>
      </c>
      <c r="N216" t="inlineStr"/>
      <c r="O216" t="inlineStr">
        <is>
          <t xml:space="preserve">Papierumschlag </t>
        </is>
      </c>
      <c r="P216" t="inlineStr">
        <is>
          <t>Ja</t>
        </is>
      </c>
      <c r="Q216" t="inlineStr">
        <is>
          <t>0</t>
        </is>
      </c>
      <c r="R216" t="inlineStr"/>
      <c r="S216" t="inlineStr"/>
      <c r="T216" t="inlineStr"/>
      <c r="U216" t="inlineStr"/>
      <c r="V216" t="inlineStr"/>
      <c r="W216" t="inlineStr"/>
      <c r="X216" t="inlineStr"/>
      <c r="Y216" t="inlineStr"/>
      <c r="Z216" t="inlineStr"/>
      <c r="AA216" t="inlineStr">
        <is>
          <t>HL</t>
        </is>
      </c>
      <c r="AB216" t="inlineStr"/>
      <c r="AC216" t="inlineStr"/>
      <c r="AD216" t="inlineStr">
        <is>
          <t>f</t>
        </is>
      </c>
      <c r="AE216" t="inlineStr"/>
      <c r="AF216" t="inlineStr"/>
      <c r="AG216" t="inlineStr"/>
      <c r="AH216" t="inlineStr"/>
      <c r="AI216" t="inlineStr"/>
      <c r="AJ216" t="inlineStr">
        <is>
          <t>Pa</t>
        </is>
      </c>
      <c r="AK216" t="inlineStr"/>
      <c r="AL216" t="inlineStr"/>
      <c r="AM216" t="inlineStr"/>
      <c r="AN216" t="inlineStr"/>
      <c r="AO216" t="inlineStr"/>
      <c r="AP216" t="inlineStr"/>
      <c r="AQ216" t="inlineStr">
        <is>
          <t>x</t>
        </is>
      </c>
      <c r="AR216" t="inlineStr">
        <is>
          <t>B: 15x21
F: 33x42</t>
        </is>
      </c>
      <c r="AS216" t="inlineStr"/>
      <c r="AT216" t="inlineStr"/>
      <c r="AU216" t="inlineStr"/>
      <c r="AV216" t="inlineStr"/>
      <c r="AW216" t="inlineStr"/>
      <c r="AX216" t="inlineStr">
        <is>
          <t>80</t>
        </is>
      </c>
      <c r="AY216" t="inlineStr"/>
      <c r="AZ216" t="inlineStr"/>
      <c r="BA216" t="inlineStr"/>
      <c r="BB216" t="inlineStr">
        <is>
          <t>ja vor</t>
        </is>
      </c>
      <c r="BC216" t="inlineStr">
        <is>
          <t>1</t>
        </is>
      </c>
      <c r="BD216" t="inlineStr"/>
      <c r="BE216" t="inlineStr"/>
      <c r="BF216" t="inlineStr"/>
      <c r="BG216" t="inlineStr"/>
      <c r="BH216" t="inlineStr"/>
      <c r="BI216" t="inlineStr">
        <is>
          <t>x sauer</t>
        </is>
      </c>
      <c r="BJ216" t="inlineStr">
        <is>
          <t>x</t>
        </is>
      </c>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is>
          <t>x</t>
        </is>
      </c>
      <c r="CM216" t="inlineStr"/>
      <c r="CN216" t="inlineStr"/>
      <c r="CO216" t="inlineStr">
        <is>
          <t>x</t>
        </is>
      </c>
      <c r="CP216" t="inlineStr"/>
      <c r="CQ216" t="inlineStr"/>
      <c r="CR216" t="inlineStr"/>
      <c r="CS216" t="inlineStr"/>
      <c r="CT216" t="inlineStr">
        <is>
          <t>1</t>
        </is>
      </c>
      <c r="CU216" t="inlineStr"/>
    </row>
    <row r="217">
      <c r="A217" t="b">
        <v>1</v>
      </c>
      <c r="B217" t="inlineStr">
        <is>
          <t>194</t>
        </is>
      </c>
      <c r="C217" t="inlineStr">
        <is>
          <t>L-1556-315306424</t>
        </is>
      </c>
      <c r="D217" t="inlineStr">
        <is>
          <t>1066847134</t>
        </is>
      </c>
      <c r="E217" t="inlineStr">
        <is>
          <t>AaB</t>
        </is>
      </c>
      <c r="F217" t="inlineStr">
        <is>
          <t>https://portal.dnb.de/opac.htm?method=simpleSearch&amp;cqlMode=true&amp;query=idn%3D1066847134</t>
        </is>
      </c>
      <c r="G217" t="inlineStr">
        <is>
          <t>III 7, 3</t>
        </is>
      </c>
      <c r="H217" t="inlineStr">
        <is>
          <t>III 7, 3</t>
        </is>
      </c>
      <c r="I217" t="inlineStr">
        <is>
          <t>X</t>
        </is>
      </c>
      <c r="J217" t="inlineStr">
        <is>
          <t>Gewebeeinband, Schließen, erhabene Buchbeschläge</t>
        </is>
      </c>
      <c r="K217" t="inlineStr">
        <is>
          <t>bis 25 cm</t>
        </is>
      </c>
      <c r="L217" t="inlineStr">
        <is>
          <t>180°</t>
        </is>
      </c>
      <c r="M217" t="inlineStr">
        <is>
          <t>hohler Rücken</t>
        </is>
      </c>
      <c r="N217" t="inlineStr"/>
      <c r="O217" t="inlineStr">
        <is>
          <t>Buchschuh</t>
        </is>
      </c>
      <c r="P217" t="inlineStr">
        <is>
          <t>Nein</t>
        </is>
      </c>
      <c r="Q217" t="inlineStr">
        <is>
          <t>0</t>
        </is>
      </c>
      <c r="R217" t="inlineStr"/>
      <c r="S217" t="inlineStr"/>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is>
          <t>0</t>
        </is>
      </c>
      <c r="BD217" t="inlineStr"/>
      <c r="BE217" t="inlineStr"/>
      <c r="BF217" t="inlineStr"/>
      <c r="BG217" t="inlineStr"/>
      <c r="BH217" t="inlineStr"/>
      <c r="BI217" t="inlineStr"/>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row>
    <row r="218">
      <c r="A218" t="b">
        <v>1</v>
      </c>
      <c r="B218" t="inlineStr">
        <is>
          <t>195</t>
        </is>
      </c>
      <c r="C218" t="inlineStr">
        <is>
          <t>L-1557-315490152</t>
        </is>
      </c>
      <c r="D218" t="inlineStr">
        <is>
          <t>1066959625</t>
        </is>
      </c>
      <c r="E218" t="inlineStr">
        <is>
          <t>Aaf</t>
        </is>
      </c>
      <c r="F218" t="inlineStr">
        <is>
          <t>https://portal.dnb.de/opac.htm?method=simpleSearch&amp;cqlMode=true&amp;query=idn%3D1066959625</t>
        </is>
      </c>
      <c r="G218" t="inlineStr">
        <is>
          <t>III 7, 4</t>
        </is>
      </c>
      <c r="H218" t="inlineStr">
        <is>
          <t>III 7, 4</t>
        </is>
      </c>
      <c r="I218" t="inlineStr"/>
      <c r="J218" t="inlineStr"/>
      <c r="K218" t="inlineStr"/>
      <c r="L218" t="inlineStr"/>
      <c r="M218" t="inlineStr"/>
      <c r="N218" t="inlineStr"/>
      <c r="O218" t="inlineStr"/>
      <c r="P218" t="inlineStr"/>
      <c r="Q218" t="inlineStr"/>
      <c r="R218" t="inlineStr"/>
      <c r="S218" t="inlineStr"/>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is>
          <t>0</t>
        </is>
      </c>
      <c r="BD218" t="inlineStr"/>
      <c r="BE218" t="inlineStr"/>
      <c r="BF218" t="inlineStr"/>
      <c r="BG218" t="inlineStr"/>
      <c r="BH218" t="inlineStr"/>
      <c r="BI218" t="inlineStr"/>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row>
    <row r="219">
      <c r="A219" t="b">
        <v>1</v>
      </c>
      <c r="B219" t="inlineStr">
        <is>
          <t>196</t>
        </is>
      </c>
      <c r="C219" t="inlineStr">
        <is>
          <t>L-1540-315328770</t>
        </is>
      </c>
      <c r="D219" t="inlineStr">
        <is>
          <t>1066870896</t>
        </is>
      </c>
      <c r="E219" t="inlineStr">
        <is>
          <t>Aaf</t>
        </is>
      </c>
      <c r="F219" t="inlineStr">
        <is>
          <t>https://portal.dnb.de/opac.htm?method=simpleSearch&amp;cqlMode=true&amp;query=idn%3D1066870896</t>
        </is>
      </c>
      <c r="G219" t="inlineStr">
        <is>
          <t>III 8, 1</t>
        </is>
      </c>
      <c r="H219" t="inlineStr">
        <is>
          <t>III 8, 1</t>
        </is>
      </c>
      <c r="I219" t="inlineStr"/>
      <c r="J219" t="inlineStr"/>
      <c r="K219" t="inlineStr"/>
      <c r="L219" t="inlineStr"/>
      <c r="M219" t="inlineStr"/>
      <c r="N219" t="inlineStr"/>
      <c r="O219" t="inlineStr"/>
      <c r="P219" t="inlineStr"/>
      <c r="Q219" t="inlineStr"/>
      <c r="R219" t="inlineStr"/>
      <c r="S219" t="inlineStr"/>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is>
          <t>0</t>
        </is>
      </c>
      <c r="BD219" t="inlineStr"/>
      <c r="BE219" t="inlineStr"/>
      <c r="BF219" t="inlineStr"/>
      <c r="BG219" t="inlineStr"/>
      <c r="BH219" t="inlineStr"/>
      <c r="BI219" t="inlineStr"/>
      <c r="BJ219" t="inlineStr"/>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row>
    <row r="220">
      <c r="A220" t="b">
        <v>1</v>
      </c>
      <c r="B220" t="inlineStr">
        <is>
          <t>197</t>
        </is>
      </c>
      <c r="C220" t="inlineStr">
        <is>
          <t>L-1541-315183861</t>
        </is>
      </c>
      <c r="D220" t="inlineStr">
        <is>
          <t>1066761140</t>
        </is>
      </c>
      <c r="E220" t="inlineStr">
        <is>
          <t>Aaf</t>
        </is>
      </c>
      <c r="F220" t="inlineStr">
        <is>
          <t>https://portal.dnb.de/opac.htm?method=simpleSearch&amp;cqlMode=true&amp;query=idn%3D1066761140</t>
        </is>
      </c>
      <c r="G220" t="inlineStr">
        <is>
          <t>III 8, 2</t>
        </is>
      </c>
      <c r="H220" t="inlineStr">
        <is>
          <t>III 8, 2</t>
        </is>
      </c>
      <c r="I220" t="inlineStr"/>
      <c r="J220" t="inlineStr"/>
      <c r="K220" t="inlineStr"/>
      <c r="L220" t="inlineStr"/>
      <c r="M220" t="inlineStr"/>
      <c r="N220" t="inlineStr"/>
      <c r="O220" t="inlineStr"/>
      <c r="P220" t="inlineStr"/>
      <c r="Q220" t="inlineStr"/>
      <c r="R220" t="inlineStr"/>
      <c r="S220" t="inlineStr"/>
      <c r="T220" t="inlineStr"/>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is>
          <t>0</t>
        </is>
      </c>
      <c r="BD220" t="inlineStr"/>
      <c r="BE220" t="inlineStr"/>
      <c r="BF220" t="inlineStr"/>
      <c r="BG220" t="inlineStr"/>
      <c r="BH220" t="inlineStr"/>
      <c r="BI220" t="inlineStr"/>
      <c r="BJ220" t="inlineStr"/>
      <c r="BK220" t="inlineStr"/>
      <c r="BL220" t="inlineStr"/>
      <c r="BM220" t="inlineStr"/>
      <c r="BN220" t="inlineStr"/>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row>
    <row r="221">
      <c r="A221" t="b">
        <v>1</v>
      </c>
      <c r="B221" t="inlineStr">
        <is>
          <t>198</t>
        </is>
      </c>
      <c r="C221" t="inlineStr">
        <is>
          <t>L-1542-315330813</t>
        </is>
      </c>
      <c r="D221" t="inlineStr">
        <is>
          <t>1066873054</t>
        </is>
      </c>
      <c r="E221" t="inlineStr">
        <is>
          <t>Aaf</t>
        </is>
      </c>
      <c r="F221" t="inlineStr">
        <is>
          <t>https://portal.dnb.de/opac.htm?method=simpleSearch&amp;cqlMode=true&amp;query=idn%3D1066873054</t>
        </is>
      </c>
      <c r="G221" t="inlineStr">
        <is>
          <t>III 8, 3</t>
        </is>
      </c>
      <c r="H221" t="inlineStr">
        <is>
          <t>III 8, 3</t>
        </is>
      </c>
      <c r="I221" t="inlineStr"/>
      <c r="J221" t="inlineStr"/>
      <c r="K221" t="inlineStr"/>
      <c r="L221" t="inlineStr"/>
      <c r="M221" t="inlineStr"/>
      <c r="N221" t="inlineStr"/>
      <c r="O221" t="inlineStr"/>
      <c r="P221" t="inlineStr"/>
      <c r="Q221" t="inlineStr"/>
      <c r="R221" t="inlineStr"/>
      <c r="S221" t="inlineStr"/>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is>
          <t>0</t>
        </is>
      </c>
      <c r="BD221" t="inlineStr"/>
      <c r="BE221" t="inlineStr"/>
      <c r="BF221" t="inlineStr"/>
      <c r="BG221" t="inlineStr"/>
      <c r="BH221" t="inlineStr"/>
      <c r="BI221" t="inlineStr"/>
      <c r="BJ221" t="inlineStr"/>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row>
    <row r="222">
      <c r="A222" t="b">
        <v>1</v>
      </c>
      <c r="B222" t="inlineStr">
        <is>
          <t>199</t>
        </is>
      </c>
      <c r="C222" t="inlineStr">
        <is>
          <t>L-1939-315298626</t>
        </is>
      </c>
      <c r="D222" t="inlineStr">
        <is>
          <t>1066838550</t>
        </is>
      </c>
      <c r="E222" t="inlineStr">
        <is>
          <t>Aaf</t>
        </is>
      </c>
      <c r="F222" t="inlineStr">
        <is>
          <t>https://portal.dnb.de/opac.htm?method=simpleSearch&amp;cqlMode=true&amp;query=idn%3D1066838550</t>
        </is>
      </c>
      <c r="G222" t="inlineStr">
        <is>
          <t>III 9, 1</t>
        </is>
      </c>
      <c r="H222" t="inlineStr">
        <is>
          <t>III 9, 1</t>
        </is>
      </c>
      <c r="I222" t="inlineStr"/>
      <c r="J222" t="inlineStr"/>
      <c r="K222" t="inlineStr"/>
      <c r="L222" t="inlineStr"/>
      <c r="M222" t="inlineStr"/>
      <c r="N222" t="inlineStr"/>
      <c r="O222" t="inlineStr"/>
      <c r="P222" t="inlineStr"/>
      <c r="Q222" t="inlineStr"/>
      <c r="R222" t="inlineStr"/>
      <c r="S222" t="inlineStr"/>
      <c r="T222" t="inlineStr"/>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is>
          <t>0</t>
        </is>
      </c>
      <c r="BD222" t="inlineStr"/>
      <c r="BE222" t="inlineStr"/>
      <c r="BF222" t="inlineStr"/>
      <c r="BG222" t="inlineStr"/>
      <c r="BH222" t="inlineStr"/>
      <c r="BI222" t="inlineStr"/>
      <c r="BJ222" t="inlineStr"/>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row>
    <row r="223">
      <c r="A223" t="b">
        <v>0</v>
      </c>
      <c r="B223" t="inlineStr">
        <is>
          <t>200</t>
        </is>
      </c>
      <c r="C223" t="inlineStr">
        <is>
          <t>L-1543-315487356</t>
        </is>
      </c>
      <c r="D223" t="inlineStr">
        <is>
          <t>1066956715</t>
        </is>
      </c>
      <c r="E223" t="inlineStr"/>
      <c r="F223" t="inlineStr">
        <is>
          <t>https://portal.dnb.de/opac.htm?method=simpleSearch&amp;cqlMode=true&amp;query=idn%3D1066956715</t>
        </is>
      </c>
      <c r="G223" t="inlineStr">
        <is>
          <t>III 10, 1</t>
        </is>
      </c>
      <c r="H223" t="inlineStr"/>
      <c r="I223" t="inlineStr">
        <is>
          <t>X</t>
        </is>
      </c>
      <c r="J223" t="inlineStr">
        <is>
          <t>Pergamentband</t>
        </is>
      </c>
      <c r="K223" t="inlineStr">
        <is>
          <t>bis 35 cm</t>
        </is>
      </c>
      <c r="L223" t="inlineStr">
        <is>
          <t>180°</t>
        </is>
      </c>
      <c r="M223" t="inlineStr">
        <is>
          <t>hohler Rücken</t>
        </is>
      </c>
      <c r="N223" t="inlineStr"/>
      <c r="O223" t="inlineStr">
        <is>
          <t>Kassette</t>
        </is>
      </c>
      <c r="P223" t="inlineStr">
        <is>
          <t>Nein</t>
        </is>
      </c>
      <c r="Q223" t="inlineStr">
        <is>
          <t>3</t>
        </is>
      </c>
      <c r="R223" t="inlineStr"/>
      <c r="S223" t="inlineStr"/>
      <c r="T223" t="inlineStr"/>
      <c r="U223" t="inlineStr"/>
      <c r="V223" t="inlineStr"/>
      <c r="W223" t="inlineStr"/>
      <c r="X223" t="inlineStr"/>
      <c r="Y223" t="inlineStr"/>
      <c r="Z223" t="inlineStr"/>
      <c r="AA223" t="inlineStr">
        <is>
          <t>Pg</t>
        </is>
      </c>
      <c r="AB223" t="inlineStr"/>
      <c r="AC223" t="inlineStr"/>
      <c r="AD223" t="inlineStr">
        <is>
          <t>h</t>
        </is>
      </c>
      <c r="AE223" t="inlineStr"/>
      <c r="AF223" t="inlineStr"/>
      <c r="AG223" t="inlineStr"/>
      <c r="AH223" t="inlineStr"/>
      <c r="AI223" t="inlineStr"/>
      <c r="AJ223" t="inlineStr">
        <is>
          <t>Pa</t>
        </is>
      </c>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is>
          <t>80</t>
        </is>
      </c>
      <c r="AY223" t="inlineStr"/>
      <c r="AZ223" t="inlineStr"/>
      <c r="BA223" t="inlineStr"/>
      <c r="BB223" t="inlineStr">
        <is>
          <t>n</t>
        </is>
      </c>
      <c r="BC223" t="inlineStr">
        <is>
          <t>0</t>
        </is>
      </c>
      <c r="BD223" t="inlineStr"/>
      <c r="BE223" t="inlineStr">
        <is>
          <t>Gewebe</t>
        </is>
      </c>
      <c r="BF223" t="inlineStr"/>
      <c r="BG223" t="inlineStr"/>
      <c r="BH223" t="inlineStr"/>
      <c r="BI223" t="inlineStr"/>
      <c r="BJ223" t="inlineStr"/>
      <c r="BK223" t="inlineStr">
        <is>
          <t>Schaden stabil</t>
        </is>
      </c>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row>
    <row r="224">
      <c r="A224" t="b">
        <v>1</v>
      </c>
      <c r="B224" t="inlineStr"/>
      <c r="C224" t="inlineStr">
        <is>
          <t>L-9999-414746600</t>
        </is>
      </c>
      <c r="D224" t="inlineStr">
        <is>
          <t>1138241385</t>
        </is>
      </c>
      <c r="E224" t="inlineStr">
        <is>
          <t>Qd</t>
        </is>
      </c>
      <c r="F224" t="inlineStr"/>
      <c r="G224" t="inlineStr">
        <is>
          <t>III 10, 1</t>
        </is>
      </c>
      <c r="H224" t="inlineStr">
        <is>
          <t>III 10, 1</t>
        </is>
      </c>
      <c r="I224" t="inlineStr"/>
      <c r="J224" t="inlineStr"/>
      <c r="K224" t="inlineStr"/>
      <c r="L224" t="inlineStr"/>
      <c r="M224" t="inlineStr"/>
      <c r="N224" t="inlineStr"/>
      <c r="O224" t="inlineStr"/>
      <c r="P224" t="inlineStr"/>
      <c r="Q224" t="inlineStr"/>
      <c r="R224" t="inlineStr"/>
      <c r="S224" t="inlineStr"/>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row>
    <row r="225">
      <c r="A225" t="b">
        <v>0</v>
      </c>
      <c r="B225" t="inlineStr">
        <is>
          <t>201</t>
        </is>
      </c>
      <c r="C225" t="inlineStr">
        <is>
          <t>L-1545-667831827</t>
        </is>
      </c>
      <c r="D225" t="inlineStr">
        <is>
          <t>1207426016</t>
        </is>
      </c>
      <c r="E225" t="inlineStr"/>
      <c r="F225" t="inlineStr">
        <is>
          <t>https://portal.dnb.de/opac.htm?method=simpleSearch&amp;cqlMode=true&amp;query=idn%3D1207426016</t>
        </is>
      </c>
      <c r="G225" t="inlineStr">
        <is>
          <t>III 10, 1 (1. angebundenes Werk)</t>
        </is>
      </c>
      <c r="H225" t="inlineStr"/>
      <c r="I225" t="inlineStr"/>
      <c r="J225" t="inlineStr"/>
      <c r="K225" t="inlineStr"/>
      <c r="L225" t="inlineStr"/>
      <c r="M225" t="inlineStr"/>
      <c r="N225" t="inlineStr"/>
      <c r="O225" t="inlineStr"/>
      <c r="P225" t="inlineStr"/>
      <c r="Q225" t="inlineStr"/>
      <c r="R225" t="inlineStr"/>
      <c r="S225" t="inlineStr"/>
      <c r="T225" t="inlineStr"/>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is>
          <t>0</t>
        </is>
      </c>
      <c r="BD225" t="inlineStr"/>
      <c r="BE225" t="inlineStr"/>
      <c r="BF225" t="inlineStr"/>
      <c r="BG225" t="inlineStr"/>
      <c r="BH225" t="inlineStr"/>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row>
    <row r="226">
      <c r="A226" t="b">
        <v>0</v>
      </c>
      <c r="B226" t="inlineStr">
        <is>
          <t>202</t>
        </is>
      </c>
      <c r="C226" t="inlineStr">
        <is>
          <t>L-1547-668126027</t>
        </is>
      </c>
      <c r="D226" t="inlineStr">
        <is>
          <t>1207571555</t>
        </is>
      </c>
      <c r="E226" t="inlineStr"/>
      <c r="F226" t="inlineStr">
        <is>
          <t>https://portal.dnb.de/opac.htm?method=simpleSearch&amp;cqlMode=true&amp;query=idn%3D1207571555</t>
        </is>
      </c>
      <c r="G226" t="inlineStr">
        <is>
          <t>III 10, 1 (2. angebundenes Werk)</t>
        </is>
      </c>
      <c r="H226" t="inlineStr"/>
      <c r="I226" t="inlineStr"/>
      <c r="J226" t="inlineStr"/>
      <c r="K226" t="inlineStr"/>
      <c r="L226" t="inlineStr"/>
      <c r="M226" t="inlineStr"/>
      <c r="N226" t="inlineStr"/>
      <c r="O226" t="inlineStr"/>
      <c r="P226" t="inlineStr"/>
      <c r="Q226" t="inlineStr"/>
      <c r="R226" t="inlineStr"/>
      <c r="S226" t="inlineStr"/>
      <c r="T226" t="inlineStr"/>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is>
          <t>0</t>
        </is>
      </c>
      <c r="BD226" t="inlineStr"/>
      <c r="BE226" t="inlineStr"/>
      <c r="BF226" t="inlineStr"/>
      <c r="BG226" t="inlineStr"/>
      <c r="BH226" t="inlineStr"/>
      <c r="BI226" t="inlineStr"/>
      <c r="BJ226" t="inlineStr"/>
      <c r="BK226" t="inlineStr"/>
      <c r="BL226" t="inlineStr"/>
      <c r="BM226" t="inlineStr"/>
      <c r="BN226" t="inlineStr"/>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row>
    <row r="227">
      <c r="A227" t="b">
        <v>1</v>
      </c>
      <c r="B227" t="inlineStr">
        <is>
          <t>1198</t>
        </is>
      </c>
      <c r="C227" t="inlineStr">
        <is>
          <t>L-1539-170700631</t>
        </is>
      </c>
      <c r="D227" t="inlineStr">
        <is>
          <t>100048369X</t>
        </is>
      </c>
      <c r="E227" t="inlineStr">
        <is>
          <t>Aal</t>
        </is>
      </c>
      <c r="F227" t="inlineStr">
        <is>
          <t>https://portal.dnb.de/opac.htm?method=simpleSearch&amp;cqlMode=true&amp;query=idn%3D100048369X</t>
        </is>
      </c>
      <c r="G227" t="inlineStr">
        <is>
          <t>III 11 D, 1</t>
        </is>
      </c>
      <c r="H227" t="inlineStr">
        <is>
          <t>III 11 D, 1</t>
        </is>
      </c>
      <c r="I227" t="inlineStr"/>
      <c r="J227" t="inlineStr"/>
      <c r="K227" t="inlineStr"/>
      <c r="L227" t="inlineStr"/>
      <c r="M227" t="inlineStr"/>
      <c r="N227" t="inlineStr"/>
      <c r="O227" t="inlineStr"/>
      <c r="P227" t="inlineStr"/>
      <c r="Q227" t="inlineStr"/>
      <c r="R227" t="inlineStr"/>
      <c r="S227" t="inlineStr"/>
      <c r="T227" t="inlineStr"/>
      <c r="U227" t="inlineStr"/>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is>
          <t>0</t>
        </is>
      </c>
      <c r="BD227" t="inlineStr"/>
      <c r="BE227" t="inlineStr"/>
      <c r="BF227" t="inlineStr"/>
      <c r="BG227" t="inlineStr"/>
      <c r="BH227" t="inlineStr"/>
      <c r="BI227" t="inlineStr"/>
      <c r="BJ227" t="inlineStr"/>
      <c r="BK227" t="inlineStr"/>
      <c r="BL227" t="inlineStr"/>
      <c r="BM227" t="inlineStr"/>
      <c r="BN227" t="inlineStr"/>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row>
    <row r="228">
      <c r="A228" t="b">
        <v>1</v>
      </c>
      <c r="B228" t="inlineStr">
        <is>
          <t>1199</t>
        </is>
      </c>
      <c r="C228" t="inlineStr">
        <is>
          <t>L-1539-170700836</t>
        </is>
      </c>
      <c r="D228" t="inlineStr">
        <is>
          <t>100048369X</t>
        </is>
      </c>
      <c r="E228" t="inlineStr">
        <is>
          <t>Aal</t>
        </is>
      </c>
      <c r="F228" t="inlineStr">
        <is>
          <t>https://portal.dnb.de/opac.htm?method=simpleSearch&amp;cqlMode=true&amp;query=idn%3D100048369X</t>
        </is>
      </c>
      <c r="G228" t="inlineStr">
        <is>
          <t>III 11 D, 1 a</t>
        </is>
      </c>
      <c r="H228" t="inlineStr">
        <is>
          <t>III 11 D, 1 a</t>
        </is>
      </c>
      <c r="I228" t="inlineStr"/>
      <c r="J228" t="inlineStr"/>
      <c r="K228" t="inlineStr">
        <is>
          <t>bis 25 cm</t>
        </is>
      </c>
      <c r="L228" t="inlineStr"/>
      <c r="M228" t="inlineStr"/>
      <c r="N228" t="inlineStr"/>
      <c r="O228" t="inlineStr"/>
      <c r="P228" t="inlineStr"/>
      <c r="Q228" t="inlineStr"/>
      <c r="R228" t="inlineStr"/>
      <c r="S228" t="inlineStr"/>
      <c r="T228" t="inlineStr"/>
      <c r="U228" t="inlineStr"/>
      <c r="V228" t="inlineStr"/>
      <c r="W228" t="inlineStr"/>
      <c r="X228" t="inlineStr"/>
      <c r="Y228" t="inlineStr"/>
      <c r="Z228" t="inlineStr"/>
      <c r="AA228" t="inlineStr">
        <is>
          <t>HPg</t>
        </is>
      </c>
      <c r="AB228" t="inlineStr"/>
      <c r="AC228" t="inlineStr">
        <is>
          <t>x</t>
        </is>
      </c>
      <c r="AD228" t="inlineStr">
        <is>
          <t>h/E</t>
        </is>
      </c>
      <c r="AE228" t="inlineStr"/>
      <c r="AF228" t="inlineStr"/>
      <c r="AG228" t="inlineStr"/>
      <c r="AH228" t="inlineStr"/>
      <c r="AI228" t="inlineStr"/>
      <c r="AJ228" t="inlineStr">
        <is>
          <t>Pa</t>
        </is>
      </c>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is>
          <t>110</t>
        </is>
      </c>
      <c r="AY228" t="inlineStr"/>
      <c r="AZ228" t="inlineStr"/>
      <c r="BA228" t="inlineStr"/>
      <c r="BB228" t="inlineStr">
        <is>
          <t>n</t>
        </is>
      </c>
      <c r="BC228" t="inlineStr">
        <is>
          <t>0</t>
        </is>
      </c>
      <c r="BD228" t="inlineStr"/>
      <c r="BE228" t="inlineStr"/>
      <c r="BF228" t="inlineStr"/>
      <c r="BG228" t="inlineStr"/>
      <c r="BH228" t="inlineStr"/>
      <c r="BI228" t="inlineStr"/>
      <c r="BJ228" t="inlineStr"/>
      <c r="BK228" t="inlineStr"/>
      <c r="BL228" t="inlineStr"/>
      <c r="BM228" t="inlineStr"/>
      <c r="BN228" t="inlineStr"/>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row>
    <row r="229">
      <c r="A229" t="b">
        <v>1</v>
      </c>
      <c r="B229" t="inlineStr">
        <is>
          <t>203</t>
        </is>
      </c>
      <c r="C229" t="inlineStr">
        <is>
          <t>L-1557-315334738</t>
        </is>
      </c>
      <c r="D229" t="inlineStr">
        <is>
          <t>1066877033</t>
        </is>
      </c>
      <c r="E229" t="inlineStr">
        <is>
          <t>Aaf</t>
        </is>
      </c>
      <c r="F229" t="inlineStr">
        <is>
          <t>https://portal.dnb.de/opac.htm?method=simpleSearch&amp;cqlMode=true&amp;query=idn%3D1066877033</t>
        </is>
      </c>
      <c r="G229" t="inlineStr">
        <is>
          <t>III 11, 1</t>
        </is>
      </c>
      <c r="H229" t="inlineStr">
        <is>
          <t>III 11, 1</t>
        </is>
      </c>
      <c r="I229" t="inlineStr"/>
      <c r="J229" t="inlineStr"/>
      <c r="K229" t="inlineStr"/>
      <c r="L229" t="inlineStr"/>
      <c r="M229" t="inlineStr"/>
      <c r="N229" t="inlineStr"/>
      <c r="O229" t="inlineStr"/>
      <c r="P229" t="inlineStr"/>
      <c r="Q229" t="inlineStr"/>
      <c r="R229" t="inlineStr"/>
      <c r="S229" t="inlineStr"/>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is>
          <t>0</t>
        </is>
      </c>
      <c r="BD229" t="inlineStr"/>
      <c r="BE229" t="inlineStr"/>
      <c r="BF229" t="inlineStr"/>
      <c r="BG229" t="inlineStr"/>
      <c r="BH229" t="inlineStr"/>
      <c r="BI229" t="inlineStr"/>
      <c r="BJ229" t="inlineStr"/>
      <c r="BK229" t="inlineStr"/>
      <c r="BL229" t="inlineStr"/>
      <c r="BM229" t="inlineStr"/>
      <c r="BN229" t="inlineStr"/>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row>
    <row r="230">
      <c r="A230" t="b">
        <v>1</v>
      </c>
      <c r="B230" t="inlineStr">
        <is>
          <t>204</t>
        </is>
      </c>
      <c r="C230" t="inlineStr">
        <is>
          <t>L-1523-315469307</t>
        </is>
      </c>
      <c r="D230" t="inlineStr">
        <is>
          <t>1066941653</t>
        </is>
      </c>
      <c r="E230" t="inlineStr">
        <is>
          <t>Aaf</t>
        </is>
      </c>
      <c r="F230" t="inlineStr">
        <is>
          <t>https://portal.dnb.de/opac.htm?method=simpleSearch&amp;cqlMode=true&amp;query=idn%3D1066941653</t>
        </is>
      </c>
      <c r="G230" t="inlineStr">
        <is>
          <t>III 12, 1</t>
        </is>
      </c>
      <c r="H230" t="inlineStr">
        <is>
          <t>III 12, 1</t>
        </is>
      </c>
      <c r="I230" t="inlineStr"/>
      <c r="J230" t="inlineStr">
        <is>
          <t>Halbledereinband, Schließen, erhabene Buchbeschläge</t>
        </is>
      </c>
      <c r="K230" t="inlineStr">
        <is>
          <t>bis 25 cm</t>
        </is>
      </c>
      <c r="L230" t="inlineStr">
        <is>
          <t>180°</t>
        </is>
      </c>
      <c r="M230" t="inlineStr">
        <is>
          <t>hohler Rücken</t>
        </is>
      </c>
      <c r="N230" t="inlineStr"/>
      <c r="O230" t="inlineStr">
        <is>
          <t>Buchschuh</t>
        </is>
      </c>
      <c r="P230" t="inlineStr">
        <is>
          <t>Nein</t>
        </is>
      </c>
      <c r="Q230" t="inlineStr">
        <is>
          <t>0</t>
        </is>
      </c>
      <c r="R230" t="inlineStr"/>
      <c r="S230" t="inlineStr"/>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is>
          <t>0</t>
        </is>
      </c>
      <c r="BD230" t="inlineStr"/>
      <c r="BE230" t="inlineStr"/>
      <c r="BF230" t="inlineStr"/>
      <c r="BG230" t="inlineStr"/>
      <c r="BH230" t="inlineStr"/>
      <c r="BI230" t="inlineStr"/>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row>
    <row r="231">
      <c r="A231" t="b">
        <v>0</v>
      </c>
      <c r="B231" t="inlineStr">
        <is>
          <t>207</t>
        </is>
      </c>
      <c r="C231" t="inlineStr">
        <is>
          <t>L-1870-370531019</t>
        </is>
      </c>
      <c r="D231" t="inlineStr">
        <is>
          <t>10730419</t>
        </is>
      </c>
      <c r="E231" t="inlineStr"/>
      <c r="F231" t="inlineStr">
        <is>
          <t>https://portal.dnb.de/opac.htm?method=simpleSearch&amp;cqlMode=true&amp;query=idn%3D10730419</t>
        </is>
      </c>
      <c r="G231" t="inlineStr">
        <is>
          <t>III 12, 1 (angebunden)</t>
        </is>
      </c>
      <c r="H231" t="inlineStr"/>
      <c r="I231" t="inlineStr"/>
      <c r="J231" t="inlineStr"/>
      <c r="K231" t="inlineStr"/>
      <c r="L231" t="inlineStr"/>
      <c r="M231" t="inlineStr"/>
      <c r="N231" t="inlineStr"/>
      <c r="O231" t="inlineStr"/>
      <c r="P231" t="inlineStr"/>
      <c r="Q231" t="inlineStr"/>
      <c r="R231" t="inlineStr"/>
      <c r="S231" t="inlineStr"/>
      <c r="T231" t="inlineStr"/>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is>
          <t>0</t>
        </is>
      </c>
      <c r="BD231" t="inlineStr"/>
      <c r="BE231" t="inlineStr"/>
      <c r="BF231" t="inlineStr"/>
      <c r="BG231" t="inlineStr"/>
      <c r="BH231" t="inlineStr"/>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row>
    <row r="232">
      <c r="A232" t="b">
        <v>1</v>
      </c>
      <c r="B232" t="inlineStr">
        <is>
          <t>205</t>
        </is>
      </c>
      <c r="C232" t="inlineStr">
        <is>
          <t>L-1523-315488174</t>
        </is>
      </c>
      <c r="D232" t="inlineStr">
        <is>
          <t>1066957541</t>
        </is>
      </c>
      <c r="E232" t="inlineStr">
        <is>
          <t>Aaf</t>
        </is>
      </c>
      <c r="F232" t="inlineStr">
        <is>
          <t>https://portal.dnb.de/opac.htm?method=simpleSearch&amp;cqlMode=true&amp;query=idn%3D1066957541</t>
        </is>
      </c>
      <c r="G232" t="inlineStr">
        <is>
          <t>III 12, 2</t>
        </is>
      </c>
      <c r="H232" t="inlineStr">
        <is>
          <t>III 12, 2</t>
        </is>
      </c>
      <c r="I232" t="inlineStr"/>
      <c r="J232" t="inlineStr"/>
      <c r="K232" t="inlineStr"/>
      <c r="L232" t="inlineStr"/>
      <c r="M232" t="inlineStr"/>
      <c r="N232" t="inlineStr"/>
      <c r="O232" t="inlineStr"/>
      <c r="P232" t="inlineStr"/>
      <c r="Q232" t="inlineStr"/>
      <c r="R232" t="inlineStr"/>
      <c r="S232" t="inlineStr"/>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is>
          <t>0</t>
        </is>
      </c>
      <c r="BD232" t="inlineStr"/>
      <c r="BE232" t="inlineStr"/>
      <c r="BF232" t="inlineStr"/>
      <c r="BG232" t="inlineStr"/>
      <c r="BH232" t="inlineStr"/>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row>
    <row r="233">
      <c r="A233" t="b">
        <v>1</v>
      </c>
      <c r="B233" t="inlineStr">
        <is>
          <t>206</t>
        </is>
      </c>
      <c r="C233" t="inlineStr">
        <is>
          <t>L-1519-315488638</t>
        </is>
      </c>
      <c r="D233" t="inlineStr">
        <is>
          <t>1066957991</t>
        </is>
      </c>
      <c r="E233" t="inlineStr">
        <is>
          <t>Aaf</t>
        </is>
      </c>
      <c r="F233" t="inlineStr">
        <is>
          <t>https://portal.dnb.de/opac.htm?method=simpleSearch&amp;cqlMode=true&amp;query=idn%3D1066957991</t>
        </is>
      </c>
      <c r="G233" t="inlineStr">
        <is>
          <t>III 12, 3</t>
        </is>
      </c>
      <c r="H233" t="inlineStr">
        <is>
          <t>III 12, 3</t>
        </is>
      </c>
      <c r="I233" t="inlineStr">
        <is>
          <t>X</t>
        </is>
      </c>
      <c r="J233" t="inlineStr">
        <is>
          <t>Halbgewebeband</t>
        </is>
      </c>
      <c r="K233" t="inlineStr">
        <is>
          <t>bis 25 cm</t>
        </is>
      </c>
      <c r="L233" t="inlineStr">
        <is>
          <t>180°</t>
        </is>
      </c>
      <c r="M233" t="inlineStr"/>
      <c r="N233" t="inlineStr"/>
      <c r="O233" t="inlineStr"/>
      <c r="P233" t="inlineStr">
        <is>
          <t>Signaturfahne austauschen</t>
        </is>
      </c>
      <c r="Q233" t="inlineStr">
        <is>
          <t>0</t>
        </is>
      </c>
      <c r="R233" t="inlineStr"/>
      <c r="S233" t="inlineStr"/>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is>
          <t>0</t>
        </is>
      </c>
      <c r="BD233" t="inlineStr"/>
      <c r="BE233" t="inlineStr"/>
      <c r="BF233" t="inlineStr"/>
      <c r="BG233" t="inlineStr"/>
      <c r="BH233" t="inlineStr"/>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row>
    <row r="234">
      <c r="A234" t="b">
        <v>1</v>
      </c>
      <c r="B234" t="inlineStr">
        <is>
          <t>208</t>
        </is>
      </c>
      <c r="C234" t="inlineStr">
        <is>
          <t>L-1520-315338350</t>
        </is>
      </c>
      <c r="D234" t="inlineStr">
        <is>
          <t>1066880867</t>
        </is>
      </c>
      <c r="E234" t="inlineStr">
        <is>
          <t>Aaf</t>
        </is>
      </c>
      <c r="F234" t="inlineStr">
        <is>
          <t>https://portal.dnb.de/opac.htm?method=simpleSearch&amp;cqlMode=true&amp;query=idn%3D1066880867</t>
        </is>
      </c>
      <c r="G234" t="inlineStr">
        <is>
          <t>III 13, 1</t>
        </is>
      </c>
      <c r="H234" t="inlineStr">
        <is>
          <t>III 13, 1</t>
        </is>
      </c>
      <c r="I234" t="inlineStr"/>
      <c r="J234" t="inlineStr"/>
      <c r="K234" t="inlineStr"/>
      <c r="L234" t="inlineStr"/>
      <c r="M234" t="inlineStr"/>
      <c r="N234" t="inlineStr"/>
      <c r="O234" t="inlineStr"/>
      <c r="P234" t="inlineStr"/>
      <c r="Q234" t="inlineStr"/>
      <c r="R234" t="inlineStr"/>
      <c r="S234" t="inlineStr"/>
      <c r="T234" t="inlineStr"/>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is>
          <t>0</t>
        </is>
      </c>
      <c r="BD234" t="inlineStr"/>
      <c r="BE234" t="inlineStr"/>
      <c r="BF234" t="inlineStr"/>
      <c r="BG234" t="inlineStr"/>
      <c r="BH234" t="inlineStr"/>
      <c r="BI234" t="inlineStr"/>
      <c r="BJ234" t="inlineStr"/>
      <c r="BK234" t="inlineStr"/>
      <c r="BL234" t="inlineStr"/>
      <c r="BM234" t="inlineStr"/>
      <c r="BN234" t="inlineStr"/>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row>
    <row r="235">
      <c r="A235" t="b">
        <v>1</v>
      </c>
      <c r="B235" t="inlineStr">
        <is>
          <t>209</t>
        </is>
      </c>
      <c r="C235" t="inlineStr">
        <is>
          <t>L-1545-406971099</t>
        </is>
      </c>
      <c r="D235" t="inlineStr">
        <is>
          <t>1132654785</t>
        </is>
      </c>
      <c r="E235" t="inlineStr">
        <is>
          <t>Af</t>
        </is>
      </c>
      <c r="F235" t="inlineStr">
        <is>
          <t>https://portal.dnb.de/opac.htm?method=simpleSearch&amp;cqlMode=true&amp;query=idn%3D1132654785</t>
        </is>
      </c>
      <c r="G235" t="inlineStr">
        <is>
          <t>III 14, 1</t>
        </is>
      </c>
      <c r="H235" t="inlineStr">
        <is>
          <t>III 14, 1</t>
        </is>
      </c>
      <c r="I235" t="inlineStr">
        <is>
          <t>X</t>
        </is>
      </c>
      <c r="J235" t="inlineStr">
        <is>
          <t>Halbledereinband, Schließen, erhabene Buchbeschläge</t>
        </is>
      </c>
      <c r="K235" t="inlineStr">
        <is>
          <t>bis 35 cm</t>
        </is>
      </c>
      <c r="L235" t="inlineStr">
        <is>
          <t>180°</t>
        </is>
      </c>
      <c r="M235" t="inlineStr">
        <is>
          <t>fester Rücken mit Schmuckprägung</t>
        </is>
      </c>
      <c r="N235" t="inlineStr"/>
      <c r="O235" t="inlineStr">
        <is>
          <t>Buchschuh</t>
        </is>
      </c>
      <c r="P235" t="inlineStr">
        <is>
          <t>Nein</t>
        </is>
      </c>
      <c r="Q235" t="inlineStr">
        <is>
          <t>2</t>
        </is>
      </c>
      <c r="R235" t="inlineStr"/>
      <c r="S235" t="inlineStr"/>
      <c r="T235" t="inlineStr"/>
      <c r="U235" t="inlineStr"/>
      <c r="V235" t="inlineStr"/>
      <c r="W235" t="inlineStr"/>
      <c r="X235" t="inlineStr"/>
      <c r="Y235" t="inlineStr"/>
      <c r="Z235" t="inlineStr"/>
      <c r="AA235" t="inlineStr">
        <is>
          <t>HL</t>
        </is>
      </c>
      <c r="AB235" t="inlineStr">
        <is>
          <t>x</t>
        </is>
      </c>
      <c r="AC235" t="inlineStr"/>
      <c r="AD235" t="inlineStr">
        <is>
          <t>h/E</t>
        </is>
      </c>
      <c r="AE235" t="inlineStr"/>
      <c r="AF235" t="inlineStr"/>
      <c r="AG235" t="inlineStr"/>
      <c r="AH235" t="inlineStr"/>
      <c r="AI235" t="inlineStr"/>
      <c r="AJ235" t="inlineStr">
        <is>
          <t>Pa</t>
        </is>
      </c>
      <c r="AK235" t="inlineStr">
        <is>
          <t>x</t>
        </is>
      </c>
      <c r="AL235" t="inlineStr"/>
      <c r="AM235" t="inlineStr"/>
      <c r="AN235" t="inlineStr"/>
      <c r="AO235" t="inlineStr"/>
      <c r="AP235" t="inlineStr"/>
      <c r="AQ235" t="inlineStr"/>
      <c r="AR235" t="inlineStr"/>
      <c r="AS235" t="inlineStr"/>
      <c r="AT235" t="inlineStr"/>
      <c r="AU235" t="inlineStr"/>
      <c r="AV235" t="inlineStr"/>
      <c r="AW235" t="inlineStr"/>
      <c r="AX235" t="inlineStr">
        <is>
          <t>110</t>
        </is>
      </c>
      <c r="AY235" t="inlineStr"/>
      <c r="AZ235" t="inlineStr"/>
      <c r="BA235" t="inlineStr"/>
      <c r="BB235" t="inlineStr">
        <is>
          <t>n</t>
        </is>
      </c>
      <c r="BC235" t="inlineStr">
        <is>
          <t>0</t>
        </is>
      </c>
      <c r="BD235" t="inlineStr"/>
      <c r="BE235" t="inlineStr"/>
      <c r="BF235" t="inlineStr"/>
      <c r="BG235" t="inlineStr">
        <is>
          <t>x</t>
        </is>
      </c>
      <c r="BH235" t="inlineStr"/>
      <c r="BI235" t="inlineStr"/>
      <c r="BJ235" t="inlineStr"/>
      <c r="BK235" t="inlineStr">
        <is>
          <t>Schaden stabil</t>
        </is>
      </c>
      <c r="BL235" t="inlineStr"/>
      <c r="BM235" t="inlineStr"/>
      <c r="BN235" t="inlineStr"/>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row>
    <row r="236">
      <c r="A236" t="b">
        <v>1</v>
      </c>
      <c r="B236" t="inlineStr">
        <is>
          <t>210</t>
        </is>
      </c>
      <c r="C236" t="inlineStr">
        <is>
          <t>L-1506-315066989</t>
        </is>
      </c>
      <c r="D236" t="inlineStr">
        <is>
          <t>1066678340</t>
        </is>
      </c>
      <c r="E236" t="inlineStr">
        <is>
          <t>Aaf</t>
        </is>
      </c>
      <c r="F236" t="inlineStr">
        <is>
          <t>https://portal.dnb.de/opac.htm?method=simpleSearch&amp;cqlMode=true&amp;query=idn%3D1066678340</t>
        </is>
      </c>
      <c r="G236" t="inlineStr">
        <is>
          <t>III 15, 1</t>
        </is>
      </c>
      <c r="H236" t="inlineStr">
        <is>
          <t>III 15, 1</t>
        </is>
      </c>
      <c r="I236" t="inlineStr"/>
      <c r="J236" t="inlineStr"/>
      <c r="K236" t="inlineStr"/>
      <c r="L236" t="inlineStr"/>
      <c r="M236" t="inlineStr"/>
      <c r="N236" t="inlineStr"/>
      <c r="O236" t="inlineStr"/>
      <c r="P236" t="inlineStr"/>
      <c r="Q236" t="inlineStr"/>
      <c r="R236" t="inlineStr"/>
      <c r="S236" t="inlineStr"/>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is>
          <t>0</t>
        </is>
      </c>
      <c r="BD236" t="inlineStr"/>
      <c r="BE236" t="inlineStr"/>
      <c r="BF236" t="inlineStr"/>
      <c r="BG236" t="inlineStr"/>
      <c r="BH236" t="inlineStr"/>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row>
    <row r="237">
      <c r="A237" t="b">
        <v>1</v>
      </c>
      <c r="B237" t="inlineStr">
        <is>
          <t>211</t>
        </is>
      </c>
      <c r="C237" t="inlineStr">
        <is>
          <t>L-1510-315468580</t>
        </is>
      </c>
      <c r="D237" t="inlineStr">
        <is>
          <t>1066940827</t>
        </is>
      </c>
      <c r="E237" t="inlineStr">
        <is>
          <t>Aaf</t>
        </is>
      </c>
      <c r="F237" t="inlineStr">
        <is>
          <t>https://portal.dnb.de/opac.htm?method=simpleSearch&amp;cqlMode=true&amp;query=idn%3D1066940827</t>
        </is>
      </c>
      <c r="G237" t="inlineStr">
        <is>
          <t>III 17, 1</t>
        </is>
      </c>
      <c r="H237" t="inlineStr">
        <is>
          <t>III 17, 1</t>
        </is>
      </c>
      <c r="I237" t="inlineStr"/>
      <c r="J237" t="inlineStr"/>
      <c r="K237" t="inlineStr">
        <is>
          <t>bis 35 cm</t>
        </is>
      </c>
      <c r="L237" t="inlineStr"/>
      <c r="M237" t="inlineStr"/>
      <c r="N237" t="inlineStr"/>
      <c r="O237" t="inlineStr"/>
      <c r="P237" t="inlineStr"/>
      <c r="Q237" t="inlineStr"/>
      <c r="R237" t="inlineStr"/>
      <c r="S237" t="inlineStr"/>
      <c r="T237" t="inlineStr"/>
      <c r="U237" t="inlineStr"/>
      <c r="V237" t="inlineStr"/>
      <c r="W237" t="inlineStr"/>
      <c r="X237" t="inlineStr"/>
      <c r="Y237" t="inlineStr"/>
      <c r="Z237" t="inlineStr"/>
      <c r="AA237" t="inlineStr">
        <is>
          <t>HL</t>
        </is>
      </c>
      <c r="AB237" t="inlineStr">
        <is>
          <t>x</t>
        </is>
      </c>
      <c r="AC237" t="inlineStr"/>
      <c r="AD237" t="inlineStr">
        <is>
          <t>h/E</t>
        </is>
      </c>
      <c r="AE237" t="inlineStr"/>
      <c r="AF237" t="inlineStr">
        <is>
          <t>x</t>
        </is>
      </c>
      <c r="AG237" t="inlineStr"/>
      <c r="AH237" t="inlineStr"/>
      <c r="AI237" t="inlineStr"/>
      <c r="AJ237" t="inlineStr">
        <is>
          <t>Pa</t>
        </is>
      </c>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is>
          <t>110</t>
        </is>
      </c>
      <c r="AY237" t="inlineStr"/>
      <c r="AZ237" t="inlineStr"/>
      <c r="BA237" t="inlineStr"/>
      <c r="BB237" t="inlineStr">
        <is>
          <t>n</t>
        </is>
      </c>
      <c r="BC237" t="inlineStr">
        <is>
          <t>0</t>
        </is>
      </c>
      <c r="BD237" t="inlineStr"/>
      <c r="BE237" t="inlineStr"/>
      <c r="BF237" t="inlineStr"/>
      <c r="BG237" t="inlineStr">
        <is>
          <t>x</t>
        </is>
      </c>
      <c r="BH237" t="inlineStr"/>
      <c r="BI237" t="inlineStr"/>
      <c r="BJ237" t="inlineStr"/>
      <c r="BK237" t="inlineStr">
        <is>
          <t>Schaden stabil</t>
        </is>
      </c>
      <c r="BL237" t="inlineStr">
        <is>
          <t>x 110</t>
        </is>
      </c>
      <c r="BM237" t="inlineStr">
        <is>
          <t>Umschlag (Leder pudert)</t>
        </is>
      </c>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row>
    <row r="238">
      <c r="A238" t="b">
        <v>1</v>
      </c>
      <c r="B238" t="inlineStr">
        <is>
          <t>212</t>
        </is>
      </c>
      <c r="C238" t="inlineStr">
        <is>
          <t>L-1543-153967803</t>
        </is>
      </c>
      <c r="D238" t="inlineStr">
        <is>
          <t>993906184</t>
        </is>
      </c>
      <c r="E238" t="inlineStr">
        <is>
          <t>Aal</t>
        </is>
      </c>
      <c r="F238" t="inlineStr">
        <is>
          <t>https://portal.dnb.de/opac.htm?method=simpleSearch&amp;cqlMode=true&amp;query=idn%3D993906184</t>
        </is>
      </c>
      <c r="G238" t="inlineStr">
        <is>
          <t>III 18, 1</t>
        </is>
      </c>
      <c r="H238" t="inlineStr">
        <is>
          <t>III 18, 1</t>
        </is>
      </c>
      <c r="I238" t="inlineStr">
        <is>
          <t>X</t>
        </is>
      </c>
      <c r="J238" t="inlineStr">
        <is>
          <t>Pergamentband, Schließen, erhabene Buchbeschläge</t>
        </is>
      </c>
      <c r="K238" t="inlineStr">
        <is>
          <t>bis 25 cm</t>
        </is>
      </c>
      <c r="L238" t="inlineStr">
        <is>
          <t>180°</t>
        </is>
      </c>
      <c r="M238" t="inlineStr">
        <is>
          <t>hohler Rücken</t>
        </is>
      </c>
      <c r="N238" t="inlineStr"/>
      <c r="O238" t="inlineStr">
        <is>
          <t>Buchschuh</t>
        </is>
      </c>
      <c r="P238" t="inlineStr">
        <is>
          <t>Nein</t>
        </is>
      </c>
      <c r="Q238" t="inlineStr">
        <is>
          <t>0</t>
        </is>
      </c>
      <c r="R238" t="inlineStr"/>
      <c r="S238" t="inlineStr"/>
      <c r="T238" t="inlineStr"/>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is>
          <t>0</t>
        </is>
      </c>
      <c r="BD238" t="inlineStr"/>
      <c r="BE238" t="inlineStr"/>
      <c r="BF238" t="inlineStr"/>
      <c r="BG238" t="inlineStr"/>
      <c r="BH238" t="inlineStr"/>
      <c r="BI238" t="inlineStr"/>
      <c r="BJ238" t="inlineStr"/>
      <c r="BK238" t="inlineStr"/>
      <c r="BL238" t="inlineStr"/>
      <c r="BM238" t="inlineStr"/>
      <c r="BN238" t="inlineStr"/>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row>
    <row r="239">
      <c r="A239" t="b">
        <v>1</v>
      </c>
      <c r="B239" t="inlineStr">
        <is>
          <t>213</t>
        </is>
      </c>
      <c r="C239" t="inlineStr">
        <is>
          <t>L-1550-153916583</t>
        </is>
      </c>
      <c r="D239" t="inlineStr">
        <is>
          <t>993862659</t>
        </is>
      </c>
      <c r="E239" t="inlineStr">
        <is>
          <t>Aal</t>
        </is>
      </c>
      <c r="F239" t="inlineStr">
        <is>
          <t>https://portal.dnb.de/opac.htm?method=simpleSearch&amp;cqlMode=true&amp;query=idn%3D993862659</t>
        </is>
      </c>
      <c r="G239" t="inlineStr">
        <is>
          <t>III 20, 1</t>
        </is>
      </c>
      <c r="H239" t="inlineStr">
        <is>
          <t>III 20, 1</t>
        </is>
      </c>
      <c r="I239" t="inlineStr">
        <is>
          <t>X</t>
        </is>
      </c>
      <c r="J239" t="inlineStr">
        <is>
          <t>Papier- oder Pappeinband</t>
        </is>
      </c>
      <c r="K239" t="inlineStr">
        <is>
          <t>bis 25 cm</t>
        </is>
      </c>
      <c r="L239" t="inlineStr">
        <is>
          <t>180°</t>
        </is>
      </c>
      <c r="M239" t="inlineStr">
        <is>
          <t>hohler Rücken</t>
        </is>
      </c>
      <c r="N239" t="inlineStr"/>
      <c r="O239" t="inlineStr"/>
      <c r="P239" t="inlineStr"/>
      <c r="Q239" t="inlineStr">
        <is>
          <t>1</t>
        </is>
      </c>
      <c r="R239" t="inlineStr"/>
      <c r="S239" t="inlineStr"/>
      <c r="T239" t="inlineStr"/>
      <c r="U239" t="inlineStr"/>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is>
          <t>0</t>
        </is>
      </c>
      <c r="BD239" t="inlineStr"/>
      <c r="BE239" t="inlineStr"/>
      <c r="BF239" t="inlineStr"/>
      <c r="BG239" t="inlineStr"/>
      <c r="BH239" t="inlineStr"/>
      <c r="BI239" t="inlineStr"/>
      <c r="BJ239" t="inlineStr"/>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row>
    <row r="240">
      <c r="A240" t="b">
        <v>1</v>
      </c>
      <c r="B240" t="inlineStr">
        <is>
          <t>214</t>
        </is>
      </c>
      <c r="C240" t="inlineStr">
        <is>
          <t>L-1551-315492651</t>
        </is>
      </c>
      <c r="D240" t="inlineStr">
        <is>
          <t>1066962251</t>
        </is>
      </c>
      <c r="E240" t="inlineStr">
        <is>
          <t>Aaf</t>
        </is>
      </c>
      <c r="F240" t="inlineStr">
        <is>
          <t>https://portal.dnb.de/opac.htm?method=simpleSearch&amp;cqlMode=true&amp;query=idn%3D1066962251</t>
        </is>
      </c>
      <c r="G240" t="inlineStr">
        <is>
          <t>III 20, 2</t>
        </is>
      </c>
      <c r="H240" t="inlineStr">
        <is>
          <t>III 20, 2</t>
        </is>
      </c>
      <c r="I240" t="inlineStr">
        <is>
          <t>x</t>
        </is>
      </c>
      <c r="J240" t="inlineStr">
        <is>
          <t>Halbgewebeband</t>
        </is>
      </c>
      <c r="K240" t="inlineStr">
        <is>
          <t>bis 25 cm</t>
        </is>
      </c>
      <c r="L240" t="inlineStr">
        <is>
          <t>180°</t>
        </is>
      </c>
      <c r="M240" t="inlineStr"/>
      <c r="N240" t="inlineStr"/>
      <c r="O240" t="inlineStr"/>
      <c r="P240" t="inlineStr"/>
      <c r="Q240" t="inlineStr">
        <is>
          <t>0</t>
        </is>
      </c>
      <c r="R240" t="inlineStr"/>
      <c r="S240" t="inlineStr"/>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is>
          <t>0</t>
        </is>
      </c>
      <c r="BD240" t="inlineStr"/>
      <c r="BE240" t="inlineStr"/>
      <c r="BF240" t="inlineStr"/>
      <c r="BG240" t="inlineStr"/>
      <c r="BH240" t="inlineStr"/>
      <c r="BI240" t="inlineStr"/>
      <c r="BJ240" t="inlineStr"/>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row>
    <row r="241">
      <c r="A241" t="b">
        <v>1</v>
      </c>
      <c r="B241" t="inlineStr">
        <is>
          <t>215</t>
        </is>
      </c>
      <c r="C241" t="inlineStr">
        <is>
          <t>L-1501-31533228X</t>
        </is>
      </c>
      <c r="D241" t="inlineStr">
        <is>
          <t>1066874492</t>
        </is>
      </c>
      <c r="E241" t="inlineStr">
        <is>
          <t>Aaf</t>
        </is>
      </c>
      <c r="F241" t="inlineStr">
        <is>
          <t>https://portal.dnb.de/opac.htm?method=simpleSearch&amp;cqlMode=true&amp;query=idn%3D1066874492</t>
        </is>
      </c>
      <c r="G241" t="inlineStr">
        <is>
          <t>III 21, 1</t>
        </is>
      </c>
      <c r="H241" t="inlineStr">
        <is>
          <t>III 21, 1</t>
        </is>
      </c>
      <c r="I241" t="inlineStr">
        <is>
          <t>x</t>
        </is>
      </c>
      <c r="J241" t="inlineStr">
        <is>
          <t>Halbledereinband, Schließen, erhabene Buchbeschläge</t>
        </is>
      </c>
      <c r="K241" t="inlineStr">
        <is>
          <t>bis 25 cm</t>
        </is>
      </c>
      <c r="L241" t="inlineStr">
        <is>
          <t>180°</t>
        </is>
      </c>
      <c r="M241" t="inlineStr">
        <is>
          <t>fester Rücken mit Schmuckprägung, Schrift bis in den Falz</t>
        </is>
      </c>
      <c r="N241" t="inlineStr"/>
      <c r="O241" t="inlineStr">
        <is>
          <t>Buchschuh</t>
        </is>
      </c>
      <c r="P241" t="inlineStr">
        <is>
          <t>Nein</t>
        </is>
      </c>
      <c r="Q241" t="inlineStr">
        <is>
          <t>3</t>
        </is>
      </c>
      <c r="R241" t="inlineStr"/>
      <c r="S241" t="inlineStr"/>
      <c r="T241" t="inlineStr"/>
      <c r="U241" t="inlineStr"/>
      <c r="V241" t="inlineStr"/>
      <c r="W241" t="inlineStr"/>
      <c r="X241" t="inlineStr"/>
      <c r="Y241" t="inlineStr"/>
      <c r="Z241" t="inlineStr"/>
      <c r="AA241" t="inlineStr">
        <is>
          <t>HL</t>
        </is>
      </c>
      <c r="AB241" t="inlineStr">
        <is>
          <t>x</t>
        </is>
      </c>
      <c r="AC241" t="inlineStr"/>
      <c r="AD241" t="inlineStr">
        <is>
          <t>h/E</t>
        </is>
      </c>
      <c r="AE241" t="inlineStr"/>
      <c r="AF241" t="inlineStr"/>
      <c r="AG241" t="inlineStr"/>
      <c r="AH241" t="inlineStr"/>
      <c r="AI241" t="inlineStr"/>
      <c r="AJ241" t="inlineStr">
        <is>
          <t>Pa</t>
        </is>
      </c>
      <c r="AK241" t="inlineStr">
        <is>
          <t>x</t>
        </is>
      </c>
      <c r="AL241" t="inlineStr"/>
      <c r="AM241" t="inlineStr"/>
      <c r="AN241" t="inlineStr"/>
      <c r="AO241" t="inlineStr"/>
      <c r="AP241" t="inlineStr"/>
      <c r="AQ241" t="inlineStr"/>
      <c r="AR241" t="inlineStr"/>
      <c r="AS241" t="inlineStr"/>
      <c r="AT241" t="inlineStr"/>
      <c r="AU241" t="inlineStr"/>
      <c r="AV241" t="inlineStr"/>
      <c r="AW241" t="inlineStr"/>
      <c r="AX241" t="inlineStr">
        <is>
          <t>80</t>
        </is>
      </c>
      <c r="AY241" t="inlineStr"/>
      <c r="AZ241" t="inlineStr"/>
      <c r="BA241" t="inlineStr"/>
      <c r="BB241" t="inlineStr">
        <is>
          <t>n</t>
        </is>
      </c>
      <c r="BC241" t="inlineStr">
        <is>
          <t>0</t>
        </is>
      </c>
      <c r="BD241" t="inlineStr"/>
      <c r="BE241" t="inlineStr"/>
      <c r="BF241" t="inlineStr"/>
      <c r="BG241" t="inlineStr">
        <is>
          <t>x</t>
        </is>
      </c>
      <c r="BH241" t="inlineStr"/>
      <c r="BI241" t="inlineStr"/>
      <c r="BJ241" t="inlineStr"/>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row>
    <row r="242">
      <c r="A242" t="b">
        <v>1</v>
      </c>
      <c r="B242" t="inlineStr">
        <is>
          <t>216</t>
        </is>
      </c>
      <c r="C242" t="inlineStr">
        <is>
          <t>L-1502-154070270</t>
        </is>
      </c>
      <c r="D242" t="inlineStr">
        <is>
          <t>993948014</t>
        </is>
      </c>
      <c r="E242" t="inlineStr">
        <is>
          <t>Aal</t>
        </is>
      </c>
      <c r="F242" t="inlineStr">
        <is>
          <t>https://portal.dnb.de/opac.htm?method=simpleSearch&amp;cqlMode=true&amp;query=idn%3D993948014</t>
        </is>
      </c>
      <c r="G242" t="inlineStr">
        <is>
          <t>III 21, 2</t>
        </is>
      </c>
      <c r="H242" t="inlineStr">
        <is>
          <t>III 21, 2</t>
        </is>
      </c>
      <c r="I242" t="inlineStr"/>
      <c r="J242" t="inlineStr">
        <is>
          <t>Ledereinband, Schließen, erhabene Buchbeschläge</t>
        </is>
      </c>
      <c r="K242" t="inlineStr">
        <is>
          <t>bis 25 cm</t>
        </is>
      </c>
      <c r="L242" t="inlineStr">
        <is>
          <t>80° bis 110°, einseitig digitalisierbar?</t>
        </is>
      </c>
      <c r="M242" t="inlineStr">
        <is>
          <t>hohler Rücken</t>
        </is>
      </c>
      <c r="N242" t="inlineStr"/>
      <c r="O242" t="inlineStr">
        <is>
          <t>Buchschuh</t>
        </is>
      </c>
      <c r="P242" t="inlineStr">
        <is>
          <t>Nein</t>
        </is>
      </c>
      <c r="Q242" t="inlineStr">
        <is>
          <t>0</t>
        </is>
      </c>
      <c r="R242" t="inlineStr"/>
      <c r="S242" t="inlineStr"/>
      <c r="T242" t="inlineStr"/>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is>
          <t>0</t>
        </is>
      </c>
      <c r="BD242" t="inlineStr"/>
      <c r="BE242" t="inlineStr"/>
      <c r="BF242" t="inlineStr"/>
      <c r="BG242" t="inlineStr"/>
      <c r="BH242" t="inlineStr"/>
      <c r="BI242" t="inlineStr"/>
      <c r="BJ242" t="inlineStr"/>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row>
    <row r="243">
      <c r="A243" t="b">
        <v>1</v>
      </c>
      <c r="B243" t="inlineStr">
        <is>
          <t>256</t>
        </is>
      </c>
      <c r="C243" t="inlineStr">
        <is>
          <t>L-1506-166225983</t>
        </is>
      </c>
      <c r="D243" t="inlineStr">
        <is>
          <t>998441562</t>
        </is>
      </c>
      <c r="E243" t="inlineStr">
        <is>
          <t>Aal</t>
        </is>
      </c>
      <c r="F243" t="inlineStr">
        <is>
          <t>https://portal.dnb.de/opac.htm?method=simpleSearch&amp;cqlMode=true&amp;query=idn%3D998441562</t>
        </is>
      </c>
      <c r="G243" t="inlineStr">
        <is>
          <t>III 21, 2 a</t>
        </is>
      </c>
      <c r="H243" t="inlineStr">
        <is>
          <t>III 21, 2 a</t>
        </is>
      </c>
      <c r="I243" t="inlineStr"/>
      <c r="J243" t="inlineStr">
        <is>
          <t>Halbpergamentband</t>
        </is>
      </c>
      <c r="K243" t="inlineStr">
        <is>
          <t>bis 25 cm</t>
        </is>
      </c>
      <c r="L243" t="inlineStr">
        <is>
          <t>180°</t>
        </is>
      </c>
      <c r="M243" t="inlineStr">
        <is>
          <t>hohler Rücken</t>
        </is>
      </c>
      <c r="N243" t="inlineStr"/>
      <c r="O243" t="inlineStr"/>
      <c r="P243" t="inlineStr"/>
      <c r="Q243" t="inlineStr">
        <is>
          <t>0</t>
        </is>
      </c>
      <c r="R243" t="inlineStr"/>
      <c r="S243" t="inlineStr"/>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is>
          <t>0</t>
        </is>
      </c>
      <c r="BD243" t="inlineStr"/>
      <c r="BE243" t="inlineStr"/>
      <c r="BF243" t="inlineStr"/>
      <c r="BG243" t="inlineStr"/>
      <c r="BH243" t="inlineStr"/>
      <c r="BI243" t="inlineStr"/>
      <c r="BJ243" t="inlineStr"/>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row>
    <row r="244">
      <c r="A244" t="b">
        <v>0</v>
      </c>
      <c r="B244" t="inlineStr"/>
      <c r="C244" t="inlineStr"/>
      <c r="D244" t="inlineStr"/>
      <c r="E244" t="inlineStr"/>
      <c r="F244" t="inlineStr"/>
      <c r="G244" t="inlineStr">
        <is>
          <t>III 21, 3</t>
        </is>
      </c>
      <c r="H244" t="inlineStr"/>
      <c r="I244" t="inlineStr">
        <is>
          <t>X</t>
        </is>
      </c>
      <c r="J244" t="inlineStr">
        <is>
          <t>Gewebeeinband</t>
        </is>
      </c>
      <c r="K244" t="inlineStr">
        <is>
          <t>bis 25 cm</t>
        </is>
      </c>
      <c r="L244" t="inlineStr">
        <is>
          <t>180°</t>
        </is>
      </c>
      <c r="M244" t="inlineStr">
        <is>
          <t>hohler Rücken</t>
        </is>
      </c>
      <c r="N244" t="inlineStr"/>
      <c r="O244" t="inlineStr"/>
      <c r="P244" t="inlineStr"/>
      <c r="Q244" t="inlineStr">
        <is>
          <t>0</t>
        </is>
      </c>
      <c r="R244" t="inlineStr"/>
      <c r="S244" t="inlineStr"/>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is>
          <t>0</t>
        </is>
      </c>
      <c r="BD244" t="inlineStr"/>
      <c r="BE244" t="inlineStr"/>
      <c r="BF244" t="inlineStr"/>
      <c r="BG244" t="inlineStr"/>
      <c r="BH244" t="inlineStr"/>
      <c r="BI244" t="inlineStr"/>
      <c r="BJ244" t="inlineStr"/>
      <c r="BK244" t="inlineStr"/>
      <c r="BL244" t="inlineStr"/>
      <c r="BM244" t="inlineStr"/>
      <c r="BN244" t="inlineStr"/>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row>
    <row r="245">
      <c r="A245" t="b">
        <v>1</v>
      </c>
      <c r="B245" t="inlineStr">
        <is>
          <t>217</t>
        </is>
      </c>
      <c r="C245" t="inlineStr">
        <is>
          <t>L-1516-31549249X</t>
        </is>
      </c>
      <c r="D245" t="inlineStr">
        <is>
          <t>106696209X</t>
        </is>
      </c>
      <c r="E245" t="inlineStr">
        <is>
          <t>Aaf</t>
        </is>
      </c>
      <c r="F245" t="inlineStr">
        <is>
          <t>https://portal.dnb.de/opac.htm?method=simpleSearch&amp;cqlMode=true&amp;query=idn%3D106696209X</t>
        </is>
      </c>
      <c r="G245" t="inlineStr">
        <is>
          <t>III 21, 4</t>
        </is>
      </c>
      <c r="H245" t="inlineStr">
        <is>
          <t>III 21, 4</t>
        </is>
      </c>
      <c r="I245" t="inlineStr">
        <is>
          <t>X</t>
        </is>
      </c>
      <c r="J245" t="inlineStr">
        <is>
          <t>Gewebeeinband</t>
        </is>
      </c>
      <c r="K245" t="inlineStr">
        <is>
          <t>bis 25 cm</t>
        </is>
      </c>
      <c r="L245" t="inlineStr">
        <is>
          <t>180°</t>
        </is>
      </c>
      <c r="M245" t="inlineStr">
        <is>
          <t>hohler Rücken</t>
        </is>
      </c>
      <c r="N245" t="inlineStr"/>
      <c r="O245" t="inlineStr"/>
      <c r="P245" t="inlineStr"/>
      <c r="Q245" t="inlineStr">
        <is>
          <t>0</t>
        </is>
      </c>
      <c r="R245" t="inlineStr"/>
      <c r="S245" t="inlineStr"/>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is>
          <t>0</t>
        </is>
      </c>
      <c r="BD245" t="inlineStr"/>
      <c r="BE245" t="inlineStr"/>
      <c r="BF245" t="inlineStr"/>
      <c r="BG245" t="inlineStr"/>
      <c r="BH245" t="inlineStr"/>
      <c r="BI245" t="inlineStr"/>
      <c r="BJ245" t="inlineStr"/>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row>
    <row r="246">
      <c r="A246" t="b">
        <v>1</v>
      </c>
      <c r="B246" t="inlineStr">
        <is>
          <t>218</t>
        </is>
      </c>
      <c r="C246" t="inlineStr">
        <is>
          <t>L-1518-315299193</t>
        </is>
      </c>
      <c r="D246" t="inlineStr">
        <is>
          <t>106683914X</t>
        </is>
      </c>
      <c r="E246" t="inlineStr">
        <is>
          <t>Aaf</t>
        </is>
      </c>
      <c r="F246" t="inlineStr">
        <is>
          <t>https://portal.dnb.de/opac.htm?method=simpleSearch&amp;cqlMode=true&amp;query=idn%3D106683914X</t>
        </is>
      </c>
      <c r="G246" t="inlineStr">
        <is>
          <t>III 21, 5</t>
        </is>
      </c>
      <c r="H246" t="inlineStr">
        <is>
          <t>III 21, 5</t>
        </is>
      </c>
      <c r="I246" t="inlineStr">
        <is>
          <t>X</t>
        </is>
      </c>
      <c r="J246" t="inlineStr">
        <is>
          <t>Gewebeeinband, Schließen, erhabene Buchbeschläge</t>
        </is>
      </c>
      <c r="K246" t="inlineStr">
        <is>
          <t>bis 25 cm</t>
        </is>
      </c>
      <c r="L246" t="inlineStr">
        <is>
          <t>80° bis 110°, einseitig digitalisierbar?</t>
        </is>
      </c>
      <c r="M246" t="inlineStr">
        <is>
          <t>hohler Rücken</t>
        </is>
      </c>
      <c r="N246" t="inlineStr"/>
      <c r="O246" t="inlineStr">
        <is>
          <t>Buchschuh</t>
        </is>
      </c>
      <c r="P246" t="inlineStr">
        <is>
          <t>Nein</t>
        </is>
      </c>
      <c r="Q246" t="inlineStr">
        <is>
          <t>0</t>
        </is>
      </c>
      <c r="R246" t="inlineStr"/>
      <c r="S246" t="inlineStr"/>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is>
          <t>0</t>
        </is>
      </c>
      <c r="BD246" t="inlineStr"/>
      <c r="BE246" t="inlineStr"/>
      <c r="BF246" t="inlineStr"/>
      <c r="BG246" t="inlineStr"/>
      <c r="BH246" t="inlineStr"/>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row>
    <row r="247">
      <c r="A247" t="b">
        <v>1</v>
      </c>
      <c r="B247" t="inlineStr">
        <is>
          <t>219</t>
        </is>
      </c>
      <c r="C247" t="inlineStr">
        <is>
          <t>L-1524-315329734</t>
        </is>
      </c>
      <c r="D247" t="inlineStr">
        <is>
          <t>1066871981</t>
        </is>
      </c>
      <c r="E247" t="inlineStr">
        <is>
          <t>Aaf</t>
        </is>
      </c>
      <c r="F247" t="inlineStr">
        <is>
          <t>https://portal.dnb.de/opac.htm?method=simpleSearch&amp;cqlMode=true&amp;query=idn%3D1066871981</t>
        </is>
      </c>
      <c r="G247" t="inlineStr">
        <is>
          <t>III 21, 6</t>
        </is>
      </c>
      <c r="H247" t="inlineStr">
        <is>
          <t>III 21, 6</t>
        </is>
      </c>
      <c r="I247" t="inlineStr">
        <is>
          <t>X</t>
        </is>
      </c>
      <c r="J247" t="inlineStr">
        <is>
          <t>Gewebeeinband, Schließen, erhabene Buchbeschläge</t>
        </is>
      </c>
      <c r="K247" t="inlineStr">
        <is>
          <t>bis 25 cm</t>
        </is>
      </c>
      <c r="L247" t="inlineStr">
        <is>
          <t>180°</t>
        </is>
      </c>
      <c r="M247" t="inlineStr">
        <is>
          <t>hohler Rücken</t>
        </is>
      </c>
      <c r="N247" t="inlineStr"/>
      <c r="O247" t="inlineStr">
        <is>
          <t>Buchschuh</t>
        </is>
      </c>
      <c r="P247" t="inlineStr">
        <is>
          <t>Nein</t>
        </is>
      </c>
      <c r="Q247" t="inlineStr">
        <is>
          <t>0</t>
        </is>
      </c>
      <c r="R247" t="inlineStr"/>
      <c r="S247" t="inlineStr"/>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is>
          <t>0</t>
        </is>
      </c>
      <c r="BD247" t="inlineStr"/>
      <c r="BE247" t="inlineStr"/>
      <c r="BF247" t="inlineStr"/>
      <c r="BG247" t="inlineStr"/>
      <c r="BH247" t="inlineStr"/>
      <c r="BI247" t="inlineStr"/>
      <c r="BJ247" t="inlineStr"/>
      <c r="BK247" t="inlineStr"/>
      <c r="BL247" t="inlineStr"/>
      <c r="BM247" t="inlineStr"/>
      <c r="BN247" t="inlineStr"/>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row>
    <row r="248">
      <c r="A248" t="b">
        <v>1</v>
      </c>
      <c r="B248" t="inlineStr">
        <is>
          <t>220</t>
        </is>
      </c>
      <c r="C248" t="inlineStr">
        <is>
          <t>L-1525-315323558</t>
        </is>
      </c>
      <c r="D248" t="inlineStr">
        <is>
          <t>1066865256</t>
        </is>
      </c>
      <c r="E248" t="inlineStr">
        <is>
          <t>Aaf</t>
        </is>
      </c>
      <c r="F248" t="inlineStr">
        <is>
          <t>https://portal.dnb.de/opac.htm?method=simpleSearch&amp;cqlMode=true&amp;query=idn%3D1066865256</t>
        </is>
      </c>
      <c r="G248" t="inlineStr">
        <is>
          <t>III 21, 7</t>
        </is>
      </c>
      <c r="H248" t="inlineStr">
        <is>
          <t>III 21, 7</t>
        </is>
      </c>
      <c r="I248" t="inlineStr">
        <is>
          <t>X</t>
        </is>
      </c>
      <c r="J248" t="inlineStr">
        <is>
          <t>Gewebeeinband</t>
        </is>
      </c>
      <c r="K248" t="inlineStr">
        <is>
          <t>bis 25 cm</t>
        </is>
      </c>
      <c r="L248" t="inlineStr">
        <is>
          <t>180°</t>
        </is>
      </c>
      <c r="M248" t="inlineStr">
        <is>
          <t>hohler Rücken</t>
        </is>
      </c>
      <c r="N248" t="inlineStr"/>
      <c r="O248" t="inlineStr"/>
      <c r="P248" t="inlineStr"/>
      <c r="Q248" t="inlineStr">
        <is>
          <t>0</t>
        </is>
      </c>
      <c r="R248" t="inlineStr"/>
      <c r="S248" t="inlineStr"/>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is>
          <t>0</t>
        </is>
      </c>
      <c r="BD248" t="inlineStr"/>
      <c r="BE248" t="inlineStr"/>
      <c r="BF248" t="inlineStr"/>
      <c r="BG248" t="inlineStr"/>
      <c r="BH248" t="inlineStr"/>
      <c r="BI248" t="inlineStr"/>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row>
    <row r="249">
      <c r="A249" t="b">
        <v>1</v>
      </c>
      <c r="B249" t="inlineStr">
        <is>
          <t>221</t>
        </is>
      </c>
      <c r="C249" t="inlineStr">
        <is>
          <t>L-1508-31548960X</t>
        </is>
      </c>
      <c r="D249" t="inlineStr">
        <is>
          <t>1066958998</t>
        </is>
      </c>
      <c r="E249" t="inlineStr">
        <is>
          <t>Aaf</t>
        </is>
      </c>
      <c r="F249" t="inlineStr">
        <is>
          <t>https://portal.dnb.de/opac.htm?method=simpleSearch&amp;cqlMode=true&amp;query=idn%3D1066958998</t>
        </is>
      </c>
      <c r="G249" t="inlineStr">
        <is>
          <t>III 21, 8</t>
        </is>
      </c>
      <c r="H249" t="inlineStr">
        <is>
          <t>III 21, 3</t>
        </is>
      </c>
      <c r="I249" t="inlineStr">
        <is>
          <t>X</t>
        </is>
      </c>
      <c r="J249" t="inlineStr">
        <is>
          <t>Ledereinband</t>
        </is>
      </c>
      <c r="K249" t="inlineStr">
        <is>
          <t>bis 25 cm</t>
        </is>
      </c>
      <c r="L249" t="inlineStr">
        <is>
          <t>80° bis 110°, einseitig digitalisierbar?</t>
        </is>
      </c>
      <c r="M249" t="inlineStr">
        <is>
          <t>hohler Rücken</t>
        </is>
      </c>
      <c r="N249" t="inlineStr"/>
      <c r="O249" t="inlineStr">
        <is>
          <t>Kassette</t>
        </is>
      </c>
      <c r="P249" t="inlineStr">
        <is>
          <t>Nein</t>
        </is>
      </c>
      <c r="Q249" t="inlineStr">
        <is>
          <t>0</t>
        </is>
      </c>
      <c r="R249" t="inlineStr"/>
      <c r="S249" t="inlineStr"/>
      <c r="T249" t="inlineStr">
        <is>
          <t>falscher Link zum Portal; Link gehört zu III 21, 3</t>
        </is>
      </c>
      <c r="U249" t="inlineStr"/>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is>
          <t>0</t>
        </is>
      </c>
      <c r="BD249" t="inlineStr"/>
      <c r="BE249" t="inlineStr"/>
      <c r="BF249" t="inlineStr"/>
      <c r="BG249" t="inlineStr"/>
      <c r="BH249" t="inlineStr"/>
      <c r="BI249" t="inlineStr"/>
      <c r="BJ249" t="inlineStr"/>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row>
    <row r="250">
      <c r="A250" t="b">
        <v>1</v>
      </c>
      <c r="B250" t="inlineStr"/>
      <c r="C250" t="inlineStr">
        <is>
          <t>L-1531-83361035X</t>
        </is>
      </c>
      <c r="D250" t="inlineStr">
        <is>
          <t>1268570087</t>
        </is>
      </c>
      <c r="E250" t="inlineStr">
        <is>
          <t>Aa</t>
        </is>
      </c>
      <c r="F250" t="inlineStr"/>
      <c r="G250" t="inlineStr">
        <is>
          <t>III 21, 8</t>
        </is>
      </c>
      <c r="H250" t="inlineStr">
        <is>
          <t>III 21, 8</t>
        </is>
      </c>
      <c r="I250" t="inlineStr"/>
      <c r="J250" t="inlineStr"/>
      <c r="K250" t="inlineStr"/>
      <c r="L250" t="inlineStr"/>
      <c r="M250" t="inlineStr"/>
      <c r="N250" t="inlineStr"/>
      <c r="O250" t="inlineStr"/>
      <c r="P250" t="inlineStr"/>
      <c r="Q250" t="inlineStr"/>
      <c r="R250" t="inlineStr"/>
      <c r="S250" t="inlineStr"/>
      <c r="T250" t="inlineStr"/>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row>
    <row r="251">
      <c r="A251" t="b">
        <v>1</v>
      </c>
      <c r="B251" t="inlineStr">
        <is>
          <t>222</t>
        </is>
      </c>
      <c r="C251" t="inlineStr">
        <is>
          <t>L-1549-315488158</t>
        </is>
      </c>
      <c r="D251" t="inlineStr">
        <is>
          <t>1066957525</t>
        </is>
      </c>
      <c r="E251" t="inlineStr">
        <is>
          <t>Aaf</t>
        </is>
      </c>
      <c r="F251" t="inlineStr">
        <is>
          <t>https://portal.dnb.de/opac.htm?method=simpleSearch&amp;cqlMode=true&amp;query=idn%3D1066957525</t>
        </is>
      </c>
      <c r="G251" t="inlineStr">
        <is>
          <t>III 21, 9</t>
        </is>
      </c>
      <c r="H251" t="inlineStr">
        <is>
          <t>III 21, 9</t>
        </is>
      </c>
      <c r="I251" t="inlineStr">
        <is>
          <t>X</t>
        </is>
      </c>
      <c r="J251" t="inlineStr">
        <is>
          <t>Gewebeeinband</t>
        </is>
      </c>
      <c r="K251" t="inlineStr">
        <is>
          <t>bis 25 cm</t>
        </is>
      </c>
      <c r="L251" t="inlineStr">
        <is>
          <t>180°</t>
        </is>
      </c>
      <c r="M251" t="inlineStr">
        <is>
          <t>hohler Rücken</t>
        </is>
      </c>
      <c r="N251" t="inlineStr"/>
      <c r="O251" t="inlineStr"/>
      <c r="P251" t="inlineStr"/>
      <c r="Q251" t="inlineStr">
        <is>
          <t>1</t>
        </is>
      </c>
      <c r="R251" t="inlineStr"/>
      <c r="S251" t="inlineStr"/>
      <c r="T251" t="inlineStr"/>
      <c r="U251" t="inlineStr"/>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is>
          <t>0</t>
        </is>
      </c>
      <c r="BD251" t="inlineStr"/>
      <c r="BE251" t="inlineStr"/>
      <c r="BF251" t="inlineStr"/>
      <c r="BG251" t="inlineStr"/>
      <c r="BH251" t="inlineStr"/>
      <c r="BI251" t="inlineStr"/>
      <c r="BJ251" t="inlineStr"/>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row>
    <row r="252">
      <c r="A252" t="b">
        <v>1</v>
      </c>
      <c r="B252" t="inlineStr">
        <is>
          <t>223</t>
        </is>
      </c>
      <c r="C252" t="inlineStr">
        <is>
          <t>L-1549-315493429</t>
        </is>
      </c>
      <c r="D252" t="inlineStr">
        <is>
          <t>1066963142</t>
        </is>
      </c>
      <c r="E252" t="inlineStr">
        <is>
          <t>Aaf</t>
        </is>
      </c>
      <c r="F252" t="inlineStr">
        <is>
          <t>https://portal.dnb.de/opac.htm?method=simpleSearch&amp;cqlMode=true&amp;query=idn%3D1066963142</t>
        </is>
      </c>
      <c r="G252" t="inlineStr">
        <is>
          <t>III 21, 10</t>
        </is>
      </c>
      <c r="H252" t="inlineStr">
        <is>
          <t>III 21, 10</t>
        </is>
      </c>
      <c r="I252" t="inlineStr">
        <is>
          <t>X</t>
        </is>
      </c>
      <c r="J252" t="inlineStr">
        <is>
          <t>Gewebeeinband</t>
        </is>
      </c>
      <c r="K252" t="inlineStr">
        <is>
          <t>bis 25 cm</t>
        </is>
      </c>
      <c r="L252" t="inlineStr">
        <is>
          <t>180°</t>
        </is>
      </c>
      <c r="M252" t="inlineStr">
        <is>
          <t>hohler Rücken</t>
        </is>
      </c>
      <c r="N252" t="inlineStr"/>
      <c r="O252" t="inlineStr"/>
      <c r="P252" t="inlineStr"/>
      <c r="Q252" t="inlineStr">
        <is>
          <t>0</t>
        </is>
      </c>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is>
          <t>0</t>
        </is>
      </c>
      <c r="BD252" t="inlineStr"/>
      <c r="BE252" t="inlineStr"/>
      <c r="BF252" t="inlineStr"/>
      <c r="BG252" t="inlineStr"/>
      <c r="BH252" t="inlineStr"/>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row>
    <row r="253">
      <c r="A253" t="b">
        <v>1</v>
      </c>
      <c r="B253" t="inlineStr">
        <is>
          <t>224</t>
        </is>
      </c>
      <c r="C253" t="inlineStr">
        <is>
          <t>L-1554-315492392</t>
        </is>
      </c>
      <c r="D253" t="inlineStr">
        <is>
          <t>1066961999</t>
        </is>
      </c>
      <c r="E253" t="inlineStr">
        <is>
          <t>Aaf</t>
        </is>
      </c>
      <c r="F253" t="inlineStr">
        <is>
          <t>https://portal.dnb.de/opac.htm?method=simpleSearch&amp;cqlMode=true&amp;query=idn%3D1066961999</t>
        </is>
      </c>
      <c r="G253" t="inlineStr">
        <is>
          <t>III 21, 11</t>
        </is>
      </c>
      <c r="H253" t="inlineStr">
        <is>
          <t>III 21, 11</t>
        </is>
      </c>
      <c r="I253" t="inlineStr">
        <is>
          <t>X</t>
        </is>
      </c>
      <c r="J253" t="inlineStr">
        <is>
          <t>Ledereinband</t>
        </is>
      </c>
      <c r="K253" t="inlineStr">
        <is>
          <t>bis 35 cm</t>
        </is>
      </c>
      <c r="L253" t="inlineStr"/>
      <c r="M253" t="inlineStr">
        <is>
          <t>hohler Rücken</t>
        </is>
      </c>
      <c r="N253" t="inlineStr"/>
      <c r="O253" t="inlineStr"/>
      <c r="P253" t="inlineStr"/>
      <c r="Q253" t="inlineStr">
        <is>
          <t>0</t>
        </is>
      </c>
      <c r="R253" t="inlineStr"/>
      <c r="S253" t="inlineStr"/>
      <c r="T253" t="inlineStr"/>
      <c r="U253" t="inlineStr"/>
      <c r="V253" t="inlineStr"/>
      <c r="W253" t="inlineStr"/>
      <c r="X253" t="inlineStr"/>
      <c r="Y253" t="inlineStr"/>
      <c r="Z253" t="inlineStr"/>
      <c r="AA253" t="inlineStr">
        <is>
          <t>L</t>
        </is>
      </c>
      <c r="AB253" t="inlineStr">
        <is>
          <t>x</t>
        </is>
      </c>
      <c r="AC253" t="inlineStr"/>
      <c r="AD253" t="inlineStr">
        <is>
          <t>h/E</t>
        </is>
      </c>
      <c r="AE253" t="inlineStr"/>
      <c r="AF253" t="inlineStr"/>
      <c r="AG253" t="inlineStr"/>
      <c r="AH253" t="inlineStr"/>
      <c r="AI253" t="inlineStr"/>
      <c r="AJ253" t="inlineStr">
        <is>
          <t>Pa</t>
        </is>
      </c>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is>
          <t>110</t>
        </is>
      </c>
      <c r="AY253" t="inlineStr"/>
      <c r="AZ253" t="inlineStr"/>
      <c r="BA253" t="inlineStr"/>
      <c r="BB253" t="inlineStr">
        <is>
          <t>n</t>
        </is>
      </c>
      <c r="BC253" t="inlineStr">
        <is>
          <t>0</t>
        </is>
      </c>
      <c r="BD253" t="inlineStr"/>
      <c r="BE253" t="inlineStr"/>
      <c r="BF253" t="inlineStr"/>
      <c r="BG253" t="inlineStr"/>
      <c r="BH253" t="inlineStr"/>
      <c r="BI253" t="inlineStr"/>
      <c r="BJ253" t="inlineStr"/>
      <c r="BK253" t="inlineStr"/>
      <c r="BL253" t="inlineStr">
        <is>
          <t>x 110</t>
        </is>
      </c>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row>
    <row r="254">
      <c r="A254" t="b">
        <v>1</v>
      </c>
      <c r="B254" t="inlineStr">
        <is>
          <t>225</t>
        </is>
      </c>
      <c r="C254" t="inlineStr">
        <is>
          <t>L-1555-315490748</t>
        </is>
      </c>
      <c r="D254" t="inlineStr">
        <is>
          <t>1066960232</t>
        </is>
      </c>
      <c r="E254" t="inlineStr">
        <is>
          <t>Aaf</t>
        </is>
      </c>
      <c r="F254" t="inlineStr">
        <is>
          <t>https://portal.dnb.de/opac.htm?method=simpleSearch&amp;cqlMode=true&amp;query=idn%3D1066960232</t>
        </is>
      </c>
      <c r="G254" t="inlineStr">
        <is>
          <t>III 21, 12</t>
        </is>
      </c>
      <c r="H254" t="inlineStr">
        <is>
          <t>III 21, 12</t>
        </is>
      </c>
      <c r="I254" t="inlineStr">
        <is>
          <t>X</t>
        </is>
      </c>
      <c r="J254" t="inlineStr">
        <is>
          <t>Ledereinband, Schließen, erhabene Buchbeschläge</t>
        </is>
      </c>
      <c r="K254" t="inlineStr">
        <is>
          <t>bis 25 cm</t>
        </is>
      </c>
      <c r="L254" t="inlineStr">
        <is>
          <t>nur sehr geringer Öffnungswinkel</t>
        </is>
      </c>
      <c r="M254" t="inlineStr">
        <is>
          <t>fester Rücken mit Schmuckprägung, welliger Buchblock, Schrift bis in den Falz</t>
        </is>
      </c>
      <c r="N254" t="inlineStr"/>
      <c r="O254" t="inlineStr">
        <is>
          <t>Buchschuh</t>
        </is>
      </c>
      <c r="P254" t="inlineStr">
        <is>
          <t>Nein</t>
        </is>
      </c>
      <c r="Q254" t="inlineStr">
        <is>
          <t>0</t>
        </is>
      </c>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is>
          <t>0</t>
        </is>
      </c>
      <c r="BD254" t="inlineStr"/>
      <c r="BE254" t="inlineStr"/>
      <c r="BF254" t="inlineStr"/>
      <c r="BG254" t="inlineStr"/>
      <c r="BH254" t="inlineStr"/>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row>
    <row r="255">
      <c r="A255" t="b">
        <v>1</v>
      </c>
      <c r="B255" t="inlineStr">
        <is>
          <t>226</t>
        </is>
      </c>
      <c r="C255" t="inlineStr">
        <is>
          <t>L-1503-315489111</t>
        </is>
      </c>
      <c r="D255" t="inlineStr">
        <is>
          <t>1066958491</t>
        </is>
      </c>
      <c r="E255" t="inlineStr">
        <is>
          <t>Aaf</t>
        </is>
      </c>
      <c r="F255" t="inlineStr">
        <is>
          <t>https://portal.dnb.de/opac.htm?method=simpleSearch&amp;cqlMode=true&amp;query=idn%3D1066958491</t>
        </is>
      </c>
      <c r="G255" t="inlineStr">
        <is>
          <t>III 21, 13</t>
        </is>
      </c>
      <c r="H255" t="inlineStr">
        <is>
          <t>III 21, 13</t>
        </is>
      </c>
      <c r="I255" t="inlineStr">
        <is>
          <t>X</t>
        </is>
      </c>
      <c r="J255" t="inlineStr">
        <is>
          <t>Gewebeeinband</t>
        </is>
      </c>
      <c r="K255" t="inlineStr">
        <is>
          <t>bis 25 cm</t>
        </is>
      </c>
      <c r="L255" t="inlineStr">
        <is>
          <t>80° bis 110°, einseitig digitalisierbar?</t>
        </is>
      </c>
      <c r="M255" t="inlineStr">
        <is>
          <t>hohler Rücken</t>
        </is>
      </c>
      <c r="N255" t="inlineStr"/>
      <c r="O255" t="inlineStr"/>
      <c r="P255" t="inlineStr"/>
      <c r="Q255" t="inlineStr">
        <is>
          <t>0</t>
        </is>
      </c>
      <c r="R255" t="inlineStr"/>
      <c r="S255" t="inlineStr"/>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is>
          <t>0</t>
        </is>
      </c>
      <c r="BD255" t="inlineStr"/>
      <c r="BE255" t="inlineStr"/>
      <c r="BF255" t="inlineStr"/>
      <c r="BG255" t="inlineStr"/>
      <c r="BH255" t="inlineStr"/>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row>
    <row r="256">
      <c r="A256" t="b">
        <v>0</v>
      </c>
      <c r="B256" t="inlineStr">
        <is>
          <t>227</t>
        </is>
      </c>
      <c r="C256" t="inlineStr">
        <is>
          <t>L-1504-315464100</t>
        </is>
      </c>
      <c r="D256" t="inlineStr">
        <is>
          <t>1066936242</t>
        </is>
      </c>
      <c r="E256" t="inlineStr"/>
      <c r="F256" t="inlineStr">
        <is>
          <t>https://portal.dnb.de/opac.htm?method=simpleSearch&amp;cqlMode=true&amp;query=idn%3D1066936242</t>
        </is>
      </c>
      <c r="G256" t="inlineStr">
        <is>
          <t>III 21, 14</t>
        </is>
      </c>
      <c r="H256" t="inlineStr"/>
      <c r="I256" t="inlineStr">
        <is>
          <t>X</t>
        </is>
      </c>
      <c r="J256" t="inlineStr">
        <is>
          <t>Ledereinband, Schließen, erhabene Buchbeschläge</t>
        </is>
      </c>
      <c r="K256" t="inlineStr">
        <is>
          <t>bis 25 cm</t>
        </is>
      </c>
      <c r="L256" t="inlineStr">
        <is>
          <t>nur sehr geringer Öffnungswinkel</t>
        </is>
      </c>
      <c r="M256" t="inlineStr">
        <is>
          <t>fester Rücken mit Schmuckprägung, welliger Buchblock, Schrift bis in den Falz</t>
        </is>
      </c>
      <c r="N256" t="inlineStr"/>
      <c r="O256" t="inlineStr">
        <is>
          <t>Kassette</t>
        </is>
      </c>
      <c r="P256" t="inlineStr">
        <is>
          <t>Nein</t>
        </is>
      </c>
      <c r="Q256" t="inlineStr">
        <is>
          <t>0</t>
        </is>
      </c>
      <c r="R256" t="inlineStr"/>
      <c r="S256" t="inlineStr"/>
      <c r="T256" t="inlineStr"/>
      <c r="U256" t="inlineStr"/>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is>
          <t>0</t>
        </is>
      </c>
      <c r="BD256" t="inlineStr"/>
      <c r="BE256" t="inlineStr"/>
      <c r="BF256" t="inlineStr"/>
      <c r="BG256" t="inlineStr"/>
      <c r="BH256" t="inlineStr"/>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row>
    <row r="257">
      <c r="A257" t="b">
        <v>1</v>
      </c>
      <c r="B257" t="inlineStr"/>
      <c r="C257" t="inlineStr">
        <is>
          <t>L-9999-414377192</t>
        </is>
      </c>
      <c r="D257" t="inlineStr">
        <is>
          <t>1138058696</t>
        </is>
      </c>
      <c r="E257" t="inlineStr">
        <is>
          <t>Qd</t>
        </is>
      </c>
      <c r="F257" t="inlineStr"/>
      <c r="G257" t="inlineStr">
        <is>
          <t>III 21, 14</t>
        </is>
      </c>
      <c r="H257" t="inlineStr">
        <is>
          <t>III 21, 14</t>
        </is>
      </c>
      <c r="I257" t="inlineStr"/>
      <c r="J257" t="inlineStr"/>
      <c r="K257" t="inlineStr"/>
      <c r="L257" t="inlineStr"/>
      <c r="M257" t="inlineStr"/>
      <c r="N257" t="inlineStr"/>
      <c r="O257" t="inlineStr"/>
      <c r="P257" t="inlineStr"/>
      <c r="Q257" t="inlineStr"/>
      <c r="R257" t="inlineStr"/>
      <c r="S257" t="inlineStr"/>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inlineStr"/>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row>
    <row r="258">
      <c r="A258" t="b">
        <v>0</v>
      </c>
      <c r="B258" t="inlineStr">
        <is>
          <t>254</t>
        </is>
      </c>
      <c r="C258" t="inlineStr">
        <is>
          <t>L-1503-676545815</t>
        </is>
      </c>
      <c r="D258" t="inlineStr">
        <is>
          <t>1210208466</t>
        </is>
      </c>
      <c r="E258" t="inlineStr"/>
      <c r="F258" t="inlineStr">
        <is>
          <t>https://portal.dnb.de/opac.htm?method=simpleSearch&amp;cqlMode=true&amp;query=idn%3D1210208466</t>
        </is>
      </c>
      <c r="G258" t="inlineStr">
        <is>
          <t>III 21, 14 (Angebundenes Werk)</t>
        </is>
      </c>
      <c r="H258" t="inlineStr"/>
      <c r="I258" t="inlineStr"/>
      <c r="J258" t="inlineStr"/>
      <c r="K258" t="inlineStr"/>
      <c r="L258" t="inlineStr"/>
      <c r="M258" t="inlineStr"/>
      <c r="N258" t="inlineStr"/>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is>
          <t>0</t>
        </is>
      </c>
      <c r="BD258" t="inlineStr"/>
      <c r="BE258" t="inlineStr"/>
      <c r="BF258" t="inlineStr"/>
      <c r="BG258" t="inlineStr"/>
      <c r="BH258" t="inlineStr"/>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row>
    <row r="259">
      <c r="A259" t="b">
        <v>1</v>
      </c>
      <c r="B259" t="inlineStr">
        <is>
          <t>228</t>
        </is>
      </c>
      <c r="C259" t="inlineStr">
        <is>
          <t>L-1506-315492910</t>
        </is>
      </c>
      <c r="D259" t="inlineStr">
        <is>
          <t>1066962561</t>
        </is>
      </c>
      <c r="E259" t="inlineStr">
        <is>
          <t>Aaf</t>
        </is>
      </c>
      <c r="F259" t="inlineStr">
        <is>
          <t>https://portal.dnb.de/opac.htm?method=simpleSearch&amp;cqlMode=true&amp;query=idn%3D1066962561</t>
        </is>
      </c>
      <c r="G259" t="inlineStr">
        <is>
          <t>III 21, 15</t>
        </is>
      </c>
      <c r="H259" t="inlineStr">
        <is>
          <t>III 21, 15</t>
        </is>
      </c>
      <c r="I259" t="inlineStr">
        <is>
          <t>X</t>
        </is>
      </c>
      <c r="J259" t="inlineStr">
        <is>
          <t>Halbledereinband, Schließen, erhabene Buchbeschläge</t>
        </is>
      </c>
      <c r="K259" t="inlineStr">
        <is>
          <t>bis 25 cm</t>
        </is>
      </c>
      <c r="L259" t="inlineStr">
        <is>
          <t>80° bis 110°, einseitig digitalisierbar?</t>
        </is>
      </c>
      <c r="M259" t="inlineStr">
        <is>
          <t>fester Rücken mit Schmuckprägung</t>
        </is>
      </c>
      <c r="N259" t="inlineStr"/>
      <c r="O259" t="inlineStr">
        <is>
          <t>Buchschuh</t>
        </is>
      </c>
      <c r="P259" t="inlineStr">
        <is>
          <t>Nein</t>
        </is>
      </c>
      <c r="Q259" t="inlineStr">
        <is>
          <t>0</t>
        </is>
      </c>
      <c r="R259" t="inlineStr"/>
      <c r="S259" t="inlineStr"/>
      <c r="T259" t="inlineStr"/>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is>
          <t>0</t>
        </is>
      </c>
      <c r="BD259" t="inlineStr"/>
      <c r="BE259" t="inlineStr"/>
      <c r="BF259" t="inlineStr"/>
      <c r="BG259" t="inlineStr"/>
      <c r="BH259" t="inlineStr"/>
      <c r="BI259" t="inlineStr"/>
      <c r="BJ259" t="inlineStr"/>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row>
    <row r="260">
      <c r="A260" t="b">
        <v>1</v>
      </c>
      <c r="B260" t="inlineStr">
        <is>
          <t>229</t>
        </is>
      </c>
      <c r="C260" t="inlineStr">
        <is>
          <t>L-1508-315324228</t>
        </is>
      </c>
      <c r="D260" t="inlineStr">
        <is>
          <t>1066865949</t>
        </is>
      </c>
      <c r="E260" t="inlineStr">
        <is>
          <t>Aaf</t>
        </is>
      </c>
      <c r="F260" t="inlineStr">
        <is>
          <t>https://portal.dnb.de/opac.htm?method=simpleSearch&amp;cqlMode=true&amp;query=idn%3D1066865949</t>
        </is>
      </c>
      <c r="G260" t="inlineStr">
        <is>
          <t>III 21, 16</t>
        </is>
      </c>
      <c r="H260" t="inlineStr">
        <is>
          <t>III 21, 16</t>
        </is>
      </c>
      <c r="I260" t="inlineStr">
        <is>
          <t>X</t>
        </is>
      </c>
      <c r="J260" t="inlineStr">
        <is>
          <t>Gewebeeinband</t>
        </is>
      </c>
      <c r="K260" t="inlineStr">
        <is>
          <t>bis 25 cm</t>
        </is>
      </c>
      <c r="L260" t="inlineStr">
        <is>
          <t>180°</t>
        </is>
      </c>
      <c r="M260" t="inlineStr">
        <is>
          <t>hohler Rücken</t>
        </is>
      </c>
      <c r="N260" t="inlineStr"/>
      <c r="O260" t="inlineStr"/>
      <c r="P260" t="inlineStr"/>
      <c r="Q260" t="inlineStr">
        <is>
          <t>0</t>
        </is>
      </c>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is>
          <t>0</t>
        </is>
      </c>
      <c r="BD260" t="inlineStr"/>
      <c r="BE260" t="inlineStr"/>
      <c r="BF260" t="inlineStr"/>
      <c r="BG260" t="inlineStr"/>
      <c r="BH260" t="inlineStr"/>
      <c r="BI260" t="inlineStr"/>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row>
    <row r="261">
      <c r="A261" t="b">
        <v>1</v>
      </c>
      <c r="B261" t="inlineStr">
        <is>
          <t>230</t>
        </is>
      </c>
      <c r="C261" t="inlineStr">
        <is>
          <t>L-1510-315487119</t>
        </is>
      </c>
      <c r="D261" t="inlineStr">
        <is>
          <t>106695643X</t>
        </is>
      </c>
      <c r="E261" t="inlineStr">
        <is>
          <t>Aaf</t>
        </is>
      </c>
      <c r="F261" t="inlineStr">
        <is>
          <t>https://portal.dnb.de/opac.htm?method=simpleSearch&amp;cqlMode=true&amp;query=idn%3D106695643X</t>
        </is>
      </c>
      <c r="G261" t="inlineStr">
        <is>
          <t>III 21, 17</t>
        </is>
      </c>
      <c r="H261" t="inlineStr">
        <is>
          <t>III 21, 17</t>
        </is>
      </c>
      <c r="I261" t="inlineStr">
        <is>
          <t>X</t>
        </is>
      </c>
      <c r="J261" t="inlineStr">
        <is>
          <t>Gewebeeinband, Schließen, erhabene Buchbeschläge</t>
        </is>
      </c>
      <c r="K261" t="inlineStr">
        <is>
          <t>bis 25 cm</t>
        </is>
      </c>
      <c r="L261" t="inlineStr">
        <is>
          <t>80° bis 110°, einseitig digitalisierbar?</t>
        </is>
      </c>
      <c r="M261" t="inlineStr">
        <is>
          <t>hohler Rücken</t>
        </is>
      </c>
      <c r="N261" t="inlineStr"/>
      <c r="O261" t="inlineStr">
        <is>
          <t>Buchschuh</t>
        </is>
      </c>
      <c r="P261" t="inlineStr">
        <is>
          <t>Nein</t>
        </is>
      </c>
      <c r="Q261" t="inlineStr">
        <is>
          <t>0</t>
        </is>
      </c>
      <c r="R261" t="inlineStr"/>
      <c r="S261" t="inlineStr"/>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is>
          <t>0</t>
        </is>
      </c>
      <c r="BD261" t="inlineStr"/>
      <c r="BE261" t="inlineStr"/>
      <c r="BF261" t="inlineStr"/>
      <c r="BG261" t="inlineStr"/>
      <c r="BH261" t="inlineStr"/>
      <c r="BI261" t="inlineStr"/>
      <c r="BJ261" t="inlineStr"/>
      <c r="BK261" t="inlineStr"/>
      <c r="BL261" t="inlineStr"/>
      <c r="BM261" t="inlineStr"/>
      <c r="BN261" t="inlineStr"/>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row>
    <row r="262">
      <c r="A262" t="b">
        <v>0</v>
      </c>
      <c r="B262" t="inlineStr">
        <is>
          <t>231</t>
        </is>
      </c>
      <c r="C262" t="inlineStr">
        <is>
          <t>L-1508-315490632</t>
        </is>
      </c>
      <c r="D262" t="inlineStr">
        <is>
          <t>1066960119</t>
        </is>
      </c>
      <c r="E262" t="inlineStr"/>
      <c r="F262" t="inlineStr">
        <is>
          <t>https://portal.dnb.de/opac.htm?method=simpleSearch&amp;cqlMode=true&amp;query=idn%3D1066960119</t>
        </is>
      </c>
      <c r="G262" t="inlineStr">
        <is>
          <t>III 21, 18</t>
        </is>
      </c>
      <c r="H262" t="inlineStr"/>
      <c r="I262" t="inlineStr">
        <is>
          <t>X</t>
        </is>
      </c>
      <c r="J262" t="inlineStr">
        <is>
          <t>Halbledereinband, Schließen, erhabene Buchbeschläge</t>
        </is>
      </c>
      <c r="K262" t="inlineStr">
        <is>
          <t>bis 25 cm</t>
        </is>
      </c>
      <c r="L262" t="inlineStr">
        <is>
          <t>180°</t>
        </is>
      </c>
      <c r="M262" t="inlineStr">
        <is>
          <t>hohler Rücken</t>
        </is>
      </c>
      <c r="N262" t="inlineStr"/>
      <c r="O262" t="inlineStr">
        <is>
          <t>Buchschuh</t>
        </is>
      </c>
      <c r="P262" t="inlineStr">
        <is>
          <t>Nein</t>
        </is>
      </c>
      <c r="Q262" t="inlineStr">
        <is>
          <t>0</t>
        </is>
      </c>
      <c r="R262" t="inlineStr"/>
      <c r="S262" t="inlineStr"/>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is>
          <t>0</t>
        </is>
      </c>
      <c r="BD262" t="inlineStr"/>
      <c r="BE262" t="inlineStr"/>
      <c r="BF262" t="inlineStr"/>
      <c r="BG262" t="inlineStr"/>
      <c r="BH262" t="inlineStr"/>
      <c r="BI262" t="inlineStr"/>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row>
    <row r="263">
      <c r="A263" t="b">
        <v>1</v>
      </c>
      <c r="B263" t="inlineStr"/>
      <c r="C263" t="inlineStr">
        <is>
          <t>L-9999-414748514</t>
        </is>
      </c>
      <c r="D263" t="inlineStr">
        <is>
          <t>1138244430</t>
        </is>
      </c>
      <c r="E263" t="inlineStr">
        <is>
          <t>Qd</t>
        </is>
      </c>
      <c r="F263" t="inlineStr"/>
      <c r="G263" t="inlineStr">
        <is>
          <t>III 21, 18</t>
        </is>
      </c>
      <c r="H263" t="inlineStr">
        <is>
          <t>III 21, 18</t>
        </is>
      </c>
      <c r="I263" t="inlineStr"/>
      <c r="J263" t="inlineStr"/>
      <c r="K263" t="inlineStr"/>
      <c r="L263" t="inlineStr"/>
      <c r="M263" t="inlineStr"/>
      <c r="N263" t="inlineStr"/>
      <c r="O263" t="inlineStr"/>
      <c r="P263" t="inlineStr"/>
      <c r="Q263" t="inlineStr"/>
      <c r="R263" t="inlineStr"/>
      <c r="S263" t="inlineStr"/>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row>
    <row r="264">
      <c r="A264" t="b">
        <v>0</v>
      </c>
      <c r="B264" t="inlineStr">
        <is>
          <t>255</t>
        </is>
      </c>
      <c r="C264" t="inlineStr">
        <is>
          <t>L-1880-678548862</t>
        </is>
      </c>
      <c r="D264" t="inlineStr">
        <is>
          <t>121095611X</t>
        </is>
      </c>
      <c r="E264" t="inlineStr"/>
      <c r="F264" t="inlineStr">
        <is>
          <t>https://portal.dnb.de/opac.htm?method=simpleSearch&amp;cqlMode=true&amp;query=idn%3D121095611X</t>
        </is>
      </c>
      <c r="G264" t="inlineStr">
        <is>
          <t>III 21, 18 (1. angebundenes Werk)</t>
        </is>
      </c>
      <c r="H264" t="inlineStr"/>
      <c r="I264" t="inlineStr"/>
      <c r="J264" t="inlineStr"/>
      <c r="K264" t="inlineStr"/>
      <c r="L264" t="inlineStr"/>
      <c r="M264" t="inlineStr"/>
      <c r="N264" t="inlineStr"/>
      <c r="O264" t="inlineStr"/>
      <c r="P264" t="inlineStr"/>
      <c r="Q264" t="inlineStr"/>
      <c r="R264" t="inlineStr"/>
      <c r="S264" t="inlineStr"/>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is>
          <t>0</t>
        </is>
      </c>
      <c r="BD264" t="inlineStr"/>
      <c r="BE264" t="inlineStr"/>
      <c r="BF264" t="inlineStr"/>
      <c r="BG264" t="inlineStr"/>
      <c r="BH264" t="inlineStr"/>
      <c r="BI264" t="inlineStr"/>
      <c r="BJ264" t="inlineStr"/>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row>
    <row r="265">
      <c r="A265" t="b">
        <v>1</v>
      </c>
      <c r="B265" t="inlineStr">
        <is>
          <t>232</t>
        </is>
      </c>
      <c r="C265" t="inlineStr">
        <is>
          <t>L-1508-315491116</t>
        </is>
      </c>
      <c r="D265" t="inlineStr">
        <is>
          <t>1066960623</t>
        </is>
      </c>
      <c r="E265" t="inlineStr">
        <is>
          <t>Aaf</t>
        </is>
      </c>
      <c r="F265" t="inlineStr">
        <is>
          <t>https://portal.dnb.de/opac.htm?method=simpleSearch&amp;cqlMode=true&amp;query=idn%3D1066960623</t>
        </is>
      </c>
      <c r="G265" t="inlineStr">
        <is>
          <t>III 21, 19</t>
        </is>
      </c>
      <c r="H265" t="inlineStr">
        <is>
          <t>III 21, 19</t>
        </is>
      </c>
      <c r="I265" t="inlineStr">
        <is>
          <t>X</t>
        </is>
      </c>
      <c r="J265" t="inlineStr">
        <is>
          <t>Halbledereinband</t>
        </is>
      </c>
      <c r="K265" t="inlineStr">
        <is>
          <t>bis 25 cm</t>
        </is>
      </c>
      <c r="L265" t="inlineStr">
        <is>
          <t>180°</t>
        </is>
      </c>
      <c r="M265" t="inlineStr">
        <is>
          <t>hohler Rücken</t>
        </is>
      </c>
      <c r="N265" t="inlineStr"/>
      <c r="O265" t="inlineStr"/>
      <c r="P265" t="inlineStr"/>
      <c r="Q265" t="inlineStr">
        <is>
          <t>1</t>
        </is>
      </c>
      <c r="R265" t="inlineStr"/>
      <c r="S265" t="inlineStr"/>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is>
          <t>0</t>
        </is>
      </c>
      <c r="BD265" t="inlineStr"/>
      <c r="BE265" t="inlineStr"/>
      <c r="BF265" t="inlineStr"/>
      <c r="BG265" t="inlineStr"/>
      <c r="BH265" t="inlineStr"/>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row>
    <row r="266">
      <c r="A266" t="b">
        <v>1</v>
      </c>
      <c r="B266" t="inlineStr">
        <is>
          <t>233</t>
        </is>
      </c>
      <c r="C266" t="inlineStr">
        <is>
          <t>L-1509-315493216</t>
        </is>
      </c>
      <c r="D266" t="inlineStr">
        <is>
          <t>1066962944</t>
        </is>
      </c>
      <c r="E266" t="inlineStr">
        <is>
          <t>Aaf</t>
        </is>
      </c>
      <c r="F266" t="inlineStr">
        <is>
          <t>https://portal.dnb.de/opac.htm?method=simpleSearch&amp;cqlMode=true&amp;query=idn%3D1066962944</t>
        </is>
      </c>
      <c r="G266" t="inlineStr">
        <is>
          <t>III 21, 20</t>
        </is>
      </c>
      <c r="H266" t="inlineStr">
        <is>
          <t>III 21, 20</t>
        </is>
      </c>
      <c r="I266" t="inlineStr">
        <is>
          <t>X</t>
        </is>
      </c>
      <c r="J266" t="inlineStr">
        <is>
          <t>Gewebeeinband, Schließen, erhabene Buchbeschläge</t>
        </is>
      </c>
      <c r="K266" t="inlineStr">
        <is>
          <t>bis 25 cm</t>
        </is>
      </c>
      <c r="L266" t="inlineStr">
        <is>
          <t>180°</t>
        </is>
      </c>
      <c r="M266" t="inlineStr">
        <is>
          <t>hohler Rücken</t>
        </is>
      </c>
      <c r="N266" t="inlineStr"/>
      <c r="O266" t="inlineStr">
        <is>
          <t>Buchschuh</t>
        </is>
      </c>
      <c r="P266" t="inlineStr">
        <is>
          <t>Nein</t>
        </is>
      </c>
      <c r="Q266" t="inlineStr">
        <is>
          <t>0</t>
        </is>
      </c>
      <c r="R266" t="inlineStr"/>
      <c r="S266" t="inlineStr"/>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is>
          <t>0</t>
        </is>
      </c>
      <c r="BD266" t="inlineStr"/>
      <c r="BE266" t="inlineStr"/>
      <c r="BF266" t="inlineStr"/>
      <c r="BG266" t="inlineStr"/>
      <c r="BH266" t="inlineStr"/>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row>
    <row r="267">
      <c r="A267" t="b">
        <v>0</v>
      </c>
      <c r="B267" t="inlineStr">
        <is>
          <t>234</t>
        </is>
      </c>
      <c r="C267" t="inlineStr">
        <is>
          <t>L-1519-315487623</t>
        </is>
      </c>
      <c r="D267" t="inlineStr">
        <is>
          <t>1066957002</t>
        </is>
      </c>
      <c r="E267" t="inlineStr"/>
      <c r="F267" t="inlineStr">
        <is>
          <t>https://portal.dnb.de/opac.htm?method=simpleSearch&amp;cqlMode=true&amp;query=idn%3D1066957002</t>
        </is>
      </c>
      <c r="G267" t="inlineStr">
        <is>
          <t>III 21, 21</t>
        </is>
      </c>
      <c r="H267" t="inlineStr"/>
      <c r="I267" t="inlineStr">
        <is>
          <t>X</t>
        </is>
      </c>
      <c r="J267" t="inlineStr">
        <is>
          <t>Ledereinband, Schließen, erhabene Buchbeschläge</t>
        </is>
      </c>
      <c r="K267" t="inlineStr">
        <is>
          <t>bis 35 cm</t>
        </is>
      </c>
      <c r="L267" t="inlineStr">
        <is>
          <t>80° bis 110°, einseitig digitalisierbar?</t>
        </is>
      </c>
      <c r="M267" t="inlineStr">
        <is>
          <t>fester Rücken mit Schmuckprägung</t>
        </is>
      </c>
      <c r="N267" t="inlineStr"/>
      <c r="O267" t="inlineStr">
        <is>
          <t>Kassette</t>
        </is>
      </c>
      <c r="P267" t="inlineStr">
        <is>
          <t>Nein</t>
        </is>
      </c>
      <c r="Q267" t="inlineStr">
        <is>
          <t>0</t>
        </is>
      </c>
      <c r="R267" t="inlineStr"/>
      <c r="S267" t="inlineStr"/>
      <c r="T267" t="inlineStr"/>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is>
          <t>0</t>
        </is>
      </c>
      <c r="BD267" t="inlineStr"/>
      <c r="BE267" t="inlineStr"/>
      <c r="BF267" t="inlineStr"/>
      <c r="BG267" t="inlineStr"/>
      <c r="BH267" t="inlineStr"/>
      <c r="BI267" t="inlineStr"/>
      <c r="BJ267" t="inlineStr"/>
      <c r="BK267" t="inlineStr"/>
      <c r="BL267" t="inlineStr"/>
      <c r="BM267" t="inlineStr"/>
      <c r="BN267" t="inlineStr"/>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row>
    <row r="268">
      <c r="A268" t="b">
        <v>1</v>
      </c>
      <c r="B268" t="inlineStr"/>
      <c r="C268" t="inlineStr">
        <is>
          <t>L-9999-414746635</t>
        </is>
      </c>
      <c r="D268" t="inlineStr">
        <is>
          <t>1138241431</t>
        </is>
      </c>
      <c r="E268" t="inlineStr">
        <is>
          <t>Qd</t>
        </is>
      </c>
      <c r="F268" t="inlineStr"/>
      <c r="G268" t="inlineStr">
        <is>
          <t>III 21, 21</t>
        </is>
      </c>
      <c r="H268" t="inlineStr">
        <is>
          <t>III 21, 21</t>
        </is>
      </c>
      <c r="I268" t="inlineStr"/>
      <c r="J268" t="inlineStr"/>
      <c r="K268" t="inlineStr"/>
      <c r="L268" t="inlineStr"/>
      <c r="M268" t="inlineStr"/>
      <c r="N268" t="inlineStr"/>
      <c r="O268" t="inlineStr"/>
      <c r="P268" t="inlineStr"/>
      <c r="Q268" t="inlineStr"/>
      <c r="R268" t="inlineStr"/>
      <c r="S268" t="inlineStr"/>
      <c r="T268" t="inlineStr"/>
      <c r="U268" t="inlineStr"/>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inlineStr"/>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row>
    <row r="269">
      <c r="A269" t="b">
        <v>0</v>
      </c>
      <c r="B269" t="inlineStr">
        <is>
          <t>257</t>
        </is>
      </c>
      <c r="C269" t="inlineStr">
        <is>
          <t>L-1520-679679731</t>
        </is>
      </c>
      <c r="D269" t="inlineStr">
        <is>
          <t>1211505642</t>
        </is>
      </c>
      <c r="E269" t="inlineStr"/>
      <c r="F269" t="inlineStr">
        <is>
          <t>https://portal.dnb.de/opac.htm?method=simpleSearch&amp;cqlMode=true&amp;query=idn%3D1211505642</t>
        </is>
      </c>
      <c r="G269" t="inlineStr">
        <is>
          <t>III 21, 21 (Angebundenes Werk)</t>
        </is>
      </c>
      <c r="H269" t="inlineStr"/>
      <c r="I269" t="inlineStr"/>
      <c r="J269" t="inlineStr"/>
      <c r="K269" t="inlineStr"/>
      <c r="L269" t="inlineStr"/>
      <c r="M269" t="inlineStr"/>
      <c r="N269" t="inlineStr"/>
      <c r="O269" t="inlineStr"/>
      <c r="P269" t="inlineStr"/>
      <c r="Q269" t="inlineStr"/>
      <c r="R269" t="inlineStr"/>
      <c r="S269" t="inlineStr"/>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is>
          <t>0</t>
        </is>
      </c>
      <c r="BD269" t="inlineStr"/>
      <c r="BE269" t="inlineStr"/>
      <c r="BF269" t="inlineStr"/>
      <c r="BG269" t="inlineStr"/>
      <c r="BH269" t="inlineStr"/>
      <c r="BI269" t="inlineStr"/>
      <c r="BJ269" t="inlineStr"/>
      <c r="BK269" t="inlineStr"/>
      <c r="BL269" t="inlineStr"/>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row>
    <row r="270">
      <c r="A270" t="b">
        <v>0</v>
      </c>
      <c r="B270" t="inlineStr">
        <is>
          <t>264</t>
        </is>
      </c>
      <c r="C270" t="inlineStr">
        <is>
          <t>L-1532-167685104</t>
        </is>
      </c>
      <c r="D270" t="inlineStr">
        <is>
          <t>999178415</t>
        </is>
      </c>
      <c r="E270" t="inlineStr"/>
      <c r="F270" t="inlineStr">
        <is>
          <t>https://portal.dnb.de/opac.htm?method=simpleSearch&amp;cqlMode=true&amp;query=idn%3D999178415</t>
        </is>
      </c>
      <c r="G270" t="inlineStr">
        <is>
          <t>III 21, 21 a</t>
        </is>
      </c>
      <c r="H270" t="inlineStr"/>
      <c r="I270" t="inlineStr"/>
      <c r="J270" t="inlineStr"/>
      <c r="K270" t="inlineStr"/>
      <c r="L270" t="inlineStr"/>
      <c r="M270" t="inlineStr"/>
      <c r="N270" t="inlineStr"/>
      <c r="O270" t="inlineStr"/>
      <c r="P270" t="inlineStr"/>
      <c r="Q270" t="inlineStr"/>
      <c r="R270" t="inlineStr"/>
      <c r="S270" t="inlineStr"/>
      <c r="T270" t="inlineStr"/>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is>
          <t>0</t>
        </is>
      </c>
      <c r="BD270" t="inlineStr"/>
      <c r="BE270" t="inlineStr"/>
      <c r="BF270" t="inlineStr"/>
      <c r="BG270" t="inlineStr"/>
      <c r="BH270" t="inlineStr"/>
      <c r="BI270" t="inlineStr"/>
      <c r="BJ270" t="inlineStr"/>
      <c r="BK270" t="inlineStr"/>
      <c r="BL270" t="inlineStr"/>
      <c r="BM270" t="inlineStr"/>
      <c r="BN270" t="inlineStr"/>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row>
    <row r="271">
      <c r="A271" t="b">
        <v>0</v>
      </c>
      <c r="B271" t="inlineStr">
        <is>
          <t>265</t>
        </is>
      </c>
      <c r="C271" t="inlineStr">
        <is>
          <t>L-1529-167646516</t>
        </is>
      </c>
      <c r="D271" t="inlineStr">
        <is>
          <t>999172697</t>
        </is>
      </c>
      <c r="E271" t="inlineStr"/>
      <c r="F271" t="inlineStr">
        <is>
          <t>https://portal.dnb.de/opac.htm?method=simpleSearch&amp;cqlMode=true&amp;query=idn%3D999172697</t>
        </is>
      </c>
      <c r="G271" t="inlineStr">
        <is>
          <t>III 21, 21 a</t>
        </is>
      </c>
      <c r="H271" t="inlineStr"/>
      <c r="I271" t="inlineStr"/>
      <c r="J271" t="inlineStr">
        <is>
          <t>Ledereinband, Schließen, erhabene Buchbeschläge</t>
        </is>
      </c>
      <c r="K271" t="inlineStr">
        <is>
          <t>bis 25 cm</t>
        </is>
      </c>
      <c r="L271" t="inlineStr">
        <is>
          <t>nur sehr geringer Öffnungswinkel</t>
        </is>
      </c>
      <c r="M271" t="inlineStr">
        <is>
          <t>fester Rücken mit Schmuckprägung, Schrift bis in den Falz</t>
        </is>
      </c>
      <c r="N271" t="inlineStr"/>
      <c r="O271" t="inlineStr">
        <is>
          <t>Kassette</t>
        </is>
      </c>
      <c r="P271" t="inlineStr">
        <is>
          <t>Nein</t>
        </is>
      </c>
      <c r="Q271" t="inlineStr">
        <is>
          <t>0</t>
        </is>
      </c>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is>
          <t>0</t>
        </is>
      </c>
      <c r="BD271" t="inlineStr"/>
      <c r="BE271" t="inlineStr"/>
      <c r="BF271" t="inlineStr"/>
      <c r="BG271" t="inlineStr"/>
      <c r="BH271" t="inlineStr"/>
      <c r="BI271" t="inlineStr"/>
      <c r="BJ271" t="inlineStr"/>
      <c r="BK271" t="inlineStr"/>
      <c r="BL271" t="inlineStr"/>
      <c r="BM271" t="inlineStr"/>
      <c r="BN271" t="inlineStr"/>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row>
    <row r="272">
      <c r="A272" t="b">
        <v>1</v>
      </c>
      <c r="B272" t="inlineStr"/>
      <c r="C272" t="inlineStr">
        <is>
          <t>L-1529-812449851</t>
        </is>
      </c>
      <c r="D272" t="inlineStr">
        <is>
          <t>1267872691</t>
        </is>
      </c>
      <c r="E272" t="inlineStr">
        <is>
          <t>Qd</t>
        </is>
      </c>
      <c r="F272" t="inlineStr"/>
      <c r="G272" t="inlineStr">
        <is>
          <t>III 21, 21 a</t>
        </is>
      </c>
      <c r="H272" t="inlineStr">
        <is>
          <t>III 21, 21 a</t>
        </is>
      </c>
      <c r="I272" t="inlineStr"/>
      <c r="J272" t="inlineStr"/>
      <c r="K272" t="inlineStr"/>
      <c r="L272" t="inlineStr"/>
      <c r="M272" t="inlineStr"/>
      <c r="N272" t="inlineStr"/>
      <c r="O272" t="inlineStr"/>
      <c r="P272" t="inlineStr"/>
      <c r="Q272" t="inlineStr"/>
      <c r="R272" t="inlineStr"/>
      <c r="S272" t="inlineStr"/>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inlineStr"/>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row>
    <row r="273">
      <c r="A273" t="b">
        <v>0</v>
      </c>
      <c r="B273" t="inlineStr">
        <is>
          <t>258</t>
        </is>
      </c>
      <c r="C273" t="inlineStr">
        <is>
          <t>L-1531-159236924</t>
        </is>
      </c>
      <c r="D273" t="inlineStr">
        <is>
          <t>995310181</t>
        </is>
      </c>
      <c r="E273" t="inlineStr"/>
      <c r="F273" t="inlineStr">
        <is>
          <t>https://portal.dnb.de/opac.htm?method=simpleSearch&amp;cqlMode=true&amp;query=idn%3D995310181</t>
        </is>
      </c>
      <c r="G273" t="inlineStr">
        <is>
          <t>III 21, 21 a ( 1. Angebundenes Werk)</t>
        </is>
      </c>
      <c r="H273" t="inlineStr"/>
      <c r="I273" t="inlineStr"/>
      <c r="J273" t="inlineStr"/>
      <c r="K273" t="inlineStr"/>
      <c r="L273" t="inlineStr"/>
      <c r="M273" t="inlineStr"/>
      <c r="N273" t="inlineStr"/>
      <c r="O273" t="inlineStr"/>
      <c r="P273" t="inlineStr"/>
      <c r="Q273" t="inlineStr"/>
      <c r="R273" t="inlineStr"/>
      <c r="S273" t="inlineStr"/>
      <c r="T273" t="inlineStr"/>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is>
          <t>0</t>
        </is>
      </c>
      <c r="BD273" t="inlineStr"/>
      <c r="BE273" t="inlineStr"/>
      <c r="BF273" t="inlineStr"/>
      <c r="BG273" t="inlineStr"/>
      <c r="BH273" t="inlineStr"/>
      <c r="BI273" t="inlineStr"/>
      <c r="BJ273" t="inlineStr"/>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row>
    <row r="274">
      <c r="A274" t="b">
        <v>0</v>
      </c>
      <c r="B274" t="inlineStr">
        <is>
          <t>262</t>
        </is>
      </c>
      <c r="C274" t="inlineStr">
        <is>
          <t>L-1530-162143168</t>
        </is>
      </c>
      <c r="D274" t="inlineStr">
        <is>
          <t>996433384</t>
        </is>
      </c>
      <c r="E274" t="inlineStr"/>
      <c r="F274" t="inlineStr">
        <is>
          <t>https://portal.dnb.de/opac.htm?method=simpleSearch&amp;cqlMode=true&amp;query=idn%3D996433384</t>
        </is>
      </c>
      <c r="G274" t="inlineStr">
        <is>
          <t>III 21, 21 a ( 2. Angebundenes Werk)</t>
        </is>
      </c>
      <c r="H274" t="inlineStr"/>
      <c r="I274" t="inlineStr"/>
      <c r="J274" t="inlineStr"/>
      <c r="K274" t="inlineStr"/>
      <c r="L274" t="inlineStr"/>
      <c r="M274" t="inlineStr"/>
      <c r="N274" t="inlineStr"/>
      <c r="O274" t="inlineStr"/>
      <c r="P274" t="inlineStr"/>
      <c r="Q274" t="inlineStr"/>
      <c r="R274" t="inlineStr"/>
      <c r="S274" t="inlineStr"/>
      <c r="T274" t="inlineStr"/>
      <c r="U274" t="inlineStr"/>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is>
          <t>0</t>
        </is>
      </c>
      <c r="BD274" t="inlineStr"/>
      <c r="BE274" t="inlineStr"/>
      <c r="BF274" t="inlineStr"/>
      <c r="BG274" t="inlineStr"/>
      <c r="BH274" t="inlineStr"/>
      <c r="BI274" t="inlineStr"/>
      <c r="BJ274" t="inlineStr"/>
      <c r="BK274" t="inlineStr"/>
      <c r="BL274" t="inlineStr"/>
      <c r="BM274" t="inlineStr"/>
      <c r="BN274" t="inlineStr"/>
      <c r="BO274" t="inlineStr"/>
      <c r="BP274" t="inlineStr"/>
      <c r="BQ274" t="inlineStr"/>
      <c r="BR274" t="inlineStr"/>
      <c r="BS274" t="inlineStr"/>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row>
    <row r="275">
      <c r="A275" t="b">
        <v>0</v>
      </c>
      <c r="B275" t="inlineStr">
        <is>
          <t>261</t>
        </is>
      </c>
      <c r="C275" t="inlineStr">
        <is>
          <t>L-1530-169892549</t>
        </is>
      </c>
      <c r="D275" t="inlineStr">
        <is>
          <t>1000018237</t>
        </is>
      </c>
      <c r="E275" t="inlineStr"/>
      <c r="F275" t="inlineStr">
        <is>
          <t>https://portal.dnb.de/opac.htm?method=simpleSearch&amp;cqlMode=true&amp;query=idn%3D1000018237</t>
        </is>
      </c>
      <c r="G275" t="inlineStr">
        <is>
          <t>III 21, 21 a ( 3. Angebundenes Werk)</t>
        </is>
      </c>
      <c r="H275" t="inlineStr"/>
      <c r="I275" t="inlineStr"/>
      <c r="J275" t="inlineStr"/>
      <c r="K275" t="inlineStr"/>
      <c r="L275" t="inlineStr"/>
      <c r="M275" t="inlineStr"/>
      <c r="N275" t="inlineStr"/>
      <c r="O275" t="inlineStr"/>
      <c r="P275" t="inlineStr"/>
      <c r="Q275" t="inlineStr"/>
      <c r="R275" t="inlineStr"/>
      <c r="S275" t="inlineStr"/>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is>
          <t>0</t>
        </is>
      </c>
      <c r="BD275" t="inlineStr"/>
      <c r="BE275" t="inlineStr"/>
      <c r="BF275" t="inlineStr"/>
      <c r="BG275" t="inlineStr"/>
      <c r="BH275" t="inlineStr"/>
      <c r="BI275" t="inlineStr"/>
      <c r="BJ275" t="inlineStr"/>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row>
    <row r="276">
      <c r="A276" t="b">
        <v>0</v>
      </c>
      <c r="B276" t="inlineStr">
        <is>
          <t>267</t>
        </is>
      </c>
      <c r="C276" t="inlineStr">
        <is>
          <t>L-1532-180006444</t>
        </is>
      </c>
      <c r="D276" t="inlineStr">
        <is>
          <t>1003501338</t>
        </is>
      </c>
      <c r="E276" t="inlineStr"/>
      <c r="F276" t="inlineStr">
        <is>
          <t>https://portal.dnb.de/opac.htm?method=simpleSearch&amp;cqlMode=true&amp;query=idn%3D1003501338</t>
        </is>
      </c>
      <c r="G276" t="inlineStr">
        <is>
          <t>III 21, 21 a ( 4. Angebundenes Werk)</t>
        </is>
      </c>
      <c r="H276" t="inlineStr"/>
      <c r="I276" t="inlineStr"/>
      <c r="J276" t="inlineStr"/>
      <c r="K276" t="inlineStr"/>
      <c r="L276" t="inlineStr"/>
      <c r="M276" t="inlineStr"/>
      <c r="N276" t="inlineStr"/>
      <c r="O276" t="inlineStr"/>
      <c r="P276" t="inlineStr"/>
      <c r="Q276" t="inlineStr"/>
      <c r="R276" t="inlineStr"/>
      <c r="S276" t="inlineStr"/>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is>
          <t>0</t>
        </is>
      </c>
      <c r="BD276" t="inlineStr"/>
      <c r="BE276" t="inlineStr"/>
      <c r="BF276" t="inlineStr"/>
      <c r="BG276" t="inlineStr"/>
      <c r="BH276" t="inlineStr"/>
      <c r="BI276" t="inlineStr"/>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row>
    <row r="277">
      <c r="A277" t="b">
        <v>0</v>
      </c>
      <c r="B277" t="inlineStr">
        <is>
          <t>263</t>
        </is>
      </c>
      <c r="C277" t="inlineStr">
        <is>
          <t>L-1532-167685015</t>
        </is>
      </c>
      <c r="D277" t="inlineStr">
        <is>
          <t>99917830X</t>
        </is>
      </c>
      <c r="E277" t="inlineStr"/>
      <c r="F277" t="inlineStr">
        <is>
          <t>https://portal.dnb.de/opac.htm?method=simpleSearch&amp;cqlMode=true&amp;query=idn%3D99917830X</t>
        </is>
      </c>
      <c r="G277" t="inlineStr">
        <is>
          <t>III 21, 21 a ( 5. Angebundenes Werk)</t>
        </is>
      </c>
      <c r="H277" t="inlineStr"/>
      <c r="I277" t="inlineStr"/>
      <c r="J277" t="inlineStr"/>
      <c r="K277" t="inlineStr"/>
      <c r="L277" t="inlineStr"/>
      <c r="M277" t="inlineStr"/>
      <c r="N277" t="inlineStr"/>
      <c r="O277" t="inlineStr"/>
      <c r="P277" t="inlineStr"/>
      <c r="Q277" t="inlineStr"/>
      <c r="R277" t="inlineStr"/>
      <c r="S277" t="inlineStr"/>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is>
          <t>0</t>
        </is>
      </c>
      <c r="BD277" t="inlineStr"/>
      <c r="BE277" t="inlineStr"/>
      <c r="BF277" t="inlineStr"/>
      <c r="BG277" t="inlineStr"/>
      <c r="BH277" t="inlineStr"/>
      <c r="BI277" t="inlineStr"/>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row>
    <row r="278">
      <c r="A278" t="b">
        <v>0</v>
      </c>
      <c r="B278" t="inlineStr">
        <is>
          <t>268</t>
        </is>
      </c>
      <c r="C278" t="inlineStr">
        <is>
          <t>L-1530-177109114</t>
        </is>
      </c>
      <c r="D278" t="inlineStr">
        <is>
          <t>100238494X</t>
        </is>
      </c>
      <c r="E278" t="inlineStr"/>
      <c r="F278" t="inlineStr">
        <is>
          <t>https://portal.dnb.de/opac.htm?method=simpleSearch&amp;cqlMode=true&amp;query=idn%3D100238494X</t>
        </is>
      </c>
      <c r="G278" t="inlineStr">
        <is>
          <t>III 21, 21 a ( 6. Angebundenes Werk)</t>
        </is>
      </c>
      <c r="H278" t="inlineStr"/>
      <c r="I278" t="inlineStr"/>
      <c r="J278" t="inlineStr"/>
      <c r="K278" t="inlineStr"/>
      <c r="L278" t="inlineStr"/>
      <c r="M278" t="inlineStr"/>
      <c r="N278" t="inlineStr"/>
      <c r="O278" t="inlineStr"/>
      <c r="P278" t="inlineStr"/>
      <c r="Q278" t="inlineStr"/>
      <c r="R278" t="inlineStr"/>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is>
          <t>0</t>
        </is>
      </c>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row>
    <row r="279">
      <c r="A279" t="b">
        <v>0</v>
      </c>
      <c r="B279" t="inlineStr">
        <is>
          <t>266</t>
        </is>
      </c>
      <c r="C279" t="inlineStr">
        <is>
          <t>L-1530-154382876</t>
        </is>
      </c>
      <c r="D279" t="inlineStr">
        <is>
          <t>994054076</t>
        </is>
      </c>
      <c r="E279" t="inlineStr"/>
      <c r="F279" t="inlineStr">
        <is>
          <t>https://portal.dnb.de/opac.htm?method=simpleSearch&amp;cqlMode=true&amp;query=idn%3D994054076</t>
        </is>
      </c>
      <c r="G279" t="inlineStr">
        <is>
          <t>III 21, 21 a ( 7. Angebundenes Werk)</t>
        </is>
      </c>
      <c r="H279" t="inlineStr"/>
      <c r="I279" t="inlineStr"/>
      <c r="J279" t="inlineStr"/>
      <c r="K279" t="inlineStr"/>
      <c r="L279" t="inlineStr"/>
      <c r="M279" t="inlineStr"/>
      <c r="N279" t="inlineStr"/>
      <c r="O279" t="inlineStr"/>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is>
          <t>0</t>
        </is>
      </c>
      <c r="BD279" t="inlineStr"/>
      <c r="BE279" t="inlineStr"/>
      <c r="BF279" t="inlineStr"/>
      <c r="BG279" t="inlineStr"/>
      <c r="BH279" t="inlineStr"/>
      <c r="BI279" t="inlineStr"/>
      <c r="BJ279" t="inlineStr"/>
      <c r="BK279" t="inlineStr"/>
      <c r="BL279" t="inlineStr"/>
      <c r="BM279" t="inlineStr"/>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row>
    <row r="280">
      <c r="A280" t="b">
        <v>0</v>
      </c>
      <c r="B280" t="inlineStr">
        <is>
          <t>259</t>
        </is>
      </c>
      <c r="C280" t="inlineStr">
        <is>
          <t>L-1532-167685066</t>
        </is>
      </c>
      <c r="D280" t="inlineStr">
        <is>
          <t>999178369</t>
        </is>
      </c>
      <c r="E280" t="inlineStr"/>
      <c r="F280" t="inlineStr">
        <is>
          <t>https://portal.dnb.de/opac.htm?method=simpleSearch&amp;cqlMode=true&amp;query=idn%3D999178369</t>
        </is>
      </c>
      <c r="G280" t="inlineStr">
        <is>
          <t>III 21, 21 a (Angebundenes Werk)</t>
        </is>
      </c>
      <c r="H280" t="inlineStr"/>
      <c r="I280" t="inlineStr"/>
      <c r="J280" t="inlineStr"/>
      <c r="K280" t="inlineStr"/>
      <c r="L280" t="inlineStr"/>
      <c r="M280" t="inlineStr"/>
      <c r="N280" t="inlineStr"/>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is>
          <t>0</t>
        </is>
      </c>
      <c r="BD280" t="inlineStr"/>
      <c r="BE280" t="inlineStr"/>
      <c r="BF280" t="inlineStr"/>
      <c r="BG280" t="inlineStr"/>
      <c r="BH280" t="inlineStr"/>
      <c r="BI280" t="inlineStr"/>
      <c r="BJ280" t="inlineStr"/>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row>
    <row r="281">
      <c r="A281" t="b">
        <v>0</v>
      </c>
      <c r="B281" t="inlineStr">
        <is>
          <t>260</t>
        </is>
      </c>
      <c r="C281" t="inlineStr">
        <is>
          <t>L-1532-167685198</t>
        </is>
      </c>
      <c r="D281" t="inlineStr">
        <is>
          <t>999178547</t>
        </is>
      </c>
      <c r="E281" t="inlineStr"/>
      <c r="F281" t="inlineStr">
        <is>
          <t>https://portal.dnb.de/opac.htm?method=simpleSearch&amp;cqlMode=true&amp;query=idn%3D999178547</t>
        </is>
      </c>
      <c r="G281" t="inlineStr">
        <is>
          <t>III 21, 21 a (Angebundenes Werk)</t>
        </is>
      </c>
      <c r="H281" t="inlineStr"/>
      <c r="I281" t="inlineStr"/>
      <c r="J281" t="inlineStr"/>
      <c r="K281" t="inlineStr"/>
      <c r="L281" t="inlineStr"/>
      <c r="M281" t="inlineStr"/>
      <c r="N281" t="inlineStr"/>
      <c r="O281" t="inlineStr"/>
      <c r="P281" t="inlineStr"/>
      <c r="Q281" t="inlineStr"/>
      <c r="R281" t="inlineStr"/>
      <c r="S281" t="inlineStr"/>
      <c r="T281" t="inlineStr"/>
      <c r="U281" t="inlineStr"/>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is>
          <t>0</t>
        </is>
      </c>
      <c r="BD281" t="inlineStr"/>
      <c r="BE281" t="inlineStr"/>
      <c r="BF281" t="inlineStr"/>
      <c r="BG281" t="inlineStr"/>
      <c r="BH281" t="inlineStr"/>
      <c r="BI281" t="inlineStr"/>
      <c r="BJ281" t="inlineStr"/>
      <c r="BK281" t="inlineStr"/>
      <c r="BL281" t="inlineStr"/>
      <c r="BM281" t="inlineStr"/>
      <c r="BN281" t="inlineStr"/>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row>
    <row r="282">
      <c r="A282" t="b">
        <v>0</v>
      </c>
      <c r="B282" t="inlineStr">
        <is>
          <t>269</t>
        </is>
      </c>
      <c r="C282" t="inlineStr">
        <is>
          <t>L-1533-157862615</t>
        </is>
      </c>
      <c r="D282" t="inlineStr">
        <is>
          <t>994801777</t>
        </is>
      </c>
      <c r="E282" t="inlineStr"/>
      <c r="F282" t="inlineStr">
        <is>
          <t>https://portal.dnb.de/opac.htm?method=simpleSearch&amp;cqlMode=true&amp;query=idn%3D994801777</t>
        </is>
      </c>
      <c r="G282" t="inlineStr">
        <is>
          <t>III 21, 21 c</t>
        </is>
      </c>
      <c r="H282" t="inlineStr"/>
      <c r="I282" t="inlineStr">
        <is>
          <t>X</t>
        </is>
      </c>
      <c r="J282" t="inlineStr">
        <is>
          <t>Ledereinband, Schließen, erhabene Buchbeschläge</t>
        </is>
      </c>
      <c r="K282" t="inlineStr">
        <is>
          <t>bis 25 cm</t>
        </is>
      </c>
      <c r="L282" t="inlineStr">
        <is>
          <t>nur sehr geringer Öffnungswinkel</t>
        </is>
      </c>
      <c r="M282" t="inlineStr">
        <is>
          <t>fester Rücken mit Schmuckprägung, Schrift bis in den Falz</t>
        </is>
      </c>
      <c r="N282" t="inlineStr"/>
      <c r="O282" t="inlineStr">
        <is>
          <t>Kassette</t>
        </is>
      </c>
      <c r="P282" t="inlineStr">
        <is>
          <t>Nein</t>
        </is>
      </c>
      <c r="Q282" t="inlineStr">
        <is>
          <t>0</t>
        </is>
      </c>
      <c r="R282" t="inlineStr"/>
      <c r="S282" t="inlineStr"/>
      <c r="T282" t="inlineStr"/>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is>
          <t>0</t>
        </is>
      </c>
      <c r="BD282" t="inlineStr"/>
      <c r="BE282" t="inlineStr"/>
      <c r="BF282" t="inlineStr"/>
      <c r="BG282" t="inlineStr"/>
      <c r="BH282" t="inlineStr"/>
      <c r="BI282" t="inlineStr"/>
      <c r="BJ282" t="inlineStr"/>
      <c r="BK282" t="inlineStr"/>
      <c r="BL282" t="inlineStr"/>
      <c r="BM282" t="inlineStr"/>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row>
    <row r="283">
      <c r="A283" t="b">
        <v>1</v>
      </c>
      <c r="B283" t="inlineStr"/>
      <c r="C283" t="inlineStr">
        <is>
          <t>L-1532-833464094</t>
        </is>
      </c>
      <c r="D283" t="inlineStr">
        <is>
          <t>1268481602</t>
        </is>
      </c>
      <c r="E283" t="inlineStr">
        <is>
          <t>Qd</t>
        </is>
      </c>
      <c r="F283" t="inlineStr"/>
      <c r="G283" t="inlineStr">
        <is>
          <t>III 21, 21 c</t>
        </is>
      </c>
      <c r="H283" t="inlineStr">
        <is>
          <t>III 21, 21 c</t>
        </is>
      </c>
      <c r="I283" t="inlineStr"/>
      <c r="J283" t="inlineStr"/>
      <c r="K283" t="inlineStr"/>
      <c r="L283" t="inlineStr"/>
      <c r="M283" t="inlineStr"/>
      <c r="N283" t="inlineStr"/>
      <c r="O283" t="inlineStr"/>
      <c r="P283" t="inlineStr"/>
      <c r="Q283" t="inlineStr"/>
      <c r="R283" t="inlineStr"/>
      <c r="S283" t="inlineStr"/>
      <c r="T283" t="inlineStr"/>
      <c r="U283" t="inlineStr"/>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row>
    <row r="284">
      <c r="A284" t="b">
        <v>0</v>
      </c>
      <c r="B284" t="inlineStr">
        <is>
          <t>270</t>
        </is>
      </c>
      <c r="C284" t="inlineStr">
        <is>
          <t>L-1532-167049003</t>
        </is>
      </c>
      <c r="D284" t="inlineStr">
        <is>
          <t>998842877</t>
        </is>
      </c>
      <c r="E284" t="inlineStr"/>
      <c r="F284" t="inlineStr">
        <is>
          <t>https://portal.dnb.de/opac.htm?method=simpleSearch&amp;cqlMode=true&amp;query=idn%3D998842877</t>
        </is>
      </c>
      <c r="G284" t="inlineStr">
        <is>
          <t>III 21, 21 c (Angebundenes Werk)</t>
        </is>
      </c>
      <c r="H284" t="inlineStr"/>
      <c r="I284" t="inlineStr"/>
      <c r="J284" t="inlineStr"/>
      <c r="K284" t="inlineStr"/>
      <c r="L284" t="inlineStr"/>
      <c r="M284" t="inlineStr"/>
      <c r="N284" t="inlineStr"/>
      <c r="O284" t="inlineStr"/>
      <c r="P284" t="inlineStr"/>
      <c r="Q284" t="inlineStr"/>
      <c r="R284" t="inlineStr"/>
      <c r="S284" t="inlineStr"/>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is>
          <t>0</t>
        </is>
      </c>
      <c r="BD284" t="inlineStr"/>
      <c r="BE284" t="inlineStr"/>
      <c r="BF284" t="inlineStr"/>
      <c r="BG284" t="inlineStr"/>
      <c r="BH284" t="inlineStr"/>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row>
    <row r="285">
      <c r="A285" t="b">
        <v>1</v>
      </c>
      <c r="B285" t="inlineStr">
        <is>
          <t>271</t>
        </is>
      </c>
      <c r="C285" t="inlineStr">
        <is>
          <t>L-2006-325430</t>
        </is>
      </c>
      <c r="D285" t="inlineStr">
        <is>
          <t>981668178</t>
        </is>
      </c>
      <c r="E285" t="inlineStr">
        <is>
          <t>Aa</t>
        </is>
      </c>
      <c r="F285" t="inlineStr">
        <is>
          <t>https://portal.dnb.de/opac.htm?method=simpleSearch&amp;cqlMode=true&amp;query=idn%3D981668178</t>
        </is>
      </c>
      <c r="G285" t="inlineStr">
        <is>
          <t>III 21, 21 d</t>
        </is>
      </c>
      <c r="H285" t="inlineStr">
        <is>
          <t>III 21, 21 d</t>
        </is>
      </c>
      <c r="I285" t="inlineStr"/>
      <c r="J285" t="inlineStr">
        <is>
          <t>Halbgewebeband, Halbledereinband</t>
        </is>
      </c>
      <c r="K285" t="inlineStr">
        <is>
          <t>bis 35 cm</t>
        </is>
      </c>
      <c r="L285" t="inlineStr">
        <is>
          <t>180°</t>
        </is>
      </c>
      <c r="M285" t="inlineStr">
        <is>
          <t>fester Rücken mit Schmuckprägung</t>
        </is>
      </c>
      <c r="N285" t="inlineStr"/>
      <c r="O285" t="inlineStr">
        <is>
          <t>Mappe</t>
        </is>
      </c>
      <c r="P285" t="inlineStr">
        <is>
          <t>Nein</t>
        </is>
      </c>
      <c r="Q285" t="inlineStr">
        <is>
          <t>2</t>
        </is>
      </c>
      <c r="R285" t="inlineStr"/>
      <c r="S285" t="inlineStr"/>
      <c r="T285" t="inlineStr"/>
      <c r="U285" t="inlineStr"/>
      <c r="V285" t="inlineStr"/>
      <c r="W285" t="inlineStr"/>
      <c r="X285" t="inlineStr"/>
      <c r="Y285" t="inlineStr"/>
      <c r="Z285" t="inlineStr"/>
      <c r="AA285" t="inlineStr">
        <is>
          <t>HPg</t>
        </is>
      </c>
      <c r="AB285" t="inlineStr"/>
      <c r="AC285" t="inlineStr"/>
      <c r="AD285" t="inlineStr">
        <is>
          <t>h</t>
        </is>
      </c>
      <c r="AE285" t="inlineStr"/>
      <c r="AF285" t="inlineStr"/>
      <c r="AG285" t="inlineStr"/>
      <c r="AH285" t="inlineStr"/>
      <c r="AI285" t="inlineStr"/>
      <c r="AJ285" t="inlineStr">
        <is>
          <t>Pa</t>
        </is>
      </c>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is>
          <t>110</t>
        </is>
      </c>
      <c r="AY285" t="inlineStr"/>
      <c r="AZ285" t="inlineStr"/>
      <c r="BA285" t="inlineStr"/>
      <c r="BB285" t="inlineStr">
        <is>
          <t>n</t>
        </is>
      </c>
      <c r="BC285" t="inlineStr">
        <is>
          <t>0</t>
        </is>
      </c>
      <c r="BD285" t="inlineStr"/>
      <c r="BE285" t="inlineStr"/>
      <c r="BF285" t="inlineStr"/>
      <c r="BG285" t="inlineStr"/>
      <c r="BH285" t="inlineStr">
        <is>
          <t>x</t>
        </is>
      </c>
      <c r="BI285" t="inlineStr"/>
      <c r="BJ285" t="inlineStr"/>
      <c r="BK285" t="inlineStr">
        <is>
          <t>Schaden stabil</t>
        </is>
      </c>
      <c r="BL285" t="inlineStr"/>
      <c r="BM285" t="inlineStr"/>
      <c r="BN285" t="inlineStr"/>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row>
    <row r="286">
      <c r="A286" t="b">
        <v>1</v>
      </c>
      <c r="B286" t="inlineStr">
        <is>
          <t>272</t>
        </is>
      </c>
      <c r="C286" t="inlineStr">
        <is>
          <t>L-1525-161362591</t>
        </is>
      </c>
      <c r="D286" t="inlineStr">
        <is>
          <t>995935467</t>
        </is>
      </c>
      <c r="E286" t="inlineStr">
        <is>
          <t>Aal</t>
        </is>
      </c>
      <c r="F286" t="inlineStr">
        <is>
          <t>https://portal.dnb.de/opac.htm?method=simpleSearch&amp;cqlMode=true&amp;query=idn%3D995935467</t>
        </is>
      </c>
      <c r="G286" t="inlineStr">
        <is>
          <t>III 21, 21/b</t>
        </is>
      </c>
      <c r="H286" t="inlineStr">
        <is>
          <t>III 21, 21/b</t>
        </is>
      </c>
      <c r="I286" t="inlineStr"/>
      <c r="J286" t="inlineStr">
        <is>
          <t>Papier- oder Pappeinband</t>
        </is>
      </c>
      <c r="K286" t="inlineStr">
        <is>
          <t>bis 25 cm</t>
        </is>
      </c>
      <c r="L286" t="inlineStr">
        <is>
          <t>180°</t>
        </is>
      </c>
      <c r="M286" t="inlineStr">
        <is>
          <t>hohler Rücken</t>
        </is>
      </c>
      <c r="N286" t="inlineStr"/>
      <c r="O286" t="inlineStr"/>
      <c r="P286" t="inlineStr">
        <is>
          <t>Signaturfahne austauschen</t>
        </is>
      </c>
      <c r="Q286" t="inlineStr">
        <is>
          <t>0</t>
        </is>
      </c>
      <c r="R286" t="inlineStr"/>
      <c r="S286" t="inlineStr"/>
      <c r="T286" t="inlineStr"/>
      <c r="U286" t="inlineStr"/>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is>
          <t>0</t>
        </is>
      </c>
      <c r="BD286" t="inlineStr"/>
      <c r="BE286" t="inlineStr"/>
      <c r="BF286" t="inlineStr"/>
      <c r="BG286" t="inlineStr"/>
      <c r="BH286" t="inlineStr"/>
      <c r="BI286" t="inlineStr"/>
      <c r="BJ286" t="inlineStr"/>
      <c r="BK286" t="inlineStr"/>
      <c r="BL286" t="inlineStr"/>
      <c r="BM286" t="inlineStr"/>
      <c r="BN286" t="inlineStr"/>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row>
    <row r="287">
      <c r="A287" t="b">
        <v>1</v>
      </c>
      <c r="B287" t="inlineStr">
        <is>
          <t>235</t>
        </is>
      </c>
      <c r="C287" t="inlineStr">
        <is>
          <t>L-1522-315494190</t>
        </is>
      </c>
      <c r="D287" t="inlineStr">
        <is>
          <t>1066963983</t>
        </is>
      </c>
      <c r="E287" t="inlineStr">
        <is>
          <t>Aaf</t>
        </is>
      </c>
      <c r="F287" t="inlineStr">
        <is>
          <t>https://portal.dnb.de/opac.htm?method=simpleSearch&amp;cqlMode=true&amp;query=idn%3D1066963983</t>
        </is>
      </c>
      <c r="G287" t="inlineStr">
        <is>
          <t>III 21, 22</t>
        </is>
      </c>
      <c r="H287" t="inlineStr">
        <is>
          <t>III 21, 22</t>
        </is>
      </c>
      <c r="I287" t="inlineStr">
        <is>
          <t>X</t>
        </is>
      </c>
      <c r="J287" t="inlineStr">
        <is>
          <t>Pergamentband</t>
        </is>
      </c>
      <c r="K287" t="inlineStr">
        <is>
          <t>bis 25 cm</t>
        </is>
      </c>
      <c r="L287" t="inlineStr">
        <is>
          <t>80° bis 110°, einseitig digitalisierbar?</t>
        </is>
      </c>
      <c r="M287" t="inlineStr">
        <is>
          <t>hohler Rücken</t>
        </is>
      </c>
      <c r="N287" t="inlineStr"/>
      <c r="O287" t="inlineStr">
        <is>
          <t>Kassette</t>
        </is>
      </c>
      <c r="P287" t="inlineStr">
        <is>
          <t>Nein</t>
        </is>
      </c>
      <c r="Q287" t="inlineStr">
        <is>
          <t>0</t>
        </is>
      </c>
      <c r="R287" t="inlineStr"/>
      <c r="S287" t="inlineStr"/>
      <c r="T287" t="inlineStr"/>
      <c r="U287" t="inlineStr"/>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is>
          <t>0</t>
        </is>
      </c>
      <c r="BD287" t="inlineStr"/>
      <c r="BE287" t="inlineStr"/>
      <c r="BF287" t="inlineStr"/>
      <c r="BG287" t="inlineStr"/>
      <c r="BH287" t="inlineStr"/>
      <c r="BI287" t="inlineStr"/>
      <c r="BJ287" t="inlineStr"/>
      <c r="BK287" t="inlineStr"/>
      <c r="BL287" t="inlineStr"/>
      <c r="BM287" t="inlineStr"/>
      <c r="BN287" t="inlineStr"/>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row>
    <row r="288">
      <c r="A288" t="b">
        <v>0</v>
      </c>
      <c r="B288" t="inlineStr">
        <is>
          <t>236</t>
        </is>
      </c>
      <c r="C288" t="inlineStr">
        <is>
          <t>L-1510-315493909</t>
        </is>
      </c>
      <c r="D288" t="inlineStr">
        <is>
          <t>1066963665</t>
        </is>
      </c>
      <c r="E288" t="inlineStr"/>
      <c r="F288" t="inlineStr">
        <is>
          <t>https://portal.dnb.de/opac.htm?method=simpleSearch&amp;cqlMode=true&amp;query=idn%3D1066963665</t>
        </is>
      </c>
      <c r="G288" t="inlineStr">
        <is>
          <t>III 21, 23</t>
        </is>
      </c>
      <c r="H288" t="inlineStr"/>
      <c r="I288" t="inlineStr">
        <is>
          <t>X</t>
        </is>
      </c>
      <c r="J288" t="inlineStr">
        <is>
          <t>Gewebeeinband</t>
        </is>
      </c>
      <c r="K288" t="inlineStr">
        <is>
          <t>bis 25 cm</t>
        </is>
      </c>
      <c r="L288" t="inlineStr">
        <is>
          <t>80° bis 110°, einseitig digitalisierbar?</t>
        </is>
      </c>
      <c r="M288" t="inlineStr">
        <is>
          <t>hohler Rücken</t>
        </is>
      </c>
      <c r="N288" t="inlineStr"/>
      <c r="O288" t="inlineStr"/>
      <c r="P288" t="inlineStr"/>
      <c r="Q288" t="inlineStr">
        <is>
          <t>0</t>
        </is>
      </c>
      <c r="R288" t="inlineStr"/>
      <c r="S288" t="inlineStr"/>
      <c r="T288" t="inlineStr"/>
      <c r="U288" t="inlineStr"/>
      <c r="V288" t="inlineStr">
        <is>
          <t>Sonderkonto</t>
        </is>
      </c>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is>
          <t>0</t>
        </is>
      </c>
      <c r="BD288" t="inlineStr"/>
      <c r="BE288" t="inlineStr"/>
      <c r="BF288" t="inlineStr"/>
      <c r="BG288" t="inlineStr"/>
      <c r="BH288" t="inlineStr"/>
      <c r="BI288" t="inlineStr"/>
      <c r="BJ288" t="inlineStr"/>
      <c r="BK288" t="inlineStr"/>
      <c r="BL288" t="inlineStr"/>
      <c r="BM288" t="inlineStr"/>
      <c r="BN288" t="inlineStr"/>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row>
    <row r="289">
      <c r="A289" t="b">
        <v>1</v>
      </c>
      <c r="B289" t="inlineStr"/>
      <c r="C289" t="inlineStr">
        <is>
          <t>L-9999-414986288</t>
        </is>
      </c>
      <c r="D289" t="inlineStr">
        <is>
          <t>1138379727</t>
        </is>
      </c>
      <c r="E289" t="inlineStr">
        <is>
          <t>Qd</t>
        </is>
      </c>
      <c r="F289" t="inlineStr"/>
      <c r="G289" t="inlineStr">
        <is>
          <t>III 21, 23</t>
        </is>
      </c>
      <c r="H289" t="inlineStr">
        <is>
          <t>III 21, 23</t>
        </is>
      </c>
      <c r="I289" t="inlineStr"/>
      <c r="J289" t="inlineStr"/>
      <c r="K289" t="inlineStr"/>
      <c r="L289" t="inlineStr"/>
      <c r="M289" t="inlineStr"/>
      <c r="N289" t="inlineStr"/>
      <c r="O289" t="inlineStr"/>
      <c r="P289" t="inlineStr"/>
      <c r="Q289" t="inlineStr"/>
      <c r="R289" t="inlineStr"/>
      <c r="S289" t="inlineStr"/>
      <c r="T289" t="inlineStr"/>
      <c r="U289" t="inlineStr"/>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row>
    <row r="290">
      <c r="A290" t="b">
        <v>0</v>
      </c>
      <c r="B290" t="inlineStr">
        <is>
          <t>237</t>
        </is>
      </c>
      <c r="C290" t="inlineStr">
        <is>
          <t>L-1526-315492473</t>
        </is>
      </c>
      <c r="D290" t="inlineStr">
        <is>
          <t>1066962073</t>
        </is>
      </c>
      <c r="E290" t="inlineStr"/>
      <c r="F290" t="inlineStr">
        <is>
          <t>https://portal.dnb.de/opac.htm?method=simpleSearch&amp;cqlMode=true&amp;query=idn%3D1066962073</t>
        </is>
      </c>
      <c r="G290" t="inlineStr">
        <is>
          <t>III 21, 24</t>
        </is>
      </c>
      <c r="H290" t="inlineStr"/>
      <c r="I290" t="inlineStr">
        <is>
          <t>X</t>
        </is>
      </c>
      <c r="J290" t="inlineStr">
        <is>
          <t>Ledereinband, Schließen, erhabene Buchbeschläge</t>
        </is>
      </c>
      <c r="K290" t="inlineStr">
        <is>
          <t>bis 35 cm</t>
        </is>
      </c>
      <c r="L290" t="inlineStr">
        <is>
          <t>80° bis 110°, einseitig digitalisierbar?</t>
        </is>
      </c>
      <c r="M290" t="inlineStr">
        <is>
          <t>fester Rücken mit Schmuckprägung, welliger Buchblock</t>
        </is>
      </c>
      <c r="N290" t="inlineStr"/>
      <c r="O290" t="inlineStr">
        <is>
          <t>Buchschuh</t>
        </is>
      </c>
      <c r="P290" t="inlineStr">
        <is>
          <t>Nein</t>
        </is>
      </c>
      <c r="Q290" t="inlineStr">
        <is>
          <t>1</t>
        </is>
      </c>
      <c r="R290" t="inlineStr"/>
      <c r="S290" t="inlineStr"/>
      <c r="T290" t="inlineStr"/>
      <c r="U290" t="inlineStr"/>
      <c r="V290" t="inlineStr"/>
      <c r="W290" t="inlineStr"/>
      <c r="X290" t="inlineStr"/>
      <c r="Y290" t="inlineStr"/>
      <c r="Z290" t="inlineStr"/>
      <c r="AA290" t="inlineStr">
        <is>
          <t>HD</t>
        </is>
      </c>
      <c r="AB290" t="inlineStr">
        <is>
          <t>x</t>
        </is>
      </c>
      <c r="AC290" t="inlineStr"/>
      <c r="AD290" t="inlineStr">
        <is>
          <t>f/V</t>
        </is>
      </c>
      <c r="AE290" t="inlineStr"/>
      <c r="AF290" t="inlineStr"/>
      <c r="AG290" t="inlineStr"/>
      <c r="AH290" t="inlineStr"/>
      <c r="AI290" t="inlineStr"/>
      <c r="AJ290" t="inlineStr">
        <is>
          <t>Pa</t>
        </is>
      </c>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is>
          <t>45</t>
        </is>
      </c>
      <c r="AY290" t="inlineStr"/>
      <c r="AZ290" t="inlineStr"/>
      <c r="BA290" t="inlineStr"/>
      <c r="BB290" t="inlineStr">
        <is>
          <t>ja vor</t>
        </is>
      </c>
      <c r="BC290" t="inlineStr">
        <is>
          <t>1</t>
        </is>
      </c>
      <c r="BD290" t="inlineStr"/>
      <c r="BE290" t="inlineStr"/>
      <c r="BF290" t="inlineStr"/>
      <c r="BG290" t="inlineStr">
        <is>
          <t>x</t>
        </is>
      </c>
      <c r="BH290" t="inlineStr"/>
      <c r="BI290" t="inlineStr"/>
      <c r="BJ290" t="inlineStr"/>
      <c r="BK290" t="inlineStr"/>
      <c r="BL290" t="inlineStr"/>
      <c r="BM290" t="inlineStr"/>
      <c r="BN290" t="inlineStr">
        <is>
          <t>x</t>
        </is>
      </c>
      <c r="BO290" t="inlineStr"/>
      <c r="BP290" t="inlineStr">
        <is>
          <t>x</t>
        </is>
      </c>
      <c r="BQ290" t="inlineStr"/>
      <c r="BR290" t="inlineStr"/>
      <c r="BS290" t="inlineStr"/>
      <c r="BT290" t="inlineStr"/>
      <c r="BU290" t="inlineStr"/>
      <c r="BV290" t="inlineStr"/>
      <c r="BW290" t="inlineStr"/>
      <c r="BX290" t="inlineStr"/>
      <c r="BY290" t="inlineStr"/>
      <c r="BZ290" t="inlineStr">
        <is>
          <t>o</t>
        </is>
      </c>
      <c r="CA290" t="inlineStr">
        <is>
          <t>1</t>
        </is>
      </c>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row>
    <row r="291">
      <c r="A291" t="b">
        <v>1</v>
      </c>
      <c r="B291" t="inlineStr"/>
      <c r="C291" t="inlineStr">
        <is>
          <t>L-9999-414828461</t>
        </is>
      </c>
      <c r="D291" t="inlineStr">
        <is>
          <t>1138311480</t>
        </is>
      </c>
      <c r="E291" t="inlineStr">
        <is>
          <t>Qd</t>
        </is>
      </c>
      <c r="F291" t="inlineStr"/>
      <c r="G291" t="inlineStr">
        <is>
          <t>III 21, 24</t>
        </is>
      </c>
      <c r="H291" t="inlineStr">
        <is>
          <t>III 21, 24</t>
        </is>
      </c>
      <c r="I291" t="inlineStr"/>
      <c r="J291" t="inlineStr"/>
      <c r="K291" t="inlineStr"/>
      <c r="L291" t="inlineStr"/>
      <c r="M291" t="inlineStr"/>
      <c r="N291" t="inlineStr"/>
      <c r="O291" t="inlineStr"/>
      <c r="P291" t="inlineStr"/>
      <c r="Q291" t="inlineStr"/>
      <c r="R291" t="inlineStr"/>
      <c r="S291" t="inlineStr"/>
      <c r="T291" t="inlineStr"/>
      <c r="U291" t="inlineStr"/>
      <c r="V291" t="inlineStr"/>
      <c r="W291" t="inlineStr"/>
      <c r="X291" t="inlineStr"/>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inlineStr"/>
      <c r="BI291" t="inlineStr"/>
      <c r="BJ291" t="inlineStr"/>
      <c r="BK291" t="inlineStr"/>
      <c r="BL291" t="inlineStr"/>
      <c r="BM291" t="inlineStr"/>
      <c r="BN291" t="inlineStr"/>
      <c r="BO291" t="inlineStr"/>
      <c r="BP291" t="inlineStr"/>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row>
    <row r="292">
      <c r="A292" t="b">
        <v>0</v>
      </c>
      <c r="B292" t="inlineStr">
        <is>
          <t>273</t>
        </is>
      </c>
      <c r="C292" t="inlineStr">
        <is>
          <t>L-1526-671050176</t>
        </is>
      </c>
      <c r="D292" t="inlineStr">
        <is>
          <t>1208924478</t>
        </is>
      </c>
      <c r="E292" t="inlineStr"/>
      <c r="F292" t="inlineStr">
        <is>
          <t>https://portal.dnb.de/opac.htm?method=simpleSearch&amp;cqlMode=true&amp;query=idn%3D1208924478</t>
        </is>
      </c>
      <c r="G292" t="inlineStr">
        <is>
          <t>III 21, 24 (1. angebundenes Werk)</t>
        </is>
      </c>
      <c r="H292" t="inlineStr"/>
      <c r="I292" t="inlineStr"/>
      <c r="J292" t="inlineStr"/>
      <c r="K292" t="inlineStr"/>
      <c r="L292" t="inlineStr"/>
      <c r="M292" t="inlineStr"/>
      <c r="N292" t="inlineStr"/>
      <c r="O292" t="inlineStr"/>
      <c r="P292" t="inlineStr"/>
      <c r="Q292" t="inlineStr"/>
      <c r="R292" t="inlineStr"/>
      <c r="S292" t="inlineStr"/>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is>
          <t>0</t>
        </is>
      </c>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row>
    <row r="293">
      <c r="A293" t="b">
        <v>0</v>
      </c>
      <c r="B293" t="inlineStr">
        <is>
          <t>274</t>
        </is>
      </c>
      <c r="C293" t="inlineStr">
        <is>
          <t>L-1526-671050001</t>
        </is>
      </c>
      <c r="D293" t="inlineStr">
        <is>
          <t>1208924192</t>
        </is>
      </c>
      <c r="E293" t="inlineStr"/>
      <c r="F293" t="inlineStr">
        <is>
          <t>https://portal.dnb.de/opac.htm?method=simpleSearch&amp;cqlMode=true&amp;query=idn%3D1208924192</t>
        </is>
      </c>
      <c r="G293" t="inlineStr">
        <is>
          <t>III 21, 24 (2. angebundenes Werk)</t>
        </is>
      </c>
      <c r="H293" t="inlineStr"/>
      <c r="I293" t="inlineStr"/>
      <c r="J293" t="inlineStr"/>
      <c r="K293" t="inlineStr"/>
      <c r="L293" t="inlineStr"/>
      <c r="M293" t="inlineStr"/>
      <c r="N293" t="inlineStr"/>
      <c r="O293" t="inlineStr"/>
      <c r="P293" t="inlineStr"/>
      <c r="Q293" t="inlineStr"/>
      <c r="R293" t="inlineStr"/>
      <c r="S293" t="inlineStr"/>
      <c r="T293" t="inlineStr"/>
      <c r="U293" t="inlineStr"/>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is>
          <t>0</t>
        </is>
      </c>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row>
    <row r="294">
      <c r="A294" t="b">
        <v>0</v>
      </c>
      <c r="B294" t="inlineStr">
        <is>
          <t>275</t>
        </is>
      </c>
      <c r="C294" t="inlineStr">
        <is>
          <t>L-1526-671049410</t>
        </is>
      </c>
      <c r="D294" t="inlineStr">
        <is>
          <t>1208923269</t>
        </is>
      </c>
      <c r="E294" t="inlineStr"/>
      <c r="F294" t="inlineStr">
        <is>
          <t>https://portal.dnb.de/opac.htm?method=simpleSearch&amp;cqlMode=true&amp;query=idn%3D1208923269</t>
        </is>
      </c>
      <c r="G294" t="inlineStr">
        <is>
          <t>III 21, 24 (3. angebundenes Werk)</t>
        </is>
      </c>
      <c r="H294" t="inlineStr"/>
      <c r="I294" t="inlineStr"/>
      <c r="J294" t="inlineStr"/>
      <c r="K294" t="inlineStr"/>
      <c r="L294" t="inlineStr"/>
      <c r="M294" t="inlineStr"/>
      <c r="N294" t="inlineStr"/>
      <c r="O294" t="inlineStr"/>
      <c r="P294" t="inlineStr"/>
      <c r="Q294" t="inlineStr"/>
      <c r="R294" t="inlineStr"/>
      <c r="S294" t="inlineStr"/>
      <c r="T294" t="inlineStr"/>
      <c r="U294" t="inlineStr"/>
      <c r="V294" t="inlineStr"/>
      <c r="W294" t="inlineStr"/>
      <c r="X294" t="inlineStr"/>
      <c r="Y294" t="inlineStr"/>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is>
          <t>0</t>
        </is>
      </c>
      <c r="BD294" t="inlineStr"/>
      <c r="BE294" t="inlineStr"/>
      <c r="BF294" t="inlineStr"/>
      <c r="BG294" t="inlineStr"/>
      <c r="BH294" t="inlineStr"/>
      <c r="BI294" t="inlineStr"/>
      <c r="BJ294" t="inlineStr"/>
      <c r="BK294" t="inlineStr"/>
      <c r="BL294" t="inlineStr"/>
      <c r="BM294" t="inlineStr"/>
      <c r="BN294" t="inlineStr"/>
      <c r="BO294" t="inlineStr"/>
      <c r="BP294" t="inlineStr"/>
      <c r="BQ294" t="inlineStr"/>
      <c r="BR294" t="inlineStr"/>
      <c r="BS294" t="inlineStr"/>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row>
    <row r="295">
      <c r="A295" t="b">
        <v>1</v>
      </c>
      <c r="B295" t="inlineStr">
        <is>
          <t>276</t>
        </is>
      </c>
      <c r="C295" t="inlineStr">
        <is>
          <t>L-1557-167360604</t>
        </is>
      </c>
      <c r="D295" t="inlineStr">
        <is>
          <t>999011383</t>
        </is>
      </c>
      <c r="E295" t="inlineStr">
        <is>
          <t>Aal</t>
        </is>
      </c>
      <c r="F295" t="inlineStr">
        <is>
          <t>https://portal.dnb.de/opac.htm?method=simpleSearch&amp;cqlMode=true&amp;query=idn%3D999011383</t>
        </is>
      </c>
      <c r="G295" t="inlineStr">
        <is>
          <t>III 21, 24 a</t>
        </is>
      </c>
      <c r="H295" t="inlineStr">
        <is>
          <t>III 21, 24 a</t>
        </is>
      </c>
      <c r="I295" t="inlineStr"/>
      <c r="J295" t="inlineStr">
        <is>
          <t>Pergamentband, Schließen, erhabene Buchbeschläge</t>
        </is>
      </c>
      <c r="K295" t="inlineStr">
        <is>
          <t>bis 25 cm</t>
        </is>
      </c>
      <c r="L295" t="inlineStr">
        <is>
          <t>80° bis 110°, einseitig digitalisierbar?</t>
        </is>
      </c>
      <c r="M295" t="inlineStr">
        <is>
          <t>hohler Rücken, Einband mit Schutz- oder Stoßkanten</t>
        </is>
      </c>
      <c r="N295" t="inlineStr"/>
      <c r="O295" t="inlineStr">
        <is>
          <t>Kassette</t>
        </is>
      </c>
      <c r="P295" t="inlineStr">
        <is>
          <t>Nein</t>
        </is>
      </c>
      <c r="Q295" t="inlineStr">
        <is>
          <t>0</t>
        </is>
      </c>
      <c r="R295" t="inlineStr"/>
      <c r="S295" t="inlineStr"/>
      <c r="T295" t="inlineStr"/>
      <c r="U295" t="inlineStr"/>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is>
          <t>0</t>
        </is>
      </c>
      <c r="BD295" t="inlineStr"/>
      <c r="BE295" t="inlineStr"/>
      <c r="BF295" t="inlineStr"/>
      <c r="BG295" t="inlineStr"/>
      <c r="BH295" t="inlineStr"/>
      <c r="BI295" t="inlineStr"/>
      <c r="BJ295" t="inlineStr"/>
      <c r="BK295" t="inlineStr"/>
      <c r="BL295" t="inlineStr"/>
      <c r="BM295" t="inlineStr"/>
      <c r="BN295" t="inlineStr"/>
      <c r="BO295" t="inlineStr"/>
      <c r="BP295" t="inlineStr"/>
      <c r="BQ295" t="inlineStr"/>
      <c r="BR295" t="inlineStr"/>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row>
    <row r="296">
      <c r="A296" t="b">
        <v>1</v>
      </c>
      <c r="B296" t="inlineStr">
        <is>
          <t>238</t>
        </is>
      </c>
      <c r="C296" t="inlineStr">
        <is>
          <t>L-1526-315488379</t>
        </is>
      </c>
      <c r="D296" t="inlineStr">
        <is>
          <t>1066957754</t>
        </is>
      </c>
      <c r="E296" t="inlineStr">
        <is>
          <t>Aaf</t>
        </is>
      </c>
      <c r="F296" t="inlineStr">
        <is>
          <t>https://portal.dnb.de/opac.htm?method=simpleSearch&amp;cqlMode=true&amp;query=idn%3D1066957754</t>
        </is>
      </c>
      <c r="G296" t="inlineStr">
        <is>
          <t>III 21, 25</t>
        </is>
      </c>
      <c r="H296" t="inlineStr">
        <is>
          <t>III 21, 25</t>
        </is>
      </c>
      <c r="I296" t="inlineStr">
        <is>
          <t>X</t>
        </is>
      </c>
      <c r="J296" t="inlineStr">
        <is>
          <t>Gewebeeinband, Schließen, erhabene Buchbeschläge</t>
        </is>
      </c>
      <c r="K296" t="inlineStr">
        <is>
          <t>bis 35 cm</t>
        </is>
      </c>
      <c r="L296" t="inlineStr">
        <is>
          <t>180°</t>
        </is>
      </c>
      <c r="M296" t="inlineStr">
        <is>
          <t>hohler Rücken</t>
        </is>
      </c>
      <c r="N296" t="inlineStr"/>
      <c r="O296" t="inlineStr">
        <is>
          <t>Buchschuh</t>
        </is>
      </c>
      <c r="P296" t="inlineStr">
        <is>
          <t>Nein</t>
        </is>
      </c>
      <c r="Q296" t="inlineStr">
        <is>
          <t>1</t>
        </is>
      </c>
      <c r="R296" t="inlineStr"/>
      <c r="S296" t="inlineStr"/>
      <c r="T296" t="inlineStr"/>
      <c r="U296" t="inlineStr"/>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is>
          <t>0</t>
        </is>
      </c>
      <c r="BD296" t="inlineStr"/>
      <c r="BE296" t="inlineStr"/>
      <c r="BF296" t="inlineStr"/>
      <c r="BG296" t="inlineStr"/>
      <c r="BH296" t="inlineStr"/>
      <c r="BI296" t="inlineStr"/>
      <c r="BJ296" t="inlineStr"/>
      <c r="BK296" t="inlineStr"/>
      <c r="BL296" t="inlineStr"/>
      <c r="BM296" t="inlineStr"/>
      <c r="BN296" t="inlineStr"/>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row>
    <row r="297">
      <c r="A297" t="b">
        <v>1</v>
      </c>
      <c r="B297" t="inlineStr">
        <is>
          <t>239</t>
        </is>
      </c>
      <c r="C297" t="inlineStr">
        <is>
          <t>L-1526-315181427</t>
        </is>
      </c>
      <c r="D297" t="inlineStr">
        <is>
          <t>1066758786</t>
        </is>
      </c>
      <c r="E297" t="inlineStr">
        <is>
          <t>AaB</t>
        </is>
      </c>
      <c r="F297" t="inlineStr">
        <is>
          <t>https://portal.dnb.de/opac.htm?method=simpleSearch&amp;cqlMode=true&amp;query=idn%3D1066758786</t>
        </is>
      </c>
      <c r="G297" t="inlineStr">
        <is>
          <t>III 21, 26</t>
        </is>
      </c>
      <c r="H297" t="inlineStr">
        <is>
          <t>III 21, 26</t>
        </is>
      </c>
      <c r="I297" t="inlineStr">
        <is>
          <t>X</t>
        </is>
      </c>
      <c r="J297" t="inlineStr">
        <is>
          <t>Gewebeeinband</t>
        </is>
      </c>
      <c r="K297" t="inlineStr">
        <is>
          <t>bis 35 cm</t>
        </is>
      </c>
      <c r="L297" t="inlineStr">
        <is>
          <t>180°</t>
        </is>
      </c>
      <c r="M297" t="inlineStr">
        <is>
          <t>hohler Rücken</t>
        </is>
      </c>
      <c r="N297" t="inlineStr"/>
      <c r="O297" t="inlineStr"/>
      <c r="P297" t="inlineStr"/>
      <c r="Q297" t="inlineStr">
        <is>
          <t>1</t>
        </is>
      </c>
      <c r="R297" t="inlineStr"/>
      <c r="S297" t="inlineStr"/>
      <c r="T297" t="inlineStr"/>
      <c r="U297" t="inlineStr"/>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is>
          <t>0</t>
        </is>
      </c>
      <c r="BD297" t="inlineStr"/>
      <c r="BE297" t="inlineStr"/>
      <c r="BF297" t="inlineStr"/>
      <c r="BG297" t="inlineStr"/>
      <c r="BH297" t="inlineStr"/>
      <c r="BI297" t="inlineStr"/>
      <c r="BJ297" t="inlineStr"/>
      <c r="BK297" t="inlineStr"/>
      <c r="BL297" t="inlineStr"/>
      <c r="BM297" t="inlineStr"/>
      <c r="BN297" t="inlineStr"/>
      <c r="BO297" t="inlineStr"/>
      <c r="BP297" t="inlineStr"/>
      <c r="BQ297" t="inlineStr"/>
      <c r="BR297" t="inlineStr"/>
      <c r="BS297" t="inlineStr"/>
      <c r="BT297" t="inlineStr"/>
      <c r="BU297" t="inlineStr"/>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row>
    <row r="298">
      <c r="A298" t="b">
        <v>1</v>
      </c>
      <c r="B298" t="inlineStr">
        <is>
          <t>240</t>
        </is>
      </c>
      <c r="C298" t="inlineStr">
        <is>
          <t>L-1531-153964464</t>
        </is>
      </c>
      <c r="D298" t="inlineStr">
        <is>
          <t>993901212</t>
        </is>
      </c>
      <c r="E298" t="inlineStr">
        <is>
          <t>Aal</t>
        </is>
      </c>
      <c r="F298" t="inlineStr">
        <is>
          <t>https://portal.dnb.de/opac.htm?method=simpleSearch&amp;cqlMode=true&amp;query=idn%3D993901212</t>
        </is>
      </c>
      <c r="G298" t="inlineStr">
        <is>
          <t>III 21, 27</t>
        </is>
      </c>
      <c r="H298" t="inlineStr">
        <is>
          <t>III 21, 27</t>
        </is>
      </c>
      <c r="I298" t="inlineStr">
        <is>
          <t>X</t>
        </is>
      </c>
      <c r="J298" t="inlineStr">
        <is>
          <t>Pergamentband, Schließen, erhabene Buchbeschläge</t>
        </is>
      </c>
      <c r="K298" t="inlineStr">
        <is>
          <t>bis 25 cm</t>
        </is>
      </c>
      <c r="L298" t="inlineStr">
        <is>
          <t>80° bis 110°, einseitig digitalisierbar?</t>
        </is>
      </c>
      <c r="M298" t="inlineStr"/>
      <c r="N298" t="inlineStr"/>
      <c r="O298" t="inlineStr">
        <is>
          <t>Kassette</t>
        </is>
      </c>
      <c r="P298" t="inlineStr">
        <is>
          <t>Nein</t>
        </is>
      </c>
      <c r="Q298" t="inlineStr">
        <is>
          <t>0</t>
        </is>
      </c>
      <c r="R298" t="inlineStr"/>
      <c r="S298" t="inlineStr"/>
      <c r="T298" t="inlineStr"/>
      <c r="U298" t="inlineStr"/>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is>
          <t>0</t>
        </is>
      </c>
      <c r="BD298" t="inlineStr"/>
      <c r="BE298" t="inlineStr"/>
      <c r="BF298" t="inlineStr"/>
      <c r="BG298" t="inlineStr"/>
      <c r="BH298" t="inlineStr"/>
      <c r="BI298" t="inlineStr"/>
      <c r="BJ298" t="inlineStr"/>
      <c r="BK298" t="inlineStr"/>
      <c r="BL298" t="inlineStr"/>
      <c r="BM298" t="inlineStr"/>
      <c r="BN298" t="inlineStr"/>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row>
    <row r="299">
      <c r="A299" t="b">
        <v>1</v>
      </c>
      <c r="B299" t="inlineStr">
        <is>
          <t>241</t>
        </is>
      </c>
      <c r="C299" t="inlineStr">
        <is>
          <t>L-1527-154280437</t>
        </is>
      </c>
      <c r="D299" t="inlineStr">
        <is>
          <t>994000316</t>
        </is>
      </c>
      <c r="E299" t="inlineStr">
        <is>
          <t>Aal</t>
        </is>
      </c>
      <c r="F299" t="inlineStr">
        <is>
          <t>https://portal.dnb.de/opac.htm?method=simpleSearch&amp;cqlMode=true&amp;query=idn%3D994000316</t>
        </is>
      </c>
      <c r="G299" t="inlineStr">
        <is>
          <t>III 21, 28</t>
        </is>
      </c>
      <c r="H299" t="inlineStr">
        <is>
          <t>III 21, 28</t>
        </is>
      </c>
      <c r="I299" t="inlineStr">
        <is>
          <t>X</t>
        </is>
      </c>
      <c r="J299" t="inlineStr">
        <is>
          <t>Gewebeeinband</t>
        </is>
      </c>
      <c r="K299" t="inlineStr">
        <is>
          <t>bis 25 cm</t>
        </is>
      </c>
      <c r="L299" t="inlineStr">
        <is>
          <t>80° bis 110°, einseitig digitalisierbar?</t>
        </is>
      </c>
      <c r="M299" t="inlineStr">
        <is>
          <t>hohler Rücken, Schrift bis in den Falz</t>
        </is>
      </c>
      <c r="N299" t="inlineStr"/>
      <c r="O299" t="inlineStr"/>
      <c r="P299" t="inlineStr"/>
      <c r="Q299" t="inlineStr">
        <is>
          <t>0</t>
        </is>
      </c>
      <c r="R299" t="inlineStr"/>
      <c r="S299" t="inlineStr"/>
      <c r="T299" t="inlineStr"/>
      <c r="U299" t="inlineStr"/>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is>
          <t>0</t>
        </is>
      </c>
      <c r="BD299" t="inlineStr"/>
      <c r="BE299" t="inlineStr"/>
      <c r="BF299" t="inlineStr"/>
      <c r="BG299" t="inlineStr"/>
      <c r="BH299" t="inlineStr"/>
      <c r="BI299" t="inlineStr"/>
      <c r="BJ299" t="inlineStr"/>
      <c r="BK299" t="inlineStr"/>
      <c r="BL299" t="inlineStr"/>
      <c r="BM299" t="inlineStr"/>
      <c r="BN299" t="inlineStr"/>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row>
    <row r="300">
      <c r="A300" t="b">
        <v>1</v>
      </c>
      <c r="B300" t="inlineStr">
        <is>
          <t>242</t>
        </is>
      </c>
      <c r="C300" t="inlineStr">
        <is>
          <t>L-1531-315468513</t>
        </is>
      </c>
      <c r="D300" t="inlineStr">
        <is>
          <t>1066940754</t>
        </is>
      </c>
      <c r="E300" t="inlineStr">
        <is>
          <t>Aaf</t>
        </is>
      </c>
      <c r="F300" t="inlineStr">
        <is>
          <t>https://portal.dnb.de/opac.htm?method=simpleSearch&amp;cqlMode=true&amp;query=idn%3D1066940754</t>
        </is>
      </c>
      <c r="G300" t="inlineStr">
        <is>
          <t>III 21, 29</t>
        </is>
      </c>
      <c r="H300" t="inlineStr">
        <is>
          <t>III 21, 29</t>
        </is>
      </c>
      <c r="I300" t="inlineStr">
        <is>
          <t>X</t>
        </is>
      </c>
      <c r="J300" t="inlineStr">
        <is>
          <t>Papier- oder Pappeinband</t>
        </is>
      </c>
      <c r="K300" t="inlineStr">
        <is>
          <t>bis 25 cm</t>
        </is>
      </c>
      <c r="L300" t="inlineStr">
        <is>
          <t>80° bis 110°, einseitig digitalisierbar?</t>
        </is>
      </c>
      <c r="M300" t="inlineStr">
        <is>
          <t>hohler Rücken</t>
        </is>
      </c>
      <c r="N300" t="inlineStr"/>
      <c r="O300" t="inlineStr"/>
      <c r="P300" t="inlineStr"/>
      <c r="Q300" t="inlineStr">
        <is>
          <t>1</t>
        </is>
      </c>
      <c r="R300" t="inlineStr"/>
      <c r="S300" t="inlineStr"/>
      <c r="T300" t="inlineStr"/>
      <c r="U300" t="inlineStr"/>
      <c r="V300" t="inlineStr"/>
      <c r="W300" t="inlineStr"/>
      <c r="X300" t="inlineStr"/>
      <c r="Y300" t="inlineStr"/>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c r="BA300" t="inlineStr"/>
      <c r="BB300" t="inlineStr"/>
      <c r="BC300" t="inlineStr">
        <is>
          <t>0</t>
        </is>
      </c>
      <c r="BD300" t="inlineStr"/>
      <c r="BE300" t="inlineStr"/>
      <c r="BF300" t="inlineStr"/>
      <c r="BG300" t="inlineStr"/>
      <c r="BH300" t="inlineStr"/>
      <c r="BI300" t="inlineStr"/>
      <c r="BJ300" t="inlineStr"/>
      <c r="BK300" t="inlineStr"/>
      <c r="BL300" t="inlineStr"/>
      <c r="BM300" t="inlineStr"/>
      <c r="BN300" t="inlineStr"/>
      <c r="BO300" t="inlineStr"/>
      <c r="BP300" t="inlineStr"/>
      <c r="BQ300" t="inlineStr"/>
      <c r="BR300" t="inlineStr"/>
      <c r="BS300" t="inlineStr"/>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row>
    <row r="301">
      <c r="A301" t="b">
        <v>1</v>
      </c>
      <c r="B301" t="inlineStr">
        <is>
          <t>243</t>
        </is>
      </c>
      <c r="C301" t="inlineStr">
        <is>
          <t>L-1532-315487801</t>
        </is>
      </c>
      <c r="D301" t="inlineStr">
        <is>
          <t>1066957185</t>
        </is>
      </c>
      <c r="E301" t="inlineStr">
        <is>
          <t>Aaf</t>
        </is>
      </c>
      <c r="F301" t="inlineStr">
        <is>
          <t>https://portal.dnb.de/opac.htm?method=simpleSearch&amp;cqlMode=true&amp;query=idn%3D1066957185</t>
        </is>
      </c>
      <c r="G301" t="inlineStr">
        <is>
          <t>III 21, 30</t>
        </is>
      </c>
      <c r="H301" t="inlineStr">
        <is>
          <t>III 21, 30</t>
        </is>
      </c>
      <c r="I301" t="inlineStr">
        <is>
          <t>X</t>
        </is>
      </c>
      <c r="J301" t="inlineStr">
        <is>
          <t>Gewebeeinband</t>
        </is>
      </c>
      <c r="K301" t="inlineStr">
        <is>
          <t>bis 25 cm</t>
        </is>
      </c>
      <c r="L301" t="inlineStr">
        <is>
          <t>80° bis 110°, einseitig digitalisierbar?</t>
        </is>
      </c>
      <c r="M301" t="inlineStr">
        <is>
          <t>hohler Rücken</t>
        </is>
      </c>
      <c r="N301" t="inlineStr"/>
      <c r="O301" t="inlineStr"/>
      <c r="P301" t="inlineStr"/>
      <c r="Q301" t="inlineStr">
        <is>
          <t>0</t>
        </is>
      </c>
      <c r="R301" t="inlineStr"/>
      <c r="S301" t="inlineStr"/>
      <c r="T301" t="inlineStr"/>
      <c r="U301" t="inlineStr"/>
      <c r="V301" t="inlineStr"/>
      <c r="W301" t="inlineStr"/>
      <c r="X301" t="inlineStr"/>
      <c r="Y301" t="inlineStr"/>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is>
          <t>0</t>
        </is>
      </c>
      <c r="BD301" t="inlineStr"/>
      <c r="BE301" t="inlineStr"/>
      <c r="BF301" t="inlineStr"/>
      <c r="BG301" t="inlineStr"/>
      <c r="BH301" t="inlineStr"/>
      <c r="BI301" t="inlineStr"/>
      <c r="BJ301" t="inlineStr"/>
      <c r="BK301" t="inlineStr"/>
      <c r="BL301" t="inlineStr"/>
      <c r="BM301" t="inlineStr"/>
      <c r="BN301" t="inlineStr"/>
      <c r="BO301" t="inlineStr"/>
      <c r="BP301" t="inlineStr"/>
      <c r="BQ301" t="inlineStr"/>
      <c r="BR301" t="inlineStr"/>
      <c r="BS301" t="inlineStr"/>
      <c r="BT301" t="inlineStr"/>
      <c r="BU301" t="inlineStr"/>
      <c r="BV301" t="inlineStr"/>
      <c r="BW301" t="inlineStr"/>
      <c r="BX301" t="inlineStr"/>
      <c r="BY301" t="inlineStr"/>
      <c r="BZ301" t="inlineStr"/>
      <c r="CA301" t="inlineStr"/>
      <c r="CB301" t="inlineStr"/>
      <c r="CC301" t="inlineStr"/>
      <c r="CD301" t="inlineStr"/>
      <c r="CE301" t="inlineStr"/>
      <c r="CF301" t="inlineStr"/>
      <c r="CG301" t="inlineStr"/>
      <c r="CH301" t="inlineStr"/>
      <c r="CI301" t="inlineStr"/>
      <c r="CJ301" t="inlineStr"/>
      <c r="CK301" t="inlineStr"/>
      <c r="CL301" t="inlineStr"/>
      <c r="CM301" t="inlineStr"/>
      <c r="CN301" t="inlineStr"/>
      <c r="CO301" t="inlineStr"/>
      <c r="CP301" t="inlineStr"/>
      <c r="CQ301" t="inlineStr"/>
      <c r="CR301" t="inlineStr"/>
      <c r="CS301" t="inlineStr"/>
      <c r="CT301" t="inlineStr"/>
      <c r="CU301" t="inlineStr"/>
    </row>
    <row r="302">
      <c r="A302" t="b">
        <v>1</v>
      </c>
      <c r="B302" t="inlineStr">
        <is>
          <t>244</t>
        </is>
      </c>
      <c r="C302" t="inlineStr">
        <is>
          <t>L-1532-315491167</t>
        </is>
      </c>
      <c r="D302" t="inlineStr">
        <is>
          <t>1066960682</t>
        </is>
      </c>
      <c r="E302" t="inlineStr">
        <is>
          <t>Aaf</t>
        </is>
      </c>
      <c r="F302" t="inlineStr">
        <is>
          <t>https://portal.dnb.de/opac.htm?method=simpleSearch&amp;cqlMode=true&amp;query=idn%3D1066960682</t>
        </is>
      </c>
      <c r="G302" t="inlineStr">
        <is>
          <t>III 21, 31</t>
        </is>
      </c>
      <c r="H302" t="inlineStr">
        <is>
          <t>III 21, 31</t>
        </is>
      </c>
      <c r="I302" t="inlineStr">
        <is>
          <t>X</t>
        </is>
      </c>
      <c r="J302" t="inlineStr">
        <is>
          <t>Ledereinband, Schließen, erhabene Buchbeschläge</t>
        </is>
      </c>
      <c r="K302" t="inlineStr">
        <is>
          <t>bis 25 cm</t>
        </is>
      </c>
      <c r="L302" t="inlineStr">
        <is>
          <t>80° bis 110°, einseitig digitalisierbar?</t>
        </is>
      </c>
      <c r="M302" t="inlineStr">
        <is>
          <t>fester Rücken mit Schmuckprägung</t>
        </is>
      </c>
      <c r="N302" t="inlineStr"/>
      <c r="O302" t="inlineStr">
        <is>
          <t>Buchschuh</t>
        </is>
      </c>
      <c r="P302" t="inlineStr">
        <is>
          <t>Nein</t>
        </is>
      </c>
      <c r="Q302" t="inlineStr">
        <is>
          <t>2</t>
        </is>
      </c>
      <c r="R302" t="inlineStr"/>
      <c r="S302" t="inlineStr"/>
      <c r="T302" t="inlineStr"/>
      <c r="U302" t="inlineStr"/>
      <c r="V302" t="inlineStr"/>
      <c r="W302" t="inlineStr"/>
      <c r="X302" t="inlineStr"/>
      <c r="Y302" t="inlineStr"/>
      <c r="Z302" t="inlineStr"/>
      <c r="AA302" t="inlineStr">
        <is>
          <t>L</t>
        </is>
      </c>
      <c r="AB302" t="inlineStr">
        <is>
          <t>x</t>
        </is>
      </c>
      <c r="AC302" t="inlineStr"/>
      <c r="AD302" t="inlineStr">
        <is>
          <t>h</t>
        </is>
      </c>
      <c r="AE302" t="inlineStr"/>
      <c r="AF302" t="inlineStr"/>
      <c r="AG302" t="inlineStr"/>
      <c r="AH302" t="inlineStr"/>
      <c r="AI302" t="inlineStr"/>
      <c r="AJ302" t="inlineStr">
        <is>
          <t>Pa</t>
        </is>
      </c>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is>
          <t>110</t>
        </is>
      </c>
      <c r="AY302" t="inlineStr"/>
      <c r="AZ302" t="inlineStr"/>
      <c r="BA302" t="inlineStr"/>
      <c r="BB302" t="inlineStr">
        <is>
          <t>n</t>
        </is>
      </c>
      <c r="BC302" t="inlineStr">
        <is>
          <t>0</t>
        </is>
      </c>
      <c r="BD302" t="inlineStr"/>
      <c r="BE302" t="inlineStr"/>
      <c r="BF302" t="inlineStr"/>
      <c r="BG302" t="inlineStr">
        <is>
          <t>x</t>
        </is>
      </c>
      <c r="BH302" t="inlineStr"/>
      <c r="BI302" t="inlineStr"/>
      <c r="BJ302" t="inlineStr"/>
      <c r="BK302" t="inlineStr">
        <is>
          <t>Schaden stabil</t>
        </is>
      </c>
      <c r="BL302" t="inlineStr">
        <is>
          <t>x 110</t>
        </is>
      </c>
      <c r="BM302" t="inlineStr"/>
      <c r="BN302" t="inlineStr"/>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row>
    <row r="303">
      <c r="A303" t="b">
        <v>1</v>
      </c>
      <c r="B303" t="inlineStr">
        <is>
          <t>277</t>
        </is>
      </c>
      <c r="C303" t="inlineStr">
        <is>
          <t>L-1530-169953572</t>
        </is>
      </c>
      <c r="D303" t="inlineStr">
        <is>
          <t>1000055183</t>
        </is>
      </c>
      <c r="E303" t="inlineStr">
        <is>
          <t>Aal</t>
        </is>
      </c>
      <c r="F303" t="inlineStr">
        <is>
          <t>https://portal.dnb.de/opac.htm?method=simpleSearch&amp;cqlMode=true&amp;query=idn%3D1000055183</t>
        </is>
      </c>
      <c r="G303" t="inlineStr">
        <is>
          <t>III 21, 31 a</t>
        </is>
      </c>
      <c r="H303" t="inlineStr">
        <is>
          <t>III 21, 31 a</t>
        </is>
      </c>
      <c r="I303" t="inlineStr"/>
      <c r="J303" t="inlineStr">
        <is>
          <t>Pergamentband</t>
        </is>
      </c>
      <c r="K303" t="inlineStr">
        <is>
          <t>bis 25 cm</t>
        </is>
      </c>
      <c r="L303" t="inlineStr">
        <is>
          <t>80° bis 110°, einseitig digitalisierbar?</t>
        </is>
      </c>
      <c r="M303" t="inlineStr"/>
      <c r="N303" t="inlineStr"/>
      <c r="O303" t="inlineStr">
        <is>
          <t xml:space="preserve">Papierumschlag </t>
        </is>
      </c>
      <c r="P303" t="inlineStr">
        <is>
          <t>Ja</t>
        </is>
      </c>
      <c r="Q303" t="inlineStr">
        <is>
          <t>1</t>
        </is>
      </c>
      <c r="R303" t="inlineStr"/>
      <c r="S303" t="inlineStr"/>
      <c r="T303" t="inlineStr"/>
      <c r="U303" t="inlineStr"/>
      <c r="V303" t="inlineStr"/>
      <c r="W303" t="inlineStr"/>
      <c r="X303" t="inlineStr"/>
      <c r="Y303" t="inlineStr"/>
      <c r="Z303" t="inlineStr"/>
      <c r="AA303" t="inlineStr">
        <is>
          <t>Pg</t>
        </is>
      </c>
      <c r="AB303" t="inlineStr"/>
      <c r="AC303" t="inlineStr"/>
      <c r="AD303" t="inlineStr">
        <is>
          <t>h</t>
        </is>
      </c>
      <c r="AE303" t="inlineStr"/>
      <c r="AF303" t="inlineStr"/>
      <c r="AG303" t="inlineStr"/>
      <c r="AH303" t="inlineStr"/>
      <c r="AI303" t="inlineStr"/>
      <c r="AJ303" t="inlineStr">
        <is>
          <t>Pa</t>
        </is>
      </c>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is>
          <t>45</t>
        </is>
      </c>
      <c r="AY303" t="inlineStr"/>
      <c r="AZ303" t="inlineStr"/>
      <c r="BA303" t="inlineStr"/>
      <c r="BB303" t="inlineStr">
        <is>
          <t>n</t>
        </is>
      </c>
      <c r="BC303" t="inlineStr">
        <is>
          <t>0</t>
        </is>
      </c>
      <c r="BD303" t="inlineStr"/>
      <c r="BE303" t="inlineStr"/>
      <c r="BF303" t="inlineStr"/>
      <c r="BG303" t="inlineStr"/>
      <c r="BH303" t="inlineStr"/>
      <c r="BI303" t="inlineStr">
        <is>
          <t>x sauer</t>
        </is>
      </c>
      <c r="BJ303" t="inlineStr">
        <is>
          <t>x</t>
        </is>
      </c>
      <c r="BK303" t="inlineStr">
        <is>
          <t>Schaden stabil</t>
        </is>
      </c>
      <c r="BL303" t="inlineStr"/>
      <c r="BM303" t="inlineStr">
        <is>
          <t>Box (flexibler Pg.)</t>
        </is>
      </c>
      <c r="BN303" t="inlineStr"/>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row>
    <row r="304">
      <c r="A304" t="b">
        <v>1</v>
      </c>
      <c r="B304" t="inlineStr">
        <is>
          <t>245</t>
        </is>
      </c>
      <c r="C304" t="inlineStr">
        <is>
          <t>L-1536-315200499</t>
        </is>
      </c>
      <c r="D304" t="inlineStr">
        <is>
          <t>1066778531</t>
        </is>
      </c>
      <c r="E304" t="inlineStr">
        <is>
          <t>Aaf</t>
        </is>
      </c>
      <c r="F304" t="inlineStr">
        <is>
          <t>https://portal.dnb.de/opac.htm?method=simpleSearch&amp;cqlMode=true&amp;query=idn%3D1066778531</t>
        </is>
      </c>
      <c r="G304" t="inlineStr">
        <is>
          <t>III 21, 32</t>
        </is>
      </c>
      <c r="H304" t="inlineStr">
        <is>
          <t>III 21, 32</t>
        </is>
      </c>
      <c r="I304" t="inlineStr">
        <is>
          <t>X</t>
        </is>
      </c>
      <c r="J304" t="inlineStr">
        <is>
          <t>Ledereinband, Schließen, erhabene Buchbeschläge</t>
        </is>
      </c>
      <c r="K304" t="inlineStr">
        <is>
          <t>bis 25 cm</t>
        </is>
      </c>
      <c r="L304" t="inlineStr">
        <is>
          <t>80° bis 110°, einseitig digitalisierbar?</t>
        </is>
      </c>
      <c r="M304" t="inlineStr">
        <is>
          <t>fester Rücken mit Schmuckprägung</t>
        </is>
      </c>
      <c r="N304" t="inlineStr"/>
      <c r="O304" t="inlineStr">
        <is>
          <t>Buchschuh</t>
        </is>
      </c>
      <c r="P304" t="inlineStr">
        <is>
          <t>Nein</t>
        </is>
      </c>
      <c r="Q304" t="inlineStr">
        <is>
          <t>0</t>
        </is>
      </c>
      <c r="R304" t="inlineStr"/>
      <c r="S304" t="inlineStr"/>
      <c r="T304" t="inlineStr"/>
      <c r="U304" t="inlineStr"/>
      <c r="V304" t="inlineStr"/>
      <c r="W304" t="inlineStr"/>
      <c r="X304" t="inlineStr"/>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is>
          <t>0</t>
        </is>
      </c>
      <c r="BD304" t="inlineStr"/>
      <c r="BE304" t="inlineStr"/>
      <c r="BF304" t="inlineStr"/>
      <c r="BG304" t="inlineStr"/>
      <c r="BH304" t="inlineStr"/>
      <c r="BI304" t="inlineStr"/>
      <c r="BJ304" t="inlineStr"/>
      <c r="BK304" t="inlineStr"/>
      <c r="BL304" t="inlineStr"/>
      <c r="BM304" t="inlineStr"/>
      <c r="BN304" t="inlineStr"/>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row>
    <row r="305">
      <c r="A305" t="b">
        <v>1</v>
      </c>
      <c r="B305" t="inlineStr">
        <is>
          <t>246</t>
        </is>
      </c>
      <c r="C305" t="inlineStr">
        <is>
          <t>L-1539-315494484</t>
        </is>
      </c>
      <c r="D305" t="inlineStr">
        <is>
          <t>1066964254</t>
        </is>
      </c>
      <c r="E305" t="inlineStr">
        <is>
          <t>Aaf</t>
        </is>
      </c>
      <c r="F305" t="inlineStr">
        <is>
          <t>https://portal.dnb.de/opac.htm?method=simpleSearch&amp;cqlMode=true&amp;query=idn%3D1066964254</t>
        </is>
      </c>
      <c r="G305" t="inlineStr">
        <is>
          <t>III 21, 33</t>
        </is>
      </c>
      <c r="H305" t="inlineStr">
        <is>
          <t>III 21, 33</t>
        </is>
      </c>
      <c r="I305" t="inlineStr">
        <is>
          <t>X</t>
        </is>
      </c>
      <c r="J305" t="inlineStr">
        <is>
          <t>Gewebeeinband</t>
        </is>
      </c>
      <c r="K305" t="inlineStr">
        <is>
          <t>bis 35 cm</t>
        </is>
      </c>
      <c r="L305" t="inlineStr">
        <is>
          <t>80° bis 110°, einseitig digitalisierbar?</t>
        </is>
      </c>
      <c r="M305" t="inlineStr">
        <is>
          <t>hohler Rücken</t>
        </is>
      </c>
      <c r="N305" t="inlineStr"/>
      <c r="O305" t="inlineStr"/>
      <c r="P305" t="inlineStr"/>
      <c r="Q305" t="inlineStr">
        <is>
          <t>1</t>
        </is>
      </c>
      <c r="R305" t="inlineStr"/>
      <c r="S305" t="inlineStr"/>
      <c r="T305" t="inlineStr"/>
      <c r="U305" t="inlineStr"/>
      <c r="V305" t="inlineStr"/>
      <c r="W305" t="inlineStr"/>
      <c r="X305" t="inlineStr"/>
      <c r="Y305" t="inlineStr"/>
      <c r="Z305" t="inlineStr"/>
      <c r="AA305" t="inlineStr">
        <is>
          <t>G</t>
        </is>
      </c>
      <c r="AB305" t="inlineStr">
        <is>
          <t>x</t>
        </is>
      </c>
      <c r="AC305" t="inlineStr"/>
      <c r="AD305" t="inlineStr">
        <is>
          <t>h/E</t>
        </is>
      </c>
      <c r="AE305" t="inlineStr"/>
      <c r="AF305" t="inlineStr"/>
      <c r="AG305" t="inlineStr"/>
      <c r="AH305" t="inlineStr"/>
      <c r="AI305" t="inlineStr"/>
      <c r="AJ305" t="inlineStr">
        <is>
          <t>Pa</t>
        </is>
      </c>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is>
          <t>45</t>
        </is>
      </c>
      <c r="AY305" t="inlineStr"/>
      <c r="AZ305" t="inlineStr"/>
      <c r="BA305" t="inlineStr"/>
      <c r="BB305" t="inlineStr">
        <is>
          <t>n</t>
        </is>
      </c>
      <c r="BC305" t="inlineStr">
        <is>
          <t>0</t>
        </is>
      </c>
      <c r="BD305" t="inlineStr"/>
      <c r="BE305" t="inlineStr"/>
      <c r="BF305" t="inlineStr"/>
      <c r="BG305" t="inlineStr"/>
      <c r="BH305" t="inlineStr"/>
      <c r="BI305" t="inlineStr"/>
      <c r="BJ305" t="inlineStr"/>
      <c r="BK305" t="inlineStr">
        <is>
          <t>Schaden stabil</t>
        </is>
      </c>
      <c r="BL305" t="inlineStr">
        <is>
          <t>x 45</t>
        </is>
      </c>
      <c r="BM305" t="inlineStr"/>
      <c r="BN305" t="inlineStr"/>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row>
    <row r="306">
      <c r="A306" t="b">
        <v>1</v>
      </c>
      <c r="B306" t="inlineStr">
        <is>
          <t>278</t>
        </is>
      </c>
      <c r="C306" t="inlineStr">
        <is>
          <t>L-1542-154112917</t>
        </is>
      </c>
      <c r="D306" t="inlineStr">
        <is>
          <t>993972926</t>
        </is>
      </c>
      <c r="E306" t="inlineStr">
        <is>
          <t>Aal</t>
        </is>
      </c>
      <c r="F306" t="inlineStr">
        <is>
          <t>https://portal.dnb.de/opac.htm?method=simpleSearch&amp;cqlMode=true&amp;query=idn%3D993972926</t>
        </is>
      </c>
      <c r="G306" t="inlineStr">
        <is>
          <t>III 21, 33 a</t>
        </is>
      </c>
      <c r="H306" t="inlineStr">
        <is>
          <t>III 21, 33 a</t>
        </is>
      </c>
      <c r="I306" t="inlineStr">
        <is>
          <t>X</t>
        </is>
      </c>
      <c r="J306" t="inlineStr">
        <is>
          <t>Halbpergamentband</t>
        </is>
      </c>
      <c r="K306" t="inlineStr">
        <is>
          <t>bis 25 cm</t>
        </is>
      </c>
      <c r="L306" t="inlineStr">
        <is>
          <t>80° bis 110°, einseitig digitalisierbar?</t>
        </is>
      </c>
      <c r="M306" t="inlineStr"/>
      <c r="N306" t="inlineStr"/>
      <c r="O306" t="inlineStr"/>
      <c r="P306" t="inlineStr">
        <is>
          <t>Signaturfahne austauschen</t>
        </is>
      </c>
      <c r="Q306" t="inlineStr">
        <is>
          <t>0</t>
        </is>
      </c>
      <c r="R306" t="inlineStr"/>
      <c r="S306" t="inlineStr"/>
      <c r="T306" t="inlineStr"/>
      <c r="U306" t="inlineStr"/>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is>
          <t>0</t>
        </is>
      </c>
      <c r="BD306" t="inlineStr"/>
      <c r="BE306" t="inlineStr"/>
      <c r="BF306" t="inlineStr"/>
      <c r="BG306" t="inlineStr"/>
      <c r="BH306" t="inlineStr"/>
      <c r="BI306" t="inlineStr"/>
      <c r="BJ306" t="inlineStr"/>
      <c r="BK306" t="inlineStr"/>
      <c r="BL306" t="inlineStr"/>
      <c r="BM306" t="inlineStr"/>
      <c r="BN306" t="inlineStr"/>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row>
    <row r="307">
      <c r="A307" t="b">
        <v>1</v>
      </c>
      <c r="B307" t="inlineStr">
        <is>
          <t>247</t>
        </is>
      </c>
      <c r="C307" t="inlineStr">
        <is>
          <t>L-1544-315494360</t>
        </is>
      </c>
      <c r="D307" t="inlineStr">
        <is>
          <t>1066964149</t>
        </is>
      </c>
      <c r="E307" t="inlineStr">
        <is>
          <t>Aaf</t>
        </is>
      </c>
      <c r="F307" t="inlineStr">
        <is>
          <t>https://portal.dnb.de/opac.htm?method=simpleSearch&amp;cqlMode=true&amp;query=idn%3D1066964149</t>
        </is>
      </c>
      <c r="G307" t="inlineStr">
        <is>
          <t>III 21, 34</t>
        </is>
      </c>
      <c r="H307" t="inlineStr">
        <is>
          <t>III 21, 34</t>
        </is>
      </c>
      <c r="I307" t="inlineStr">
        <is>
          <t>X</t>
        </is>
      </c>
      <c r="J307" t="inlineStr">
        <is>
          <t>Gewebeeinband</t>
        </is>
      </c>
      <c r="K307" t="inlineStr">
        <is>
          <t>bis 25 cm</t>
        </is>
      </c>
      <c r="L307" t="inlineStr">
        <is>
          <t>80° bis 110°, einseitig digitalisierbar?</t>
        </is>
      </c>
      <c r="M307" t="inlineStr">
        <is>
          <t>hohler Rücken, Schrift bis in den Falz</t>
        </is>
      </c>
      <c r="N307" t="inlineStr"/>
      <c r="O307" t="inlineStr"/>
      <c r="P307" t="inlineStr"/>
      <c r="Q307" t="inlineStr">
        <is>
          <t>0</t>
        </is>
      </c>
      <c r="R307" t="inlineStr"/>
      <c r="S307" t="inlineStr"/>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is>
          <t>0</t>
        </is>
      </c>
      <c r="BD307" t="inlineStr"/>
      <c r="BE307" t="inlineStr"/>
      <c r="BF307" t="inlineStr"/>
      <c r="BG307" t="inlineStr"/>
      <c r="BH307" t="inlineStr"/>
      <c r="BI307" t="inlineStr"/>
      <c r="BJ307" t="inlineStr"/>
      <c r="BK307" t="inlineStr"/>
      <c r="BL307" t="inlineStr"/>
      <c r="BM307" t="inlineStr"/>
      <c r="BN307" t="inlineStr"/>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row>
    <row r="308">
      <c r="A308" t="b">
        <v>1</v>
      </c>
      <c r="B308" t="inlineStr">
        <is>
          <t>248</t>
        </is>
      </c>
      <c r="C308" t="inlineStr">
        <is>
          <t>L-1538-315324120</t>
        </is>
      </c>
      <c r="D308" t="inlineStr">
        <is>
          <t>1066865841</t>
        </is>
      </c>
      <c r="E308" t="inlineStr">
        <is>
          <t>Aaf</t>
        </is>
      </c>
      <c r="F308" t="inlineStr">
        <is>
          <t>https://portal.dnb.de/opac.htm?method=simpleSearch&amp;cqlMode=true&amp;query=idn%3D1066865841</t>
        </is>
      </c>
      <c r="G308" t="inlineStr">
        <is>
          <t>III 21, 35</t>
        </is>
      </c>
      <c r="H308" t="inlineStr">
        <is>
          <t>III 21, 35</t>
        </is>
      </c>
      <c r="I308" t="inlineStr">
        <is>
          <t>X</t>
        </is>
      </c>
      <c r="J308" t="inlineStr">
        <is>
          <t>Gewebeeinband</t>
        </is>
      </c>
      <c r="K308" t="inlineStr">
        <is>
          <t>bis 25 cm</t>
        </is>
      </c>
      <c r="L308" t="inlineStr">
        <is>
          <t>80° bis 110°, einseitig digitalisierbar?</t>
        </is>
      </c>
      <c r="M308" t="inlineStr">
        <is>
          <t>hohler Rücken</t>
        </is>
      </c>
      <c r="N308" t="inlineStr"/>
      <c r="O308" t="inlineStr"/>
      <c r="P308" t="inlineStr"/>
      <c r="Q308" t="inlineStr">
        <is>
          <t>0</t>
        </is>
      </c>
      <c r="R308" t="inlineStr"/>
      <c r="S308" t="inlineStr"/>
      <c r="T308" t="inlineStr"/>
      <c r="U308" t="inlineStr"/>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is>
          <t>0</t>
        </is>
      </c>
      <c r="BD308" t="inlineStr"/>
      <c r="BE308" t="inlineStr"/>
      <c r="BF308" t="inlineStr"/>
      <c r="BG308" t="inlineStr"/>
      <c r="BH308" t="inlineStr"/>
      <c r="BI308" t="inlineStr"/>
      <c r="BJ308" t="inlineStr"/>
      <c r="BK308" t="inlineStr"/>
      <c r="BL308" t="inlineStr"/>
      <c r="BM308" t="inlineStr"/>
      <c r="BN308" t="inlineStr"/>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row>
    <row r="309">
      <c r="A309" t="b">
        <v>1</v>
      </c>
      <c r="B309" t="inlineStr">
        <is>
          <t>249</t>
        </is>
      </c>
      <c r="C309" t="inlineStr">
        <is>
          <t>L-1550-315490322</t>
        </is>
      </c>
      <c r="D309" t="inlineStr">
        <is>
          <t>1066959803</t>
        </is>
      </c>
      <c r="E309" t="inlineStr">
        <is>
          <t>Aaf</t>
        </is>
      </c>
      <c r="F309" t="inlineStr">
        <is>
          <t>https://portal.dnb.de/opac.htm?method=simpleSearch&amp;cqlMode=true&amp;query=idn%3D1066959803</t>
        </is>
      </c>
      <c r="G309" t="inlineStr">
        <is>
          <t>III 21, 36</t>
        </is>
      </c>
      <c r="H309" t="inlineStr">
        <is>
          <t>III 21, 36</t>
        </is>
      </c>
      <c r="I309" t="inlineStr">
        <is>
          <t>X</t>
        </is>
      </c>
      <c r="J309" t="inlineStr">
        <is>
          <t>Gewebeeinband</t>
        </is>
      </c>
      <c r="K309" t="inlineStr">
        <is>
          <t>bis 25 cm</t>
        </is>
      </c>
      <c r="L309" t="inlineStr">
        <is>
          <t>80° bis 110°, einseitig digitalisierbar?</t>
        </is>
      </c>
      <c r="M309" t="inlineStr">
        <is>
          <t>hohler Rücken</t>
        </is>
      </c>
      <c r="N309" t="inlineStr"/>
      <c r="O309" t="inlineStr"/>
      <c r="P309" t="inlineStr"/>
      <c r="Q309" t="inlineStr">
        <is>
          <t>1</t>
        </is>
      </c>
      <c r="R309" t="inlineStr"/>
      <c r="S309" t="inlineStr"/>
      <c r="T309" t="inlineStr"/>
      <c r="U309" t="inlineStr"/>
      <c r="V309" t="inlineStr"/>
      <c r="W309" t="inlineStr"/>
      <c r="X309" t="inlineStr"/>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is>
          <t>0</t>
        </is>
      </c>
      <c r="BD309" t="inlineStr"/>
      <c r="BE309" t="inlineStr"/>
      <c r="BF309" t="inlineStr"/>
      <c r="BG309" t="inlineStr"/>
      <c r="BH309" t="inlineStr"/>
      <c r="BI309" t="inlineStr"/>
      <c r="BJ309" t="inlineStr"/>
      <c r="BK309" t="inlineStr"/>
      <c r="BL309" t="inlineStr"/>
      <c r="BM309" t="inlineStr"/>
      <c r="BN309" t="inlineStr"/>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row>
    <row r="310">
      <c r="A310" t="b">
        <v>1</v>
      </c>
      <c r="B310" t="inlineStr">
        <is>
          <t>250</t>
        </is>
      </c>
      <c r="C310" t="inlineStr">
        <is>
          <t>L-1552-315487410</t>
        </is>
      </c>
      <c r="D310" t="inlineStr">
        <is>
          <t>1066956804</t>
        </is>
      </c>
      <c r="E310" t="inlineStr">
        <is>
          <t>Aaf</t>
        </is>
      </c>
      <c r="F310" t="inlineStr">
        <is>
          <t>https://portal.dnb.de/opac.htm?method=simpleSearch&amp;cqlMode=true&amp;query=idn%3D1066956804</t>
        </is>
      </c>
      <c r="G310" t="inlineStr">
        <is>
          <t>III 21, 37</t>
        </is>
      </c>
      <c r="H310" t="inlineStr">
        <is>
          <t>III 21, 37</t>
        </is>
      </c>
      <c r="I310" t="inlineStr">
        <is>
          <t>X</t>
        </is>
      </c>
      <c r="J310" t="inlineStr">
        <is>
          <t>Gewebeeinband</t>
        </is>
      </c>
      <c r="K310" t="inlineStr">
        <is>
          <t>bis 35 cm</t>
        </is>
      </c>
      <c r="L310" t="inlineStr">
        <is>
          <t>80° bis 110°, einseitig digitalisierbar?</t>
        </is>
      </c>
      <c r="M310" t="inlineStr">
        <is>
          <t>hohler Rücken</t>
        </is>
      </c>
      <c r="N310" t="inlineStr"/>
      <c r="O310" t="inlineStr"/>
      <c r="P310" t="inlineStr"/>
      <c r="Q310" t="inlineStr">
        <is>
          <t>0</t>
        </is>
      </c>
      <c r="R310" t="inlineStr"/>
      <c r="S310" t="inlineStr"/>
      <c r="T310" t="inlineStr"/>
      <c r="U310" t="inlineStr"/>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is>
          <t>0</t>
        </is>
      </c>
      <c r="BD310" t="inlineStr"/>
      <c r="BE310" t="inlineStr"/>
      <c r="BF310" t="inlineStr"/>
      <c r="BG310" t="inlineStr"/>
      <c r="BH310" t="inlineStr"/>
      <c r="BI310" t="inlineStr"/>
      <c r="BJ310" t="inlineStr"/>
      <c r="BK310" t="inlineStr"/>
      <c r="BL310" t="inlineStr"/>
      <c r="BM310" t="inlineStr"/>
      <c r="BN310" t="inlineStr"/>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row>
    <row r="311">
      <c r="A311" t="b">
        <v>1</v>
      </c>
      <c r="B311" t="inlineStr">
        <is>
          <t>251</t>
        </is>
      </c>
      <c r="C311" t="inlineStr">
        <is>
          <t>L-1560-155912321</t>
        </is>
      </c>
      <c r="D311" t="inlineStr">
        <is>
          <t>994422881</t>
        </is>
      </c>
      <c r="E311" t="inlineStr">
        <is>
          <t>Aal</t>
        </is>
      </c>
      <c r="F311" t="inlineStr">
        <is>
          <t>https://portal.dnb.de/opac.htm?method=simpleSearch&amp;cqlMode=true&amp;query=idn%3D994422881</t>
        </is>
      </c>
      <c r="G311" t="inlineStr">
        <is>
          <t>III 21, 38</t>
        </is>
      </c>
      <c r="H311" t="inlineStr">
        <is>
          <t>III 21, 38</t>
        </is>
      </c>
      <c r="I311" t="inlineStr"/>
      <c r="J311" t="inlineStr">
        <is>
          <t>Pergamentband</t>
        </is>
      </c>
      <c r="K311" t="inlineStr">
        <is>
          <t>bis 25 cm</t>
        </is>
      </c>
      <c r="L311" t="inlineStr">
        <is>
          <t>80° bis 110°, einseitig digitalisierbar?</t>
        </is>
      </c>
      <c r="M311" t="inlineStr">
        <is>
          <t>Schrift bis in den Falz</t>
        </is>
      </c>
      <c r="N311" t="inlineStr"/>
      <c r="O311" t="inlineStr">
        <is>
          <t>Kassette</t>
        </is>
      </c>
      <c r="P311" t="inlineStr">
        <is>
          <t>Nein</t>
        </is>
      </c>
      <c r="Q311" t="inlineStr">
        <is>
          <t>0</t>
        </is>
      </c>
      <c r="R311" t="inlineStr"/>
      <c r="S311" t="inlineStr"/>
      <c r="T311" t="inlineStr"/>
      <c r="U311" t="inlineStr"/>
      <c r="V311" t="inlineStr"/>
      <c r="W311" t="inlineStr"/>
      <c r="X311" t="inlineStr"/>
      <c r="Y311" t="inlineStr"/>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is>
          <t>0</t>
        </is>
      </c>
      <c r="BD311" t="inlineStr"/>
      <c r="BE311" t="inlineStr"/>
      <c r="BF311" t="inlineStr"/>
      <c r="BG311" t="inlineStr"/>
      <c r="BH311" t="inlineStr"/>
      <c r="BI311" t="inlineStr"/>
      <c r="BJ311" t="inlineStr"/>
      <c r="BK311" t="inlineStr"/>
      <c r="BL311" t="inlineStr"/>
      <c r="BM311" t="inlineStr"/>
      <c r="BN311" t="inlineStr"/>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row>
    <row r="312">
      <c r="A312" t="b">
        <v>0</v>
      </c>
      <c r="B312" t="inlineStr">
        <is>
          <t>252</t>
        </is>
      </c>
      <c r="C312" t="inlineStr">
        <is>
          <t>L-1505-16792236X</t>
        </is>
      </c>
      <c r="D312" t="inlineStr">
        <is>
          <t>999323601</t>
        </is>
      </c>
      <c r="E312" t="inlineStr"/>
      <c r="F312" t="inlineStr">
        <is>
          <t>https://portal.dnb.de/opac.htm?method=simpleSearch&amp;cqlMode=true&amp;query=idn%3D999323601</t>
        </is>
      </c>
      <c r="G312" t="inlineStr">
        <is>
          <t>III 21, 39</t>
        </is>
      </c>
      <c r="H312" t="inlineStr"/>
      <c r="I312" t="inlineStr"/>
      <c r="J312" t="inlineStr">
        <is>
          <t>Pergamentband</t>
        </is>
      </c>
      <c r="K312" t="inlineStr">
        <is>
          <t>bis 25 cm</t>
        </is>
      </c>
      <c r="L312" t="inlineStr">
        <is>
          <t>80° bis 110°, einseitig digitalisierbar?</t>
        </is>
      </c>
      <c r="M312" t="inlineStr"/>
      <c r="N312" t="inlineStr"/>
      <c r="O312" t="inlineStr">
        <is>
          <t>Kassette</t>
        </is>
      </c>
      <c r="P312" t="inlineStr">
        <is>
          <t>Nein</t>
        </is>
      </c>
      <c r="Q312" t="inlineStr">
        <is>
          <t>2</t>
        </is>
      </c>
      <c r="R312" t="inlineStr"/>
      <c r="S312" t="inlineStr"/>
      <c r="T312" t="inlineStr"/>
      <c r="U312" t="inlineStr"/>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is>
          <t>0</t>
        </is>
      </c>
      <c r="BD312" t="inlineStr"/>
      <c r="BE312" t="inlineStr"/>
      <c r="BF312" t="inlineStr"/>
      <c r="BG312" t="inlineStr"/>
      <c r="BH312" t="inlineStr"/>
      <c r="BI312" t="inlineStr"/>
      <c r="BJ312" t="inlineStr"/>
      <c r="BK312" t="inlineStr"/>
      <c r="BL312" t="inlineStr"/>
      <c r="BM312" t="inlineStr"/>
      <c r="BN312" t="inlineStr"/>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row>
    <row r="313">
      <c r="A313" t="b">
        <v>1</v>
      </c>
      <c r="B313" t="inlineStr"/>
      <c r="C313" t="inlineStr">
        <is>
          <t>L-9999-414837339</t>
        </is>
      </c>
      <c r="D313" t="inlineStr">
        <is>
          <t>1138320404</t>
        </is>
      </c>
      <c r="E313" t="inlineStr">
        <is>
          <t>Qd</t>
        </is>
      </c>
      <c r="F313" t="inlineStr"/>
      <c r="G313" t="inlineStr">
        <is>
          <t>III 21, 39</t>
        </is>
      </c>
      <c r="H313" t="inlineStr">
        <is>
          <t>III 21, 39</t>
        </is>
      </c>
      <c r="I313" t="inlineStr"/>
      <c r="J313" t="inlineStr"/>
      <c r="K313" t="inlineStr"/>
      <c r="L313" t="inlineStr"/>
      <c r="M313" t="inlineStr"/>
      <c r="N313" t="inlineStr"/>
      <c r="O313" t="inlineStr"/>
      <c r="P313" t="inlineStr"/>
      <c r="Q313" t="inlineStr"/>
      <c r="R313" t="inlineStr"/>
      <c r="S313" t="inlineStr"/>
      <c r="T313" t="inlineStr"/>
      <c r="U313" t="inlineStr"/>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inlineStr"/>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row>
    <row r="314">
      <c r="A314" t="b">
        <v>0</v>
      </c>
      <c r="B314" t="inlineStr">
        <is>
          <t>279</t>
        </is>
      </c>
      <c r="C314" t="inlineStr">
        <is>
          <t>L-1505-154046310</t>
        </is>
      </c>
      <c r="D314" t="inlineStr">
        <is>
          <t>99393689X</t>
        </is>
      </c>
      <c r="E314" t="inlineStr"/>
      <c r="F314" t="inlineStr">
        <is>
          <t>https://portal.dnb.de/opac.htm?method=simpleSearch&amp;cqlMode=true&amp;query=idn%3D99393689X</t>
        </is>
      </c>
      <c r="G314" t="inlineStr">
        <is>
          <t>III 21, 39 (1. angebundenes Werk)</t>
        </is>
      </c>
      <c r="H314" t="inlineStr"/>
      <c r="I314" t="inlineStr"/>
      <c r="J314" t="inlineStr"/>
      <c r="K314" t="inlineStr"/>
      <c r="L314" t="inlineStr"/>
      <c r="M314" t="inlineStr"/>
      <c r="N314" t="inlineStr"/>
      <c r="O314" t="inlineStr"/>
      <c r="P314" t="inlineStr"/>
      <c r="Q314" t="inlineStr"/>
      <c r="R314" t="inlineStr"/>
      <c r="S314" t="inlineStr"/>
      <c r="T314" t="inlineStr"/>
      <c r="U314" t="inlineStr"/>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is>
          <t>0</t>
        </is>
      </c>
      <c r="BD314" t="inlineStr"/>
      <c r="BE314" t="inlineStr"/>
      <c r="BF314" t="inlineStr"/>
      <c r="BG314" t="inlineStr"/>
      <c r="BH314" t="inlineStr"/>
      <c r="BI314" t="inlineStr"/>
      <c r="BJ314" t="inlineStr"/>
      <c r="BK314" t="inlineStr"/>
      <c r="BL314" t="inlineStr"/>
      <c r="BM314" t="inlineStr"/>
      <c r="BN314" t="inlineStr"/>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row>
    <row r="315">
      <c r="A315" t="b">
        <v>0</v>
      </c>
      <c r="B315" t="inlineStr">
        <is>
          <t>280</t>
        </is>
      </c>
      <c r="C315" t="inlineStr">
        <is>
          <t>L-1500-405944926</t>
        </is>
      </c>
      <c r="D315" t="inlineStr">
        <is>
          <t>1132093619</t>
        </is>
      </c>
      <c r="E315" t="inlineStr"/>
      <c r="F315" t="inlineStr">
        <is>
          <t>https://portal.dnb.de/opac.htm?method=simpleSearch&amp;cqlMode=true&amp;query=idn%3D1132093619</t>
        </is>
      </c>
      <c r="G315" t="inlineStr">
        <is>
          <t>III 21, 39 (2. angebundenes Werk)</t>
        </is>
      </c>
      <c r="H315" t="inlineStr"/>
      <c r="I315" t="inlineStr"/>
      <c r="J315" t="inlineStr"/>
      <c r="K315" t="inlineStr"/>
      <c r="L315" t="inlineStr"/>
      <c r="M315" t="inlineStr"/>
      <c r="N315" t="inlineStr"/>
      <c r="O315" t="inlineStr"/>
      <c r="P315" t="inlineStr"/>
      <c r="Q315" t="inlineStr"/>
      <c r="R315" t="inlineStr"/>
      <c r="S315" t="inlineStr"/>
      <c r="T315" t="inlineStr"/>
      <c r="U315" t="inlineStr"/>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is>
          <t>0</t>
        </is>
      </c>
      <c r="BD315" t="inlineStr"/>
      <c r="BE315" t="inlineStr"/>
      <c r="BF315" t="inlineStr"/>
      <c r="BG315" t="inlineStr"/>
      <c r="BH315" t="inlineStr"/>
      <c r="BI315" t="inlineStr"/>
      <c r="BJ315" t="inlineStr"/>
      <c r="BK315" t="inlineStr"/>
      <c r="BL315" t="inlineStr"/>
      <c r="BM315" t="inlineStr"/>
      <c r="BN315" t="inlineStr"/>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row>
    <row r="316">
      <c r="A316" t="b">
        <v>0</v>
      </c>
      <c r="B316" t="inlineStr">
        <is>
          <t>281</t>
        </is>
      </c>
      <c r="C316" t="inlineStr">
        <is>
          <t>L-1500-405944926</t>
        </is>
      </c>
      <c r="D316" t="inlineStr">
        <is>
          <t>1132093619</t>
        </is>
      </c>
      <c r="E316" t="inlineStr"/>
      <c r="F316" t="inlineStr">
        <is>
          <t>https://portal.dnb.de/opac.htm?method=simpleSearch&amp;cqlMode=true&amp;query=idn%3D1132093619</t>
        </is>
      </c>
      <c r="G316" t="inlineStr">
        <is>
          <t>III 21, 39 (2. angebundenes Werk)</t>
        </is>
      </c>
      <c r="H316" t="inlineStr"/>
      <c r="I316" t="inlineStr"/>
      <c r="J316" t="inlineStr"/>
      <c r="K316" t="inlineStr"/>
      <c r="L316" t="inlineStr"/>
      <c r="M316" t="inlineStr"/>
      <c r="N316" t="inlineStr"/>
      <c r="O316" t="inlineStr"/>
      <c r="P316" t="inlineStr"/>
      <c r="Q316" t="inlineStr"/>
      <c r="R316" t="inlineStr"/>
      <c r="S316" t="inlineStr"/>
      <c r="T316" t="inlineStr"/>
      <c r="U316" t="inlineStr"/>
      <c r="V316" t="inlineStr"/>
      <c r="W316" t="inlineStr"/>
      <c r="X316" t="inlineStr"/>
      <c r="Y316" t="inlineStr"/>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is>
          <t>0</t>
        </is>
      </c>
      <c r="BD316" t="inlineStr"/>
      <c r="BE316" t="inlineStr"/>
      <c r="BF316" t="inlineStr"/>
      <c r="BG316" t="inlineStr"/>
      <c r="BH316" t="inlineStr"/>
      <c r="BI316" t="inlineStr"/>
      <c r="BJ316" t="inlineStr"/>
      <c r="BK316" t="inlineStr"/>
      <c r="BL316" t="inlineStr"/>
      <c r="BM316" t="inlineStr"/>
      <c r="BN316" t="inlineStr"/>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row>
    <row r="317">
      <c r="A317" t="b">
        <v>0</v>
      </c>
      <c r="B317" t="inlineStr">
        <is>
          <t>282</t>
        </is>
      </c>
      <c r="C317" t="inlineStr">
        <is>
          <t>L-1505-153972785</t>
        </is>
      </c>
      <c r="D317" t="inlineStr">
        <is>
          <t>993910246</t>
        </is>
      </c>
      <c r="E317" t="inlineStr"/>
      <c r="F317" t="inlineStr">
        <is>
          <t>https://portal.dnb.de/opac.htm?method=simpleSearch&amp;cqlMode=true&amp;query=idn%3D993910246</t>
        </is>
      </c>
      <c r="G317" t="inlineStr">
        <is>
          <t>III 21, 39 (3. angebundenes Werk)</t>
        </is>
      </c>
      <c r="H317" t="inlineStr"/>
      <c r="I317" t="inlineStr"/>
      <c r="J317" t="inlineStr"/>
      <c r="K317" t="inlineStr"/>
      <c r="L317" t="inlineStr"/>
      <c r="M317" t="inlineStr"/>
      <c r="N317" t="inlineStr"/>
      <c r="O317" t="inlineStr"/>
      <c r="P317" t="inlineStr"/>
      <c r="Q317" t="inlineStr"/>
      <c r="R317" t="inlineStr"/>
      <c r="S317" t="inlineStr"/>
      <c r="T317" t="inlineStr"/>
      <c r="U317" t="inlineStr"/>
      <c r="V317" t="inlineStr"/>
      <c r="W317" t="inlineStr"/>
      <c r="X317" t="inlineStr"/>
      <c r="Y317" t="inlineStr"/>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is>
          <t>0</t>
        </is>
      </c>
      <c r="BD317" t="inlineStr"/>
      <c r="BE317" t="inlineStr"/>
      <c r="BF317" t="inlineStr"/>
      <c r="BG317" t="inlineStr"/>
      <c r="BH317" t="inlineStr"/>
      <c r="BI317" t="inlineStr"/>
      <c r="BJ317" t="inlineStr"/>
      <c r="BK317" t="inlineStr"/>
      <c r="BL317" t="inlineStr"/>
      <c r="BM317" t="inlineStr"/>
      <c r="BN317" t="inlineStr"/>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row>
    <row r="318">
      <c r="A318" t="b">
        <v>1</v>
      </c>
      <c r="B318" t="inlineStr">
        <is>
          <t>253</t>
        </is>
      </c>
      <c r="C318" t="inlineStr">
        <is>
          <t>L-2019-302374</t>
        </is>
      </c>
      <c r="D318" t="inlineStr">
        <is>
          <t>1194269303</t>
        </is>
      </c>
      <c r="E318" t="inlineStr">
        <is>
          <t>Aa</t>
        </is>
      </c>
      <c r="F318" t="inlineStr">
        <is>
          <t>https://portal.dnb.de/opac.htm?method=simpleSearch&amp;cqlMode=true&amp;query=idn%3D1194269303</t>
        </is>
      </c>
      <c r="G318" t="inlineStr">
        <is>
          <t>III 21, 40</t>
        </is>
      </c>
      <c r="H318" t="inlineStr">
        <is>
          <t>III 21, 40</t>
        </is>
      </c>
      <c r="I318" t="inlineStr"/>
      <c r="J318" t="inlineStr"/>
      <c r="K318" t="inlineStr">
        <is>
          <t>&gt; 42 cm</t>
        </is>
      </c>
      <c r="L318" t="inlineStr"/>
      <c r="M318" t="inlineStr"/>
      <c r="N318" t="inlineStr"/>
      <c r="O318" t="inlineStr"/>
      <c r="P318" t="inlineStr"/>
      <c r="Q318" t="inlineStr"/>
      <c r="R318" t="inlineStr"/>
      <c r="S318" t="inlineStr"/>
      <c r="T318" t="inlineStr"/>
      <c r="U318" t="inlineStr"/>
      <c r="V318" t="inlineStr"/>
      <c r="W318" t="inlineStr"/>
      <c r="X318" t="inlineStr"/>
      <c r="Y318" t="inlineStr"/>
      <c r="Z318" t="inlineStr"/>
      <c r="AA318" t="inlineStr">
        <is>
          <t>HD</t>
        </is>
      </c>
      <c r="AB318" t="inlineStr"/>
      <c r="AC318" t="inlineStr"/>
      <c r="AD318" t="inlineStr">
        <is>
          <t>f</t>
        </is>
      </c>
      <c r="AE318" t="inlineStr"/>
      <c r="AF318" t="inlineStr"/>
      <c r="AG318" t="inlineStr"/>
      <c r="AH318" t="inlineStr"/>
      <c r="AI318" t="inlineStr"/>
      <c r="AJ318" t="inlineStr">
        <is>
          <t>Pa</t>
        </is>
      </c>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is>
          <t>110</t>
        </is>
      </c>
      <c r="AY318" t="inlineStr"/>
      <c r="AZ318" t="inlineStr"/>
      <c r="BA318" t="inlineStr"/>
      <c r="BB318" t="inlineStr">
        <is>
          <t>ja vor</t>
        </is>
      </c>
      <c r="BC318" t="inlineStr">
        <is>
          <t>64</t>
        </is>
      </c>
      <c r="BD318" t="inlineStr"/>
      <c r="BE318" t="inlineStr">
        <is>
          <t>Wellpappe</t>
        </is>
      </c>
      <c r="BF318" t="inlineStr"/>
      <c r="BG318" t="inlineStr"/>
      <c r="BH318" t="inlineStr"/>
      <c r="BI318" t="inlineStr"/>
      <c r="BJ318" t="inlineStr"/>
      <c r="BK318" t="inlineStr"/>
      <c r="BL318" t="inlineStr"/>
      <c r="BM318" t="inlineStr"/>
      <c r="BN318" t="inlineStr"/>
      <c r="BO318" t="inlineStr"/>
      <c r="BP318" t="inlineStr">
        <is>
          <t>x</t>
        </is>
      </c>
      <c r="BQ318" t="inlineStr"/>
      <c r="BR318" t="inlineStr"/>
      <c r="BS318" t="inlineStr"/>
      <c r="BT318" t="inlineStr"/>
      <c r="BU318" t="inlineStr"/>
      <c r="BV318" t="inlineStr"/>
      <c r="BW318" t="inlineStr"/>
      <c r="BX318" t="inlineStr">
        <is>
          <t>VD</t>
        </is>
      </c>
      <c r="BY318" t="inlineStr"/>
      <c r="BZ318" t="inlineStr"/>
      <c r="CA318" t="inlineStr">
        <is>
          <t>4</t>
        </is>
      </c>
      <c r="CB318" t="inlineStr"/>
      <c r="CC318" t="inlineStr"/>
      <c r="CD318" t="inlineStr">
        <is>
          <t>x</t>
        </is>
      </c>
      <c r="CE318" t="inlineStr"/>
      <c r="CF318" t="inlineStr"/>
      <c r="CG318" t="inlineStr"/>
      <c r="CH318" t="inlineStr">
        <is>
          <t>x</t>
        </is>
      </c>
      <c r="CI318" t="inlineStr"/>
      <c r="CJ318" t="inlineStr"/>
      <c r="CK318" t="inlineStr">
        <is>
          <t>x</t>
        </is>
      </c>
      <c r="CL318" t="inlineStr">
        <is>
          <t>x</t>
        </is>
      </c>
      <c r="CM318" t="inlineStr">
        <is>
          <t>x</t>
        </is>
      </c>
      <c r="CN318" t="inlineStr"/>
      <c r="CO318" t="inlineStr"/>
      <c r="CP318" t="inlineStr"/>
      <c r="CQ318" t="inlineStr"/>
      <c r="CR318" t="inlineStr"/>
      <c r="CS318" t="inlineStr"/>
      <c r="CT318" t="inlineStr">
        <is>
          <t>60</t>
        </is>
      </c>
      <c r="CU318" t="inlineStr">
        <is>
          <t>nahezu gesamter BB mit Rissen, Fehlstellen, wattierten Blattbereichen; Rest.bedarf muss noch genauer geschätzt werden</t>
        </is>
      </c>
    </row>
    <row r="319">
      <c r="A319" t="b">
        <v>0</v>
      </c>
      <c r="B319" t="inlineStr">
        <is>
          <t>283</t>
        </is>
      </c>
      <c r="C319" t="inlineStr">
        <is>
          <t>L-1521-315466200</t>
        </is>
      </c>
      <c r="D319" t="inlineStr">
        <is>
          <t>1066938423</t>
        </is>
      </c>
      <c r="E319" t="inlineStr"/>
      <c r="F319" t="inlineStr">
        <is>
          <t>https://portal.dnb.de/opac.htm?method=simpleSearch&amp;cqlMode=true&amp;query=idn%3D1066938423</t>
        </is>
      </c>
      <c r="G319" t="inlineStr">
        <is>
          <t>III 22, 1</t>
        </is>
      </c>
      <c r="H319" t="inlineStr"/>
      <c r="I319" t="inlineStr"/>
      <c r="J319" t="inlineStr"/>
      <c r="K319" t="inlineStr"/>
      <c r="L319" t="inlineStr"/>
      <c r="M319" t="inlineStr"/>
      <c r="N319" t="inlineStr"/>
      <c r="O319" t="inlineStr"/>
      <c r="P319" t="inlineStr"/>
      <c r="Q319" t="inlineStr"/>
      <c r="R319" t="inlineStr"/>
      <c r="S319" t="inlineStr"/>
      <c r="T319" t="inlineStr"/>
      <c r="U319" t="inlineStr"/>
      <c r="V319" t="inlineStr">
        <is>
          <t>DA</t>
        </is>
      </c>
      <c r="W319" t="inlineStr"/>
      <c r="X319" t="inlineStr"/>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is>
          <t>0</t>
        </is>
      </c>
      <c r="BD319" t="inlineStr"/>
      <c r="BE319" t="inlineStr"/>
      <c r="BF319" t="inlineStr"/>
      <c r="BG319" t="inlineStr"/>
      <c r="BH319" t="inlineStr"/>
      <c r="BI319" t="inlineStr"/>
      <c r="BJ319" t="inlineStr"/>
      <c r="BK319" t="inlineStr"/>
      <c r="BL319" t="inlineStr"/>
      <c r="BM319" t="inlineStr"/>
      <c r="BN319" t="inlineStr"/>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row>
    <row r="320">
      <c r="A320" t="b">
        <v>1</v>
      </c>
      <c r="B320" t="inlineStr">
        <is>
          <t>284</t>
        </is>
      </c>
      <c r="C320" t="inlineStr">
        <is>
          <t>L-1506-315217251</t>
        </is>
      </c>
      <c r="D320" t="inlineStr">
        <is>
          <t>1066796890</t>
        </is>
      </c>
      <c r="E320" t="inlineStr">
        <is>
          <t>Aaf</t>
        </is>
      </c>
      <c r="F320" t="inlineStr">
        <is>
          <t>https://portal.dnb.de/opac.htm?method=simpleSearch&amp;cqlMode=true&amp;query=idn%3D1066796890</t>
        </is>
      </c>
      <c r="G320" t="inlineStr">
        <is>
          <t>III 23, 1</t>
        </is>
      </c>
      <c r="H320" t="inlineStr">
        <is>
          <t>III 23, 1</t>
        </is>
      </c>
      <c r="I320" t="inlineStr"/>
      <c r="J320" t="inlineStr">
        <is>
          <t>Pergamentband</t>
        </is>
      </c>
      <c r="K320" t="inlineStr">
        <is>
          <t>bis 25 cm</t>
        </is>
      </c>
      <c r="L320" t="inlineStr">
        <is>
          <t>80° bis 110°, einseitig digitalisierbar?</t>
        </is>
      </c>
      <c r="M320" t="inlineStr"/>
      <c r="N320" t="inlineStr"/>
      <c r="O320" t="inlineStr">
        <is>
          <t>Kassette</t>
        </is>
      </c>
      <c r="P320" t="inlineStr">
        <is>
          <t>Nein</t>
        </is>
      </c>
      <c r="Q320" t="inlineStr">
        <is>
          <t>0</t>
        </is>
      </c>
      <c r="R320" t="inlineStr"/>
      <c r="S320" t="inlineStr"/>
      <c r="T320" t="inlineStr"/>
      <c r="U320" t="inlineStr"/>
      <c r="V320" t="inlineStr"/>
      <c r="W320" t="inlineStr"/>
      <c r="X320" t="inlineStr"/>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is>
          <t>0</t>
        </is>
      </c>
      <c r="BD320" t="inlineStr"/>
      <c r="BE320" t="inlineStr"/>
      <c r="BF320" t="inlineStr"/>
      <c r="BG320" t="inlineStr"/>
      <c r="BH320" t="inlineStr"/>
      <c r="BI320" t="inlineStr"/>
      <c r="BJ320" t="inlineStr"/>
      <c r="BK320" t="inlineStr"/>
      <c r="BL320" t="inlineStr"/>
      <c r="BM320" t="inlineStr"/>
      <c r="BN320" t="inlineStr"/>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row>
    <row r="321">
      <c r="A321" t="b">
        <v>1</v>
      </c>
      <c r="B321" t="inlineStr">
        <is>
          <t>285</t>
        </is>
      </c>
      <c r="C321" t="inlineStr">
        <is>
          <t>L-1518-315328878</t>
        </is>
      </c>
      <c r="D321" t="inlineStr">
        <is>
          <t>1066871019</t>
        </is>
      </c>
      <c r="E321" t="inlineStr">
        <is>
          <t>Aaf</t>
        </is>
      </c>
      <c r="F321" t="inlineStr">
        <is>
          <t>https://portal.dnb.de/opac.htm?method=simpleSearch&amp;cqlMode=true&amp;query=idn%3D1066871019</t>
        </is>
      </c>
      <c r="G321" t="inlineStr">
        <is>
          <t>III 23, 2</t>
        </is>
      </c>
      <c r="H321" t="inlineStr">
        <is>
          <t>III 23, 2</t>
        </is>
      </c>
      <c r="I321" t="inlineStr">
        <is>
          <t>X</t>
        </is>
      </c>
      <c r="J321" t="inlineStr">
        <is>
          <t>Halbledereinband</t>
        </is>
      </c>
      <c r="K321" t="inlineStr">
        <is>
          <t>bis 25 cm</t>
        </is>
      </c>
      <c r="L321" t="inlineStr">
        <is>
          <t>180°</t>
        </is>
      </c>
      <c r="M321" t="inlineStr"/>
      <c r="N321" t="inlineStr"/>
      <c r="O321" t="inlineStr"/>
      <c r="P321" t="inlineStr"/>
      <c r="Q321" t="inlineStr">
        <is>
          <t>0</t>
        </is>
      </c>
      <c r="R321" t="inlineStr"/>
      <c r="S321" t="inlineStr"/>
      <c r="T321" t="inlineStr"/>
      <c r="U321" t="inlineStr"/>
      <c r="V321" t="inlineStr"/>
      <c r="W321" t="inlineStr"/>
      <c r="X321" t="inlineStr"/>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is>
          <t>0</t>
        </is>
      </c>
      <c r="BD321" t="inlineStr"/>
      <c r="BE321" t="inlineStr"/>
      <c r="BF321" t="inlineStr"/>
      <c r="BG321" t="inlineStr"/>
      <c r="BH321" t="inlineStr"/>
      <c r="BI321" t="inlineStr"/>
      <c r="BJ321" t="inlineStr"/>
      <c r="BK321" t="inlineStr"/>
      <c r="BL321" t="inlineStr"/>
      <c r="BM321" t="inlineStr"/>
      <c r="BN321" t="inlineStr"/>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row>
    <row r="322">
      <c r="A322" t="b">
        <v>1</v>
      </c>
      <c r="B322" t="inlineStr">
        <is>
          <t>286</t>
        </is>
      </c>
      <c r="C322" t="inlineStr">
        <is>
          <t>L-1553-31533178X</t>
        </is>
      </c>
      <c r="D322" t="inlineStr">
        <is>
          <t>1066873984</t>
        </is>
      </c>
      <c r="E322" t="inlineStr">
        <is>
          <t>Aaf</t>
        </is>
      </c>
      <c r="F322" t="inlineStr">
        <is>
          <t>https://portal.dnb.de/opac.htm?method=simpleSearch&amp;cqlMode=true&amp;query=idn%3D1066873984</t>
        </is>
      </c>
      <c r="G322" t="inlineStr">
        <is>
          <t>III 24, 1</t>
        </is>
      </c>
      <c r="H322" t="inlineStr">
        <is>
          <t>III 24, 1</t>
        </is>
      </c>
      <c r="I322" t="inlineStr">
        <is>
          <t>X</t>
        </is>
      </c>
      <c r="J322" t="inlineStr">
        <is>
          <t>Pergamentband</t>
        </is>
      </c>
      <c r="K322" t="inlineStr">
        <is>
          <t>bis 25 cm</t>
        </is>
      </c>
      <c r="L322" t="inlineStr">
        <is>
          <t>80° bis 110°, einseitig digitalisierbar?</t>
        </is>
      </c>
      <c r="M322" t="inlineStr"/>
      <c r="N322" t="inlineStr"/>
      <c r="O322" t="inlineStr"/>
      <c r="P322" t="inlineStr"/>
      <c r="Q322" t="inlineStr">
        <is>
          <t>0</t>
        </is>
      </c>
      <c r="R322" t="inlineStr"/>
      <c r="S322" t="inlineStr"/>
      <c r="T322" t="inlineStr"/>
      <c r="U322" t="inlineStr"/>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is>
          <t>0</t>
        </is>
      </c>
      <c r="BD322" t="inlineStr"/>
      <c r="BE322" t="inlineStr"/>
      <c r="BF322" t="inlineStr"/>
      <c r="BG322" t="inlineStr"/>
      <c r="BH322" t="inlineStr"/>
      <c r="BI322" t="inlineStr"/>
      <c r="BJ322" t="inlineStr"/>
      <c r="BK322" t="inlineStr"/>
      <c r="BL322" t="inlineStr"/>
      <c r="BM322" t="inlineStr"/>
      <c r="BN322" t="inlineStr"/>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row>
    <row r="323">
      <c r="A323" t="b">
        <v>1</v>
      </c>
      <c r="B323" t="inlineStr">
        <is>
          <t>290</t>
        </is>
      </c>
      <c r="C323" t="inlineStr">
        <is>
          <t>L-1553-161856195</t>
        </is>
      </c>
      <c r="D323" t="inlineStr">
        <is>
          <t>996193081</t>
        </is>
      </c>
      <c r="E323" t="inlineStr">
        <is>
          <t>Aal</t>
        </is>
      </c>
      <c r="F323" t="inlineStr">
        <is>
          <t>https://portal.dnb.de/opac.htm?method=simpleSearch&amp;cqlMode=true&amp;query=idn%3D996193081</t>
        </is>
      </c>
      <c r="G323" t="inlineStr">
        <is>
          <t>III 24, 1 a</t>
        </is>
      </c>
      <c r="H323" t="inlineStr">
        <is>
          <t>III 24, 1 a</t>
        </is>
      </c>
      <c r="I323" t="inlineStr"/>
      <c r="J323" t="inlineStr">
        <is>
          <t>Pergamentband</t>
        </is>
      </c>
      <c r="K323" t="inlineStr">
        <is>
          <t>bis 25 cm</t>
        </is>
      </c>
      <c r="L323" t="inlineStr">
        <is>
          <t>80° bis 110°, einseitig digitalisierbar?</t>
        </is>
      </c>
      <c r="M323" t="inlineStr">
        <is>
          <t>Schrift bis in den Falz</t>
        </is>
      </c>
      <c r="N323" t="inlineStr"/>
      <c r="O323" t="inlineStr"/>
      <c r="P323" t="inlineStr"/>
      <c r="Q323" t="inlineStr">
        <is>
          <t>2</t>
        </is>
      </c>
      <c r="R323" t="inlineStr"/>
      <c r="S323" t="inlineStr"/>
      <c r="T323" t="inlineStr"/>
      <c r="U323" t="inlineStr"/>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is>
          <t>0</t>
        </is>
      </c>
      <c r="BD323" t="inlineStr"/>
      <c r="BE323" t="inlineStr"/>
      <c r="BF323" t="inlineStr"/>
      <c r="BG323" t="inlineStr"/>
      <c r="BH323" t="inlineStr"/>
      <c r="BI323" t="inlineStr"/>
      <c r="BJ323" t="inlineStr"/>
      <c r="BK323" t="inlineStr"/>
      <c r="BL323" t="inlineStr"/>
      <c r="BM323" t="inlineStr"/>
      <c r="BN323" t="inlineStr"/>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row>
    <row r="324">
      <c r="A324" t="b">
        <v>1</v>
      </c>
      <c r="B324" t="inlineStr">
        <is>
          <t>287</t>
        </is>
      </c>
      <c r="C324" t="inlineStr">
        <is>
          <t>L-1555-315490640</t>
        </is>
      </c>
      <c r="D324" t="inlineStr">
        <is>
          <t>1066960127</t>
        </is>
      </c>
      <c r="E324" t="inlineStr">
        <is>
          <t>Aaf</t>
        </is>
      </c>
      <c r="F324" t="inlineStr">
        <is>
          <t>https://portal.dnb.de/opac.htm?method=simpleSearch&amp;cqlMode=true&amp;query=idn%3D1066960127</t>
        </is>
      </c>
      <c r="G324" t="inlineStr">
        <is>
          <t>III 24, 2</t>
        </is>
      </c>
      <c r="H324" t="inlineStr">
        <is>
          <t>III 24, 2</t>
        </is>
      </c>
      <c r="I324" t="inlineStr">
        <is>
          <t>X</t>
        </is>
      </c>
      <c r="J324" t="inlineStr">
        <is>
          <t>Pergamentband, Schließen, erhabene Buchbeschläge</t>
        </is>
      </c>
      <c r="K324" t="inlineStr">
        <is>
          <t>bis 42 cm</t>
        </is>
      </c>
      <c r="L324" t="inlineStr">
        <is>
          <t>80° bis 110°, einseitig digitalisierbar?</t>
        </is>
      </c>
      <c r="M324" t="inlineStr">
        <is>
          <t>Einband mit Schutz- oder Stoßkanten, Schrift bis in den Falz, welliger Buchblock</t>
        </is>
      </c>
      <c r="N324" t="inlineStr"/>
      <c r="O324" t="inlineStr">
        <is>
          <t>Buchschuh</t>
        </is>
      </c>
      <c r="P324" t="inlineStr">
        <is>
          <t>Nein</t>
        </is>
      </c>
      <c r="Q324" t="inlineStr">
        <is>
          <t>0</t>
        </is>
      </c>
      <c r="R324" t="inlineStr"/>
      <c r="S324" t="inlineStr"/>
      <c r="T324" t="inlineStr"/>
      <c r="U324" t="inlineStr"/>
      <c r="V324" t="inlineStr"/>
      <c r="W324" t="inlineStr"/>
      <c r="X324" t="inlineStr"/>
      <c r="Y324" t="inlineStr"/>
      <c r="Z324" t="inlineStr"/>
      <c r="AA324" t="inlineStr">
        <is>
          <t>Pg</t>
        </is>
      </c>
      <c r="AB324" t="inlineStr"/>
      <c r="AC324" t="inlineStr">
        <is>
          <t>x</t>
        </is>
      </c>
      <c r="AD324" t="inlineStr">
        <is>
          <t>h/E</t>
        </is>
      </c>
      <c r="AE324" t="inlineStr">
        <is>
          <t>x</t>
        </is>
      </c>
      <c r="AF324" t="inlineStr"/>
      <c r="AG324" t="inlineStr"/>
      <c r="AH324" t="inlineStr"/>
      <c r="AI324" t="inlineStr"/>
      <c r="AJ324" t="inlineStr">
        <is>
          <t>Pa/Pg</t>
        </is>
      </c>
      <c r="AK324" t="inlineStr"/>
      <c r="AL324" t="inlineStr"/>
      <c r="AM324" t="inlineStr"/>
      <c r="AN324" t="inlineStr"/>
      <c r="AO324" t="inlineStr"/>
      <c r="AP324" t="inlineStr"/>
      <c r="AQ324" t="inlineStr"/>
      <c r="AR324" t="inlineStr"/>
      <c r="AS324" t="inlineStr"/>
      <c r="AT324" t="inlineStr">
        <is>
          <t>B/I/R</t>
        </is>
      </c>
      <c r="AU324" t="inlineStr">
        <is>
          <t>xx</t>
        </is>
      </c>
      <c r="AV324" t="inlineStr"/>
      <c r="AW324" t="inlineStr"/>
      <c r="AX324" t="inlineStr">
        <is>
          <t>nur 110</t>
        </is>
      </c>
      <c r="AY324" t="inlineStr"/>
      <c r="AZ324" t="inlineStr"/>
      <c r="BA324" t="inlineStr"/>
      <c r="BB324" t="inlineStr">
        <is>
          <t>n</t>
        </is>
      </c>
      <c r="BC324" t="inlineStr">
        <is>
          <t>0</t>
        </is>
      </c>
      <c r="BD324" t="inlineStr"/>
      <c r="BE324" t="inlineStr"/>
      <c r="BF324" t="inlineStr"/>
      <c r="BG324" t="inlineStr">
        <is>
          <t>x</t>
        </is>
      </c>
      <c r="BH324" t="inlineStr"/>
      <c r="BI324" t="inlineStr"/>
      <c r="BJ324" t="inlineStr"/>
      <c r="BK324" t="inlineStr"/>
      <c r="BL324" t="inlineStr"/>
      <c r="BM324" t="inlineStr"/>
      <c r="BN324" t="inlineStr"/>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row>
    <row r="325">
      <c r="A325" t="b">
        <v>1</v>
      </c>
      <c r="B325" t="inlineStr">
        <is>
          <t>288</t>
        </is>
      </c>
      <c r="C325" t="inlineStr">
        <is>
          <t>L-1558-153966785</t>
        </is>
      </c>
      <c r="D325" t="inlineStr">
        <is>
          <t>993903541</t>
        </is>
      </c>
      <c r="E325" t="inlineStr">
        <is>
          <t>Aal</t>
        </is>
      </c>
      <c r="F325" t="inlineStr">
        <is>
          <t>https://portal.dnb.de/opac.htm?method=simpleSearch&amp;cqlMode=true&amp;query=idn%3D993903541</t>
        </is>
      </c>
      <c r="G325" t="inlineStr">
        <is>
          <t>III 24, 3</t>
        </is>
      </c>
      <c r="H325" t="inlineStr">
        <is>
          <t>III 24, 3</t>
        </is>
      </c>
      <c r="I325" t="inlineStr">
        <is>
          <t>X</t>
        </is>
      </c>
      <c r="J325" t="inlineStr">
        <is>
          <t>Gewebeeinband, Schließen, erhabene Buchbeschläge</t>
        </is>
      </c>
      <c r="K325" t="inlineStr">
        <is>
          <t>bis 25 cm</t>
        </is>
      </c>
      <c r="L325" t="inlineStr">
        <is>
          <t>80° bis 110°, einseitig digitalisierbar?</t>
        </is>
      </c>
      <c r="M325" t="inlineStr">
        <is>
          <t>hohler Rücken</t>
        </is>
      </c>
      <c r="N325" t="inlineStr"/>
      <c r="O325" t="inlineStr">
        <is>
          <t>Buchschuh</t>
        </is>
      </c>
      <c r="P325" t="inlineStr">
        <is>
          <t>Nein</t>
        </is>
      </c>
      <c r="Q325" t="inlineStr">
        <is>
          <t>0</t>
        </is>
      </c>
      <c r="R325" t="inlineStr"/>
      <c r="S325" t="inlineStr"/>
      <c r="T325" t="inlineStr"/>
      <c r="U325" t="inlineStr"/>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is>
          <t>0</t>
        </is>
      </c>
      <c r="BD325" t="inlineStr"/>
      <c r="BE325" t="inlineStr"/>
      <c r="BF325" t="inlineStr"/>
      <c r="BG325" t="inlineStr"/>
      <c r="BH325" t="inlineStr"/>
      <c r="BI325" t="inlineStr"/>
      <c r="BJ325" t="inlineStr"/>
      <c r="BK325" t="inlineStr"/>
      <c r="BL325" t="inlineStr"/>
      <c r="BM325" t="inlineStr"/>
      <c r="BN325" t="inlineStr"/>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row>
    <row r="326">
      <c r="A326" t="b">
        <v>0</v>
      </c>
      <c r="B326" t="inlineStr">
        <is>
          <t>289</t>
        </is>
      </c>
      <c r="C326" t="inlineStr">
        <is>
          <t>L-1560-315465689</t>
        </is>
      </c>
      <c r="D326" t="inlineStr">
        <is>
          <t>1066937885</t>
        </is>
      </c>
      <c r="E326" t="inlineStr"/>
      <c r="F326" t="inlineStr">
        <is>
          <t>https://portal.dnb.de/opac.htm?method=simpleSearch&amp;cqlMode=true&amp;query=idn%3D1066937885</t>
        </is>
      </c>
      <c r="G326" t="inlineStr">
        <is>
          <t>III 24, 4</t>
        </is>
      </c>
      <c r="H326" t="inlineStr"/>
      <c r="I326" t="inlineStr">
        <is>
          <t>X</t>
        </is>
      </c>
      <c r="J326" t="inlineStr">
        <is>
          <t>Ledereinband</t>
        </is>
      </c>
      <c r="K326" t="inlineStr">
        <is>
          <t>bis 25 cm</t>
        </is>
      </c>
      <c r="L326" t="inlineStr">
        <is>
          <t>80° bis 110°, einseitig digitalisierbar?</t>
        </is>
      </c>
      <c r="M326" t="inlineStr">
        <is>
          <t>hohler Rücken</t>
        </is>
      </c>
      <c r="N326" t="inlineStr"/>
      <c r="O326" t="inlineStr">
        <is>
          <t>Buchschuh</t>
        </is>
      </c>
      <c r="P326" t="inlineStr">
        <is>
          <t>Nein</t>
        </is>
      </c>
      <c r="Q326" t="inlineStr">
        <is>
          <t>1</t>
        </is>
      </c>
      <c r="R326" t="inlineStr"/>
      <c r="S326" t="inlineStr"/>
      <c r="T326" t="inlineStr"/>
      <c r="U326" t="inlineStr"/>
      <c r="V326" t="inlineStr"/>
      <c r="W326" t="inlineStr"/>
      <c r="X326" t="inlineStr"/>
      <c r="Y326" t="inlineStr"/>
      <c r="Z326" t="inlineStr"/>
      <c r="AA326" t="inlineStr">
        <is>
          <t>HD</t>
        </is>
      </c>
      <c r="AB326" t="inlineStr">
        <is>
          <t>x</t>
        </is>
      </c>
      <c r="AC326" t="inlineStr"/>
      <c r="AD326" t="inlineStr">
        <is>
          <t>f</t>
        </is>
      </c>
      <c r="AE326" t="inlineStr"/>
      <c r="AF326" t="inlineStr"/>
      <c r="AG326" t="inlineStr"/>
      <c r="AH326" t="inlineStr"/>
      <c r="AI326" t="inlineStr">
        <is>
          <t>x</t>
        </is>
      </c>
      <c r="AJ326" t="inlineStr">
        <is>
          <t>Pa</t>
        </is>
      </c>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is>
          <t>45</t>
        </is>
      </c>
      <c r="AY326" t="inlineStr"/>
      <c r="AZ326" t="inlineStr"/>
      <c r="BA326" t="inlineStr"/>
      <c r="BB326" t="inlineStr">
        <is>
          <t>n</t>
        </is>
      </c>
      <c r="BC326" t="inlineStr">
        <is>
          <t>0</t>
        </is>
      </c>
      <c r="BD326" t="inlineStr"/>
      <c r="BE326" t="inlineStr"/>
      <c r="BF326" t="inlineStr"/>
      <c r="BG326" t="inlineStr">
        <is>
          <t>x</t>
        </is>
      </c>
      <c r="BH326" t="inlineStr"/>
      <c r="BI326" t="inlineStr"/>
      <c r="BJ326" t="inlineStr"/>
      <c r="BK326" t="inlineStr">
        <is>
          <t>wie geht das bei 45° mit der steifen Schließe?</t>
        </is>
      </c>
      <c r="BL326" t="inlineStr"/>
      <c r="BM326" t="inlineStr"/>
      <c r="BN326" t="inlineStr"/>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row>
    <row r="327">
      <c r="A327" t="b">
        <v>1</v>
      </c>
      <c r="B327" t="inlineStr"/>
      <c r="C327" t="inlineStr">
        <is>
          <t>L-9999-414378555</t>
        </is>
      </c>
      <c r="D327" t="inlineStr">
        <is>
          <t>1138060658</t>
        </is>
      </c>
      <c r="E327" t="inlineStr">
        <is>
          <t>Qd</t>
        </is>
      </c>
      <c r="F327" t="inlineStr"/>
      <c r="G327" t="inlineStr">
        <is>
          <t>III 24, 4</t>
        </is>
      </c>
      <c r="H327" t="inlineStr">
        <is>
          <t>III 24, 4</t>
        </is>
      </c>
      <c r="I327" t="inlineStr"/>
      <c r="J327" t="inlineStr"/>
      <c r="K327" t="inlineStr"/>
      <c r="L327" t="inlineStr"/>
      <c r="M327" t="inlineStr"/>
      <c r="N327" t="inlineStr"/>
      <c r="O327" t="inlineStr"/>
      <c r="P327" t="inlineStr"/>
      <c r="Q327" t="inlineStr"/>
      <c r="R327" t="inlineStr"/>
      <c r="S327" t="inlineStr"/>
      <c r="T327" t="inlineStr"/>
      <c r="U327" t="inlineStr"/>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row>
    <row r="328">
      <c r="A328" t="b">
        <v>0</v>
      </c>
      <c r="B328" t="inlineStr">
        <is>
          <t>291</t>
        </is>
      </c>
      <c r="C328" t="inlineStr">
        <is>
          <t>L-1560-676525075</t>
        </is>
      </c>
      <c r="D328" t="inlineStr">
        <is>
          <t>1210182750</t>
        </is>
      </c>
      <c r="E328" t="inlineStr"/>
      <c r="F328" t="inlineStr">
        <is>
          <t>https://portal.dnb.de/opac.htm?method=simpleSearch&amp;cqlMode=true&amp;query=idn%3D1210182750</t>
        </is>
      </c>
      <c r="G328" t="inlineStr">
        <is>
          <t>III 24, 4 (Angebundenes Werk)</t>
        </is>
      </c>
      <c r="H328" t="inlineStr"/>
      <c r="I328" t="inlineStr"/>
      <c r="J328" t="inlineStr"/>
      <c r="K328" t="inlineStr"/>
      <c r="L328" t="inlineStr"/>
      <c r="M328" t="inlineStr"/>
      <c r="N328" t="inlineStr"/>
      <c r="O328" t="inlineStr"/>
      <c r="P328" t="inlineStr"/>
      <c r="Q328" t="inlineStr"/>
      <c r="R328" t="inlineStr"/>
      <c r="S328" t="inlineStr"/>
      <c r="T328" t="inlineStr"/>
      <c r="U328" t="inlineStr"/>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is>
          <t>0</t>
        </is>
      </c>
      <c r="BD328" t="inlineStr"/>
      <c r="BE328" t="inlineStr"/>
      <c r="BF328" t="inlineStr"/>
      <c r="BG328" t="inlineStr"/>
      <c r="BH328" t="inlineStr"/>
      <c r="BI328" t="inlineStr"/>
      <c r="BJ328" t="inlineStr"/>
      <c r="BK328" t="inlineStr"/>
      <c r="BL328" t="inlineStr"/>
      <c r="BM328" t="inlineStr"/>
      <c r="BN328" t="inlineStr"/>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row>
    <row r="329">
      <c r="A329" t="b">
        <v>1</v>
      </c>
      <c r="B329" t="inlineStr">
        <is>
          <t>292</t>
        </is>
      </c>
      <c r="C329" t="inlineStr">
        <is>
          <t>L-1524-315329645</t>
        </is>
      </c>
      <c r="D329" t="inlineStr">
        <is>
          <t>1066871884</t>
        </is>
      </c>
      <c r="E329" t="inlineStr">
        <is>
          <t>Aaf</t>
        </is>
      </c>
      <c r="F329" t="inlineStr">
        <is>
          <t>https://portal.dnb.de/opac.htm?method=simpleSearch&amp;cqlMode=true&amp;query=idn%3D1066871884</t>
        </is>
      </c>
      <c r="G329" t="inlineStr">
        <is>
          <t>III 25, 1</t>
        </is>
      </c>
      <c r="H329" t="inlineStr">
        <is>
          <t>III 25, 1</t>
        </is>
      </c>
      <c r="I329" t="inlineStr">
        <is>
          <t>X</t>
        </is>
      </c>
      <c r="J329" t="inlineStr">
        <is>
          <t>Pergamentband</t>
        </is>
      </c>
      <c r="K329" t="inlineStr">
        <is>
          <t>bis 25 cm</t>
        </is>
      </c>
      <c r="L329" t="inlineStr">
        <is>
          <t>80° bis 110°, einseitig digitalisierbar?</t>
        </is>
      </c>
      <c r="M329" t="inlineStr">
        <is>
          <t>hohler Rücken</t>
        </is>
      </c>
      <c r="N329" t="inlineStr"/>
      <c r="O329" t="inlineStr"/>
      <c r="P329" t="inlineStr"/>
      <c r="Q329" t="inlineStr">
        <is>
          <t>1</t>
        </is>
      </c>
      <c r="R329" t="inlineStr"/>
      <c r="S329" t="inlineStr"/>
      <c r="T329" t="inlineStr"/>
      <c r="U329" t="inlineStr"/>
      <c r="V329" t="inlineStr"/>
      <c r="W329" t="inlineStr"/>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is>
          <t>0</t>
        </is>
      </c>
      <c r="BD329" t="inlineStr"/>
      <c r="BE329" t="inlineStr"/>
      <c r="BF329" t="inlineStr"/>
      <c r="BG329" t="inlineStr"/>
      <c r="BH329" t="inlineStr"/>
      <c r="BI329" t="inlineStr"/>
      <c r="BJ329" t="inlineStr"/>
      <c r="BK329" t="inlineStr"/>
      <c r="BL329" t="inlineStr"/>
      <c r="BM329" t="inlineStr"/>
      <c r="BN329" t="inlineStr"/>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row>
    <row r="330">
      <c r="A330" t="b">
        <v>1</v>
      </c>
      <c r="B330" t="inlineStr">
        <is>
          <t>293</t>
        </is>
      </c>
      <c r="C330" t="inlineStr">
        <is>
          <t>L-1524-315329300</t>
        </is>
      </c>
      <c r="D330" t="inlineStr">
        <is>
          <t>1066871523</t>
        </is>
      </c>
      <c r="E330" t="inlineStr">
        <is>
          <t>Aaf</t>
        </is>
      </c>
      <c r="F330" t="inlineStr">
        <is>
          <t>https://portal.dnb.de/opac.htm?method=simpleSearch&amp;cqlMode=true&amp;query=idn%3D1066871523</t>
        </is>
      </c>
      <c r="G330" t="inlineStr">
        <is>
          <t>III 25, 2</t>
        </is>
      </c>
      <c r="H330" t="inlineStr">
        <is>
          <t>III 25, 2</t>
        </is>
      </c>
      <c r="I330" t="inlineStr">
        <is>
          <t>X</t>
        </is>
      </c>
      <c r="J330" t="inlineStr">
        <is>
          <t>Pergamentband</t>
        </is>
      </c>
      <c r="K330" t="inlineStr">
        <is>
          <t>bis 25 cm</t>
        </is>
      </c>
      <c r="L330" t="inlineStr">
        <is>
          <t>180°</t>
        </is>
      </c>
      <c r="M330" t="inlineStr"/>
      <c r="N330" t="inlineStr"/>
      <c r="O330" t="inlineStr"/>
      <c r="P330" t="inlineStr"/>
      <c r="Q330" t="inlineStr">
        <is>
          <t>1</t>
        </is>
      </c>
      <c r="R330" t="inlineStr"/>
      <c r="S330" t="inlineStr"/>
      <c r="T330" t="inlineStr"/>
      <c r="U330" t="inlineStr"/>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is>
          <t>0</t>
        </is>
      </c>
      <c r="BD330" t="inlineStr"/>
      <c r="BE330" t="inlineStr"/>
      <c r="BF330" t="inlineStr"/>
      <c r="BG330" t="inlineStr"/>
      <c r="BH330" t="inlineStr"/>
      <c r="BI330" t="inlineStr"/>
      <c r="BJ330" t="inlineStr"/>
      <c r="BK330" t="inlineStr"/>
      <c r="BL330" t="inlineStr"/>
      <c r="BM330" t="inlineStr"/>
      <c r="BN330" t="inlineStr"/>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row>
    <row r="331">
      <c r="A331" t="b">
        <v>1</v>
      </c>
      <c r="B331" t="inlineStr">
        <is>
          <t>294</t>
        </is>
      </c>
      <c r="C331" t="inlineStr">
        <is>
          <t>L-1527-406933499</t>
        </is>
      </c>
      <c r="D331" t="inlineStr">
        <is>
          <t>1132614945</t>
        </is>
      </c>
      <c r="E331" t="inlineStr">
        <is>
          <t>Aaf</t>
        </is>
      </c>
      <c r="F331" t="inlineStr">
        <is>
          <t>https://portal.dnb.de/opac.htm?method=simpleSearch&amp;cqlMode=true&amp;query=idn%3D1132614945</t>
        </is>
      </c>
      <c r="G331" t="inlineStr">
        <is>
          <t>III 25, 3</t>
        </is>
      </c>
      <c r="H331" t="inlineStr">
        <is>
          <t>III 25, 3</t>
        </is>
      </c>
      <c r="I331" t="inlineStr"/>
      <c r="J331" t="inlineStr">
        <is>
          <t>Ledereinband, Schließen, erhabene Buchbeschläge</t>
        </is>
      </c>
      <c r="K331" t="inlineStr">
        <is>
          <t>bis 35 cm</t>
        </is>
      </c>
      <c r="L331" t="inlineStr">
        <is>
          <t>80° bis 110°, einseitig digitalisierbar?</t>
        </is>
      </c>
      <c r="M331" t="inlineStr">
        <is>
          <t>Schrift bis in den Falz</t>
        </is>
      </c>
      <c r="N331" t="inlineStr"/>
      <c r="O331" t="inlineStr">
        <is>
          <t>Kassette</t>
        </is>
      </c>
      <c r="P331" t="inlineStr">
        <is>
          <t>Nein</t>
        </is>
      </c>
      <c r="Q331" t="inlineStr">
        <is>
          <t>0</t>
        </is>
      </c>
      <c r="R331" t="inlineStr"/>
      <c r="S331" t="inlineStr"/>
      <c r="T331" t="inlineStr"/>
      <c r="U331" t="inlineStr"/>
      <c r="V331" t="inlineStr"/>
      <c r="W331" t="inlineStr"/>
      <c r="X331" t="inlineStr"/>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is>
          <t>0</t>
        </is>
      </c>
      <c r="BD331" t="inlineStr"/>
      <c r="BE331" t="inlineStr"/>
      <c r="BF331" t="inlineStr"/>
      <c r="BG331" t="inlineStr"/>
      <c r="BH331" t="inlineStr"/>
      <c r="BI331" t="inlineStr"/>
      <c r="BJ331" t="inlineStr"/>
      <c r="BK331" t="inlineStr"/>
      <c r="BL331" t="inlineStr"/>
      <c r="BM331" t="inlineStr"/>
      <c r="BN331" t="inlineStr"/>
      <c r="BO331" t="inlineStr"/>
      <c r="BP331" t="inlineStr"/>
      <c r="BQ331" t="inlineStr"/>
      <c r="BR331" t="inlineStr"/>
      <c r="BS331" t="inlineStr"/>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row>
    <row r="332">
      <c r="A332" t="b">
        <v>0</v>
      </c>
      <c r="B332" t="inlineStr">
        <is>
          <t>295</t>
        </is>
      </c>
      <c r="C332" t="inlineStr">
        <is>
          <t>L-1530-155465481</t>
        </is>
      </c>
      <c r="D332" t="inlineStr">
        <is>
          <t>99435195X</t>
        </is>
      </c>
      <c r="E332" t="inlineStr"/>
      <c r="F332" t="inlineStr">
        <is>
          <t>https://portal.dnb.de/opac.htm?method=simpleSearch&amp;cqlMode=true&amp;query=idn%3D99435195X</t>
        </is>
      </c>
      <c r="G332" t="inlineStr">
        <is>
          <t>III 26, 1</t>
        </is>
      </c>
      <c r="H332" t="inlineStr"/>
      <c r="I332" t="inlineStr">
        <is>
          <t>X</t>
        </is>
      </c>
      <c r="J332" t="inlineStr">
        <is>
          <t>Gewebeeinband, Schließen, erhabene Buchbeschläge</t>
        </is>
      </c>
      <c r="K332" t="inlineStr">
        <is>
          <t>bis 25 cm</t>
        </is>
      </c>
      <c r="L332" t="inlineStr">
        <is>
          <t>80° bis 110°, einseitig digitalisierbar?</t>
        </is>
      </c>
      <c r="M332" t="inlineStr">
        <is>
          <t>hohler Rücken</t>
        </is>
      </c>
      <c r="N332" t="inlineStr"/>
      <c r="O332" t="inlineStr">
        <is>
          <t>Buchschuh</t>
        </is>
      </c>
      <c r="P332" t="inlineStr">
        <is>
          <t>Nein</t>
        </is>
      </c>
      <c r="Q332" t="inlineStr">
        <is>
          <t>0</t>
        </is>
      </c>
      <c r="R332" t="inlineStr"/>
      <c r="S332" t="inlineStr"/>
      <c r="T332" t="inlineStr"/>
      <c r="U332" t="inlineStr"/>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is>
          <t>0</t>
        </is>
      </c>
      <c r="BD332" t="inlineStr"/>
      <c r="BE332" t="inlineStr"/>
      <c r="BF332" t="inlineStr"/>
      <c r="BG332" t="inlineStr"/>
      <c r="BH332" t="inlineStr"/>
      <c r="BI332" t="inlineStr"/>
      <c r="BJ332" t="inlineStr"/>
      <c r="BK332" t="inlineStr"/>
      <c r="BL332" t="inlineStr"/>
      <c r="BM332" t="inlineStr"/>
      <c r="BN332" t="inlineStr"/>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row>
    <row r="333">
      <c r="A333" t="b">
        <v>1</v>
      </c>
      <c r="B333" t="inlineStr"/>
      <c r="C333" t="inlineStr">
        <is>
          <t>L-9999-678830347</t>
        </is>
      </c>
      <c r="D333" t="inlineStr">
        <is>
          <t>1211119106</t>
        </is>
      </c>
      <c r="E333" t="inlineStr">
        <is>
          <t>Qd</t>
        </is>
      </c>
      <c r="F333" t="inlineStr"/>
      <c r="G333" t="inlineStr">
        <is>
          <t>III 26, 1</t>
        </is>
      </c>
      <c r="H333" t="inlineStr">
        <is>
          <t>III 26, 1</t>
        </is>
      </c>
      <c r="I333" t="inlineStr"/>
      <c r="J333" t="inlineStr"/>
      <c r="K333" t="inlineStr"/>
      <c r="L333" t="inlineStr"/>
      <c r="M333" t="inlineStr"/>
      <c r="N333" t="inlineStr"/>
      <c r="O333" t="inlineStr"/>
      <c r="P333" t="inlineStr"/>
      <c r="Q333" t="inlineStr"/>
      <c r="R333" t="inlineStr"/>
      <c r="S333" t="inlineStr"/>
      <c r="T333" t="inlineStr"/>
      <c r="U333" t="inlineStr"/>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row>
    <row r="334">
      <c r="A334" t="b">
        <v>0</v>
      </c>
      <c r="B334" t="inlineStr">
        <is>
          <t>296</t>
        </is>
      </c>
      <c r="C334" t="inlineStr">
        <is>
          <t>L-1881-163020639</t>
        </is>
      </c>
      <c r="D334" t="inlineStr">
        <is>
          <t>996910387</t>
        </is>
      </c>
      <c r="E334" t="inlineStr"/>
      <c r="F334" t="inlineStr">
        <is>
          <t>https://portal.dnb.de/opac.htm?method=simpleSearch&amp;cqlMode=true&amp;query=idn%3D996910387</t>
        </is>
      </c>
      <c r="G334" t="inlineStr">
        <is>
          <t>III 26, 1 (1. angebundenes Werk)</t>
        </is>
      </c>
      <c r="H334" t="inlineStr"/>
      <c r="I334" t="inlineStr"/>
      <c r="J334" t="inlineStr"/>
      <c r="K334" t="inlineStr"/>
      <c r="L334" t="inlineStr"/>
      <c r="M334" t="inlineStr"/>
      <c r="N334" t="inlineStr"/>
      <c r="O334" t="inlineStr"/>
      <c r="P334" t="inlineStr"/>
      <c r="Q334" t="inlineStr"/>
      <c r="R334" t="inlineStr"/>
      <c r="S334" t="inlineStr"/>
      <c r="T334" t="inlineStr"/>
      <c r="U334" t="inlineStr"/>
      <c r="V334" t="inlineStr"/>
      <c r="W334" t="inlineStr"/>
      <c r="X334" t="inlineStr"/>
      <c r="Y334" t="inlineStr"/>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is>
          <t>0</t>
        </is>
      </c>
      <c r="BD334" t="inlineStr"/>
      <c r="BE334" t="inlineStr"/>
      <c r="BF334" t="inlineStr"/>
      <c r="BG334" t="inlineStr"/>
      <c r="BH334" t="inlineStr"/>
      <c r="BI334" t="inlineStr"/>
      <c r="BJ334" t="inlineStr"/>
      <c r="BK334" t="inlineStr"/>
      <c r="BL334" t="inlineStr"/>
      <c r="BM334" t="inlineStr"/>
      <c r="BN334" t="inlineStr"/>
      <c r="BO334" t="inlineStr"/>
      <c r="BP334" t="inlineStr"/>
      <c r="BQ334" t="inlineStr"/>
      <c r="BR334" t="inlineStr"/>
      <c r="BS334" t="inlineStr"/>
      <c r="BT334" t="inlineStr"/>
      <c r="BU334" t="inlineStr"/>
      <c r="BV334" t="inlineStr"/>
      <c r="BW334" t="inlineStr"/>
      <c r="BX334" t="inlineStr"/>
      <c r="BY334" t="inlineStr"/>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row>
    <row r="335">
      <c r="A335" t="b">
        <v>0</v>
      </c>
      <c r="B335" t="inlineStr">
        <is>
          <t>297</t>
        </is>
      </c>
      <c r="C335" t="inlineStr">
        <is>
          <t>L-1880-170568237</t>
        </is>
      </c>
      <c r="D335" t="inlineStr">
        <is>
          <t>1000401340</t>
        </is>
      </c>
      <c r="E335" t="inlineStr"/>
      <c r="F335" t="inlineStr">
        <is>
          <t>https://portal.dnb.de/opac.htm?method=simpleSearch&amp;cqlMode=true&amp;query=idn%3D1000401340</t>
        </is>
      </c>
      <c r="G335" t="inlineStr">
        <is>
          <t>III 26, 1 (2. angebundenes Werk)</t>
        </is>
      </c>
      <c r="H335" t="inlineStr"/>
      <c r="I335" t="inlineStr"/>
      <c r="J335" t="inlineStr"/>
      <c r="K335" t="inlineStr"/>
      <c r="L335" t="inlineStr"/>
      <c r="M335" t="inlineStr"/>
      <c r="N335" t="inlineStr"/>
      <c r="O335" t="inlineStr"/>
      <c r="P335" t="inlineStr"/>
      <c r="Q335" t="inlineStr"/>
      <c r="R335" t="inlineStr"/>
      <c r="S335" t="inlineStr"/>
      <c r="T335" t="inlineStr"/>
      <c r="U335" t="inlineStr"/>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is>
          <t>0</t>
        </is>
      </c>
      <c r="BD335" t="inlineStr"/>
      <c r="BE335" t="inlineStr"/>
      <c r="BF335" t="inlineStr"/>
      <c r="BG335" t="inlineStr"/>
      <c r="BH335" t="inlineStr"/>
      <c r="BI335" t="inlineStr"/>
      <c r="BJ335" t="inlineStr"/>
      <c r="BK335" t="inlineStr"/>
      <c r="BL335" t="inlineStr"/>
      <c r="BM335" t="inlineStr"/>
      <c r="BN335" t="inlineStr"/>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row>
    <row r="336">
      <c r="A336" t="b">
        <v>0</v>
      </c>
      <c r="B336" t="inlineStr">
        <is>
          <t>298</t>
        </is>
      </c>
      <c r="C336" t="inlineStr">
        <is>
          <t>L-1873-170566617</t>
        </is>
      </c>
      <c r="D336" t="inlineStr">
        <is>
          <t>26289377</t>
        </is>
      </c>
      <c r="E336" t="inlineStr"/>
      <c r="F336" t="inlineStr">
        <is>
          <t>https://portal.dnb.de/opac.htm?method=simpleSearch&amp;cqlMode=true&amp;query=idn%3D26289377</t>
        </is>
      </c>
      <c r="G336" t="inlineStr">
        <is>
          <t>III 26, 1 (3 an)</t>
        </is>
      </c>
      <c r="H336" t="inlineStr"/>
      <c r="I336" t="inlineStr"/>
      <c r="J336" t="inlineStr"/>
      <c r="K336" t="inlineStr"/>
      <c r="L336" t="inlineStr"/>
      <c r="M336" t="inlineStr"/>
      <c r="N336" t="inlineStr"/>
      <c r="O336" t="inlineStr"/>
      <c r="P336" t="inlineStr"/>
      <c r="Q336" t="inlineStr"/>
      <c r="R336" t="inlineStr"/>
      <c r="S336" t="inlineStr"/>
      <c r="T336" t="inlineStr"/>
      <c r="U336" t="inlineStr"/>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is>
          <t>0</t>
        </is>
      </c>
      <c r="BD336" t="inlineStr"/>
      <c r="BE336" t="inlineStr"/>
      <c r="BF336" t="inlineStr"/>
      <c r="BG336" t="inlineStr"/>
      <c r="BH336" t="inlineStr"/>
      <c r="BI336" t="inlineStr"/>
      <c r="BJ336" t="inlineStr"/>
      <c r="BK336" t="inlineStr"/>
      <c r="BL336" t="inlineStr"/>
      <c r="BM336" t="inlineStr"/>
      <c r="BN336" t="inlineStr"/>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row>
    <row r="337">
      <c r="A337" t="b">
        <v>1</v>
      </c>
      <c r="B337" t="inlineStr"/>
      <c r="C337" t="inlineStr">
        <is>
          <t>L-1873-170566617</t>
        </is>
      </c>
      <c r="D337" t="inlineStr">
        <is>
          <t>026289377</t>
        </is>
      </c>
      <c r="E337" t="inlineStr">
        <is>
          <t>Abvz</t>
        </is>
      </c>
      <c r="F337" t="inlineStr"/>
      <c r="G337" t="inlineStr">
        <is>
          <t>III 26, 1 (3 an)</t>
        </is>
      </c>
      <c r="H337" t="inlineStr">
        <is>
          <t>III 26, 1 (3 an)</t>
        </is>
      </c>
      <c r="I337" t="inlineStr"/>
      <c r="J337" t="inlineStr"/>
      <c r="K337" t="inlineStr"/>
      <c r="L337" t="inlineStr"/>
      <c r="M337" t="inlineStr"/>
      <c r="N337" t="inlineStr"/>
      <c r="O337" t="inlineStr"/>
      <c r="P337" t="inlineStr"/>
      <c r="Q337" t="inlineStr"/>
      <c r="R337" t="inlineStr"/>
      <c r="S337" t="inlineStr"/>
      <c r="T337" t="inlineStr"/>
      <c r="U337" t="inlineStr"/>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inlineStr"/>
      <c r="BI337" t="inlineStr"/>
      <c r="BJ337" t="inlineStr"/>
      <c r="BK337" t="inlineStr"/>
      <c r="BL337" t="inlineStr"/>
      <c r="BM337" t="inlineStr"/>
      <c r="BN337" t="inlineStr"/>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row>
    <row r="338">
      <c r="A338" t="b">
        <v>0</v>
      </c>
      <c r="B338" t="inlineStr">
        <is>
          <t>299</t>
        </is>
      </c>
      <c r="C338" t="inlineStr">
        <is>
          <t>L-1880-170566714</t>
        </is>
      </c>
      <c r="D338" t="inlineStr">
        <is>
          <t>1000399702</t>
        </is>
      </c>
      <c r="E338" t="inlineStr"/>
      <c r="F338" t="inlineStr">
        <is>
          <t>https://portal.dnb.de/opac.htm?method=simpleSearch&amp;cqlMode=true&amp;query=idn%3D1000399702</t>
        </is>
      </c>
      <c r="G338" t="inlineStr">
        <is>
          <t>III 26, 1 (3. angebundenes Werk)</t>
        </is>
      </c>
      <c r="H338" t="inlineStr"/>
      <c r="I338" t="inlineStr"/>
      <c r="J338" t="inlineStr"/>
      <c r="K338" t="inlineStr"/>
      <c r="L338" t="inlineStr"/>
      <c r="M338" t="inlineStr"/>
      <c r="N338" t="inlineStr"/>
      <c r="O338" t="inlineStr"/>
      <c r="P338" t="inlineStr"/>
      <c r="Q338" t="inlineStr"/>
      <c r="R338" t="inlineStr"/>
      <c r="S338" t="inlineStr"/>
      <c r="T338" t="inlineStr"/>
      <c r="U338" t="inlineStr"/>
      <c r="V338" t="inlineStr"/>
      <c r="W338" t="inlineStr"/>
      <c r="X338" t="inlineStr"/>
      <c r="Y338" t="inlineStr"/>
      <c r="Z338" t="inlineStr"/>
      <c r="AA338" t="inlineStr"/>
      <c r="AB338" t="inlineStr"/>
      <c r="AC338" t="inlineStr"/>
      <c r="AD338" t="inlineStr"/>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c r="AT338" t="inlineStr"/>
      <c r="AU338" t="inlineStr"/>
      <c r="AV338" t="inlineStr"/>
      <c r="AW338" t="inlineStr"/>
      <c r="AX338" t="inlineStr"/>
      <c r="AY338" t="inlineStr"/>
      <c r="AZ338" t="inlineStr"/>
      <c r="BA338" t="inlineStr"/>
      <c r="BB338" t="inlineStr"/>
      <c r="BC338" t="inlineStr">
        <is>
          <t>0</t>
        </is>
      </c>
      <c r="BD338" t="inlineStr"/>
      <c r="BE338" t="inlineStr"/>
      <c r="BF338" t="inlineStr"/>
      <c r="BG338" t="inlineStr"/>
      <c r="BH338" t="inlineStr"/>
      <c r="BI338" t="inlineStr"/>
      <c r="BJ338" t="inlineStr"/>
      <c r="BK338" t="inlineStr"/>
      <c r="BL338" t="inlineStr"/>
      <c r="BM338" t="inlineStr"/>
      <c r="BN338" t="inlineStr"/>
      <c r="BO338" t="inlineStr"/>
      <c r="BP338" t="inlineStr"/>
      <c r="BQ338" t="inlineStr"/>
      <c r="BR338" t="inlineStr"/>
      <c r="BS338" t="inlineStr"/>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row>
    <row r="339">
      <c r="A339" t="b">
        <v>0</v>
      </c>
      <c r="B339" t="inlineStr">
        <is>
          <t>300</t>
        </is>
      </c>
      <c r="C339" t="inlineStr">
        <is>
          <t>L-1870-370531027</t>
        </is>
      </c>
      <c r="D339" t="inlineStr">
        <is>
          <t>10730419</t>
        </is>
      </c>
      <c r="E339" t="inlineStr"/>
      <c r="F339" t="inlineStr">
        <is>
          <t>https://portal.dnb.de/opac.htm?method=simpleSearch&amp;cqlMode=true&amp;query=idn%3D10730419</t>
        </is>
      </c>
      <c r="G339" t="inlineStr">
        <is>
          <t>III 26, 1 (angebunden)</t>
        </is>
      </c>
      <c r="H339" t="inlineStr"/>
      <c r="I339" t="inlineStr"/>
      <c r="J339" t="inlineStr"/>
      <c r="K339" t="inlineStr"/>
      <c r="L339" t="inlineStr"/>
      <c r="M339" t="inlineStr"/>
      <c r="N339" t="inlineStr"/>
      <c r="O339" t="inlineStr"/>
      <c r="P339" t="inlineStr"/>
      <c r="Q339" t="inlineStr"/>
      <c r="R339" t="inlineStr"/>
      <c r="S339" t="inlineStr"/>
      <c r="T339" t="inlineStr"/>
      <c r="U339" t="inlineStr"/>
      <c r="V339" t="inlineStr"/>
      <c r="W339" t="inlineStr"/>
      <c r="X339" t="inlineStr"/>
      <c r="Y339" t="inlineStr"/>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is>
          <t>0</t>
        </is>
      </c>
      <c r="BD339" t="inlineStr"/>
      <c r="BE339" t="inlineStr"/>
      <c r="BF339" t="inlineStr"/>
      <c r="BG339" t="inlineStr"/>
      <c r="BH339" t="inlineStr"/>
      <c r="BI339" t="inlineStr"/>
      <c r="BJ339" t="inlineStr"/>
      <c r="BK339" t="inlineStr"/>
      <c r="BL339" t="inlineStr"/>
      <c r="BM339" t="inlineStr"/>
      <c r="BN339" t="inlineStr"/>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row>
    <row r="340">
      <c r="A340" t="b">
        <v>0</v>
      </c>
      <c r="B340" t="inlineStr">
        <is>
          <t>301</t>
        </is>
      </c>
      <c r="C340" t="inlineStr">
        <is>
          <t>L-1523-315492783</t>
        </is>
      </c>
      <c r="D340" t="inlineStr">
        <is>
          <t>1066962413</t>
        </is>
      </c>
      <c r="E340" t="inlineStr"/>
      <c r="F340" t="inlineStr">
        <is>
          <t>https://portal.dnb.de/opac.htm?method=simpleSearch&amp;cqlMode=true&amp;query=idn%3D1066962413</t>
        </is>
      </c>
      <c r="G340" t="inlineStr">
        <is>
          <t>III 28, 1</t>
        </is>
      </c>
      <c r="H340" t="inlineStr"/>
      <c r="I340" t="inlineStr">
        <is>
          <t>X</t>
        </is>
      </c>
      <c r="J340" t="inlineStr">
        <is>
          <t>Halbledereinband, Schließen, erhabene Buchbeschläge</t>
        </is>
      </c>
      <c r="K340" t="inlineStr">
        <is>
          <t>bis 25 cm</t>
        </is>
      </c>
      <c r="L340" t="inlineStr">
        <is>
          <t>80° bis 110°, einseitig digitalisierbar?</t>
        </is>
      </c>
      <c r="M340" t="inlineStr">
        <is>
          <t>hohler Rücken</t>
        </is>
      </c>
      <c r="N340" t="inlineStr"/>
      <c r="O340" t="inlineStr">
        <is>
          <t>Buchschuh</t>
        </is>
      </c>
      <c r="P340" t="inlineStr">
        <is>
          <t>Nein</t>
        </is>
      </c>
      <c r="Q340" t="inlineStr">
        <is>
          <t>1</t>
        </is>
      </c>
      <c r="R340" t="inlineStr"/>
      <c r="S340" t="inlineStr"/>
      <c r="T340" t="inlineStr"/>
      <c r="U340" t="inlineStr"/>
      <c r="V340" t="inlineStr"/>
      <c r="W340" t="inlineStr"/>
      <c r="X340" t="inlineStr"/>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is>
          <t>0</t>
        </is>
      </c>
      <c r="BD340" t="inlineStr"/>
      <c r="BE340" t="inlineStr"/>
      <c r="BF340" t="inlineStr"/>
      <c r="BG340" t="inlineStr"/>
      <c r="BH340" t="inlineStr"/>
      <c r="BI340" t="inlineStr"/>
      <c r="BJ340" t="inlineStr"/>
      <c r="BK340" t="inlineStr"/>
      <c r="BL340" t="inlineStr"/>
      <c r="BM340" t="inlineStr"/>
      <c r="BN340" t="inlineStr"/>
      <c r="BO340" t="inlineStr"/>
      <c r="BP340" t="inlineStr"/>
      <c r="BQ340" t="inlineStr"/>
      <c r="BR340" t="inlineStr"/>
      <c r="BS340" t="inlineStr"/>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row>
    <row r="341">
      <c r="A341" t="b">
        <v>1</v>
      </c>
      <c r="B341" t="inlineStr"/>
      <c r="C341" t="inlineStr">
        <is>
          <t>L-9999-414831152</t>
        </is>
      </c>
      <c r="D341" t="inlineStr">
        <is>
          <t>1138314196</t>
        </is>
      </c>
      <c r="E341" t="inlineStr">
        <is>
          <t>Qd</t>
        </is>
      </c>
      <c r="F341" t="inlineStr"/>
      <c r="G341" t="inlineStr">
        <is>
          <t>III 28, 1</t>
        </is>
      </c>
      <c r="H341" t="inlineStr">
        <is>
          <t>III 28, 1</t>
        </is>
      </c>
      <c r="I341" t="inlineStr"/>
      <c r="J341" t="inlineStr"/>
      <c r="K341" t="inlineStr"/>
      <c r="L341" t="inlineStr"/>
      <c r="M341" t="inlineStr"/>
      <c r="N341" t="inlineStr"/>
      <c r="O341" t="inlineStr"/>
      <c r="P341" t="inlineStr"/>
      <c r="Q341" t="inlineStr"/>
      <c r="R341" t="inlineStr"/>
      <c r="S341" t="inlineStr"/>
      <c r="T341" t="inlineStr"/>
      <c r="U341" t="inlineStr"/>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inlineStr"/>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row>
    <row r="342">
      <c r="A342" t="b">
        <v>0</v>
      </c>
      <c r="B342" t="inlineStr">
        <is>
          <t>304</t>
        </is>
      </c>
      <c r="C342" t="inlineStr">
        <is>
          <t>L-1896-670707023</t>
        </is>
      </c>
      <c r="D342" t="inlineStr">
        <is>
          <t>19699794</t>
        </is>
      </c>
      <c r="E342" t="inlineStr"/>
      <c r="F342" t="inlineStr">
        <is>
          <t>https://portal.dnb.de/opac.htm?method=simpleSearch&amp;cqlMode=true&amp;query=idn%3D19699794</t>
        </is>
      </c>
      <c r="G342" t="inlineStr">
        <is>
          <t>III 28, 1 (1. angebundenes Werk)</t>
        </is>
      </c>
      <c r="H342" t="inlineStr"/>
      <c r="I342" t="inlineStr"/>
      <c r="J342" t="inlineStr"/>
      <c r="K342" t="inlineStr"/>
      <c r="L342" t="inlineStr"/>
      <c r="M342" t="inlineStr"/>
      <c r="N342" t="inlineStr"/>
      <c r="O342" t="inlineStr"/>
      <c r="P342" t="inlineStr"/>
      <c r="Q342" t="inlineStr"/>
      <c r="R342" t="inlineStr"/>
      <c r="S342" t="inlineStr"/>
      <c r="T342" t="inlineStr"/>
      <c r="U342" t="inlineStr"/>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is>
          <t>0</t>
        </is>
      </c>
      <c r="BD342" t="inlineStr"/>
      <c r="BE342" t="inlineStr"/>
      <c r="BF342" t="inlineStr"/>
      <c r="BG342" t="inlineStr"/>
      <c r="BH342" t="inlineStr"/>
      <c r="BI342" t="inlineStr"/>
      <c r="BJ342" t="inlineStr"/>
      <c r="BK342" t="inlineStr"/>
      <c r="BL342" t="inlineStr"/>
      <c r="BM342" t="inlineStr"/>
      <c r="BN342" t="inlineStr"/>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row>
    <row r="343">
      <c r="A343" t="b">
        <v>0</v>
      </c>
      <c r="B343" t="inlineStr">
        <is>
          <t>305</t>
        </is>
      </c>
      <c r="C343" t="inlineStr">
        <is>
          <t>L-1880-670707007</t>
        </is>
      </c>
      <c r="D343" t="inlineStr">
        <is>
          <t>1208738313</t>
        </is>
      </c>
      <c r="E343" t="inlineStr"/>
      <c r="F343" t="inlineStr">
        <is>
          <t>https://portal.dnb.de/opac.htm?method=simpleSearch&amp;cqlMode=true&amp;query=idn%3D1208738313</t>
        </is>
      </c>
      <c r="G343" t="inlineStr">
        <is>
          <t>III 28, 1 (1.angebundenes Werk)</t>
        </is>
      </c>
      <c r="H343" t="inlineStr"/>
      <c r="I343" t="inlineStr"/>
      <c r="J343" t="inlineStr"/>
      <c r="K343" t="inlineStr"/>
      <c r="L343" t="inlineStr"/>
      <c r="M343" t="inlineStr"/>
      <c r="N343" t="inlineStr"/>
      <c r="O343" t="inlineStr"/>
      <c r="P343" t="inlineStr"/>
      <c r="Q343" t="inlineStr"/>
      <c r="R343" t="inlineStr"/>
      <c r="S343" t="inlineStr"/>
      <c r="T343" t="inlineStr"/>
      <c r="U343" t="inlineStr"/>
      <c r="V343" t="inlineStr"/>
      <c r="W343" t="inlineStr"/>
      <c r="X343" t="inlineStr"/>
      <c r="Y343" t="inlineStr"/>
      <c r="Z343" t="inlineStr"/>
      <c r="AA343" t="inlineStr"/>
      <c r="AB343" t="inlineStr"/>
      <c r="AC343" t="inlineStr"/>
      <c r="AD343" t="inlineStr"/>
      <c r="AE343" t="inlineStr"/>
      <c r="AF343" t="inlineStr"/>
      <c r="AG343" t="inlineStr"/>
      <c r="AH343" t="inlineStr"/>
      <c r="AI343" t="inlineStr"/>
      <c r="AJ343" t="inlineStr"/>
      <c r="AK343" t="inlineStr"/>
      <c r="AL343" t="inlineStr"/>
      <c r="AM343" t="inlineStr"/>
      <c r="AN343" t="inlineStr"/>
      <c r="AO343" t="inlineStr"/>
      <c r="AP343" t="inlineStr"/>
      <c r="AQ343" t="inlineStr"/>
      <c r="AR343" t="inlineStr"/>
      <c r="AS343" t="inlineStr"/>
      <c r="AT343" t="inlineStr"/>
      <c r="AU343" t="inlineStr"/>
      <c r="AV343" t="inlineStr"/>
      <c r="AW343" t="inlineStr"/>
      <c r="AX343" t="inlineStr"/>
      <c r="AY343" t="inlineStr"/>
      <c r="AZ343" t="inlineStr"/>
      <c r="BA343" t="inlineStr"/>
      <c r="BB343" t="inlineStr"/>
      <c r="BC343" t="inlineStr">
        <is>
          <t>0</t>
        </is>
      </c>
      <c r="BD343" t="inlineStr"/>
      <c r="BE343" t="inlineStr"/>
      <c r="BF343" t="inlineStr"/>
      <c r="BG343" t="inlineStr"/>
      <c r="BH343" t="inlineStr"/>
      <c r="BI343" t="inlineStr"/>
      <c r="BJ343" t="inlineStr"/>
      <c r="BK343" t="inlineStr"/>
      <c r="BL343" t="inlineStr"/>
      <c r="BM343" t="inlineStr"/>
      <c r="BN343" t="inlineStr"/>
      <c r="BO343" t="inlineStr"/>
      <c r="BP343" t="inlineStr"/>
      <c r="BQ343" t="inlineStr"/>
      <c r="BR343" t="inlineStr"/>
      <c r="BS343" t="inlineStr"/>
      <c r="BT343" t="inlineStr"/>
      <c r="BU343" t="inlineStr"/>
      <c r="BV343" t="inlineStr"/>
      <c r="BW343" t="inlineStr"/>
      <c r="BX343" t="inlineStr"/>
      <c r="BY343" t="inlineStr"/>
      <c r="BZ343" t="inlineStr"/>
      <c r="CA343" t="inlineStr"/>
      <c r="CB343" t="inlineStr"/>
      <c r="CC343" t="inlineStr"/>
      <c r="CD343" t="inlineStr"/>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row>
    <row r="344">
      <c r="A344" t="b">
        <v>0</v>
      </c>
      <c r="B344" t="inlineStr">
        <is>
          <t>306</t>
        </is>
      </c>
      <c r="C344" t="inlineStr">
        <is>
          <t>L-1880-670819859</t>
        </is>
      </c>
      <c r="D344" t="inlineStr">
        <is>
          <t>1208798723</t>
        </is>
      </c>
      <c r="E344" t="inlineStr"/>
      <c r="F344" t="inlineStr">
        <is>
          <t>https://portal.dnb.de/opac.htm?method=simpleSearch&amp;cqlMode=true&amp;query=idn%3D1208798723</t>
        </is>
      </c>
      <c r="G344" t="inlineStr">
        <is>
          <t>III 28, 1 (2. angebundenes Werk)</t>
        </is>
      </c>
      <c r="H344" t="inlineStr"/>
      <c r="I344" t="inlineStr"/>
      <c r="J344" t="inlineStr"/>
      <c r="K344" t="inlineStr"/>
      <c r="L344" t="inlineStr"/>
      <c r="M344" t="inlineStr"/>
      <c r="N344" t="inlineStr"/>
      <c r="O344" t="inlineStr"/>
      <c r="P344" t="inlineStr"/>
      <c r="Q344" t="inlineStr"/>
      <c r="R344" t="inlineStr"/>
      <c r="S344" t="inlineStr"/>
      <c r="T344" t="inlineStr"/>
      <c r="U344" t="inlineStr"/>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is>
          <t>0</t>
        </is>
      </c>
      <c r="BD344" t="inlineStr"/>
      <c r="BE344" t="inlineStr"/>
      <c r="BF344" t="inlineStr"/>
      <c r="BG344" t="inlineStr"/>
      <c r="BH344" t="inlineStr"/>
      <c r="BI344" t="inlineStr"/>
      <c r="BJ344" t="inlineStr"/>
      <c r="BK344" t="inlineStr"/>
      <c r="BL344" t="inlineStr"/>
      <c r="BM344" t="inlineStr"/>
      <c r="BN344" t="inlineStr"/>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row>
    <row r="345">
      <c r="A345" t="b">
        <v>0</v>
      </c>
      <c r="B345" t="inlineStr">
        <is>
          <t>307</t>
        </is>
      </c>
      <c r="C345" t="inlineStr">
        <is>
          <t>L-1880-670014834</t>
        </is>
      </c>
      <c r="D345" t="inlineStr">
        <is>
          <t>120834126X</t>
        </is>
      </c>
      <c r="E345" t="inlineStr"/>
      <c r="F345" t="inlineStr">
        <is>
          <t>https://portal.dnb.de/opac.htm?method=simpleSearch&amp;cqlMode=true&amp;query=idn%3D120834126X</t>
        </is>
      </c>
      <c r="G345" t="inlineStr">
        <is>
          <t>III 28, 1 (3.angebundenes Werk)</t>
        </is>
      </c>
      <c r="H345" t="inlineStr"/>
      <c r="I345" t="inlineStr"/>
      <c r="J345" t="inlineStr"/>
      <c r="K345" t="inlineStr"/>
      <c r="L345" t="inlineStr"/>
      <c r="M345" t="inlineStr"/>
      <c r="N345" t="inlineStr"/>
      <c r="O345" t="inlineStr"/>
      <c r="P345" t="inlineStr"/>
      <c r="Q345" t="inlineStr"/>
      <c r="R345" t="inlineStr"/>
      <c r="S345" t="inlineStr"/>
      <c r="T345" t="inlineStr"/>
      <c r="U345" t="inlineStr"/>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is>
          <t>0</t>
        </is>
      </c>
      <c r="BD345" t="inlineStr"/>
      <c r="BE345" t="inlineStr"/>
      <c r="BF345" t="inlineStr"/>
      <c r="BG345" t="inlineStr"/>
      <c r="BH345" t="inlineStr"/>
      <c r="BI345" t="inlineStr"/>
      <c r="BJ345" t="inlineStr"/>
      <c r="BK345" t="inlineStr"/>
      <c r="BL345" t="inlineStr"/>
      <c r="BM345" t="inlineStr"/>
      <c r="BN345" t="inlineStr"/>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row>
    <row r="346">
      <c r="A346" t="b">
        <v>0</v>
      </c>
      <c r="B346" t="inlineStr">
        <is>
          <t>308</t>
        </is>
      </c>
      <c r="C346" t="inlineStr">
        <is>
          <t>L-1880-670952753</t>
        </is>
      </c>
      <c r="D346" t="inlineStr">
        <is>
          <t>1208877550</t>
        </is>
      </c>
      <c r="E346" t="inlineStr"/>
      <c r="F346" t="inlineStr">
        <is>
          <t>https://portal.dnb.de/opac.htm?method=simpleSearch&amp;cqlMode=true&amp;query=idn%3D1208877550</t>
        </is>
      </c>
      <c r="G346" t="inlineStr">
        <is>
          <t>III 28, 1 (4. angebundenes Werk)</t>
        </is>
      </c>
      <c r="H346" t="inlineStr"/>
      <c r="I346" t="inlineStr"/>
      <c r="J346" t="inlineStr"/>
      <c r="K346" t="inlineStr"/>
      <c r="L346" t="inlineStr"/>
      <c r="M346" t="inlineStr"/>
      <c r="N346" t="inlineStr"/>
      <c r="O346" t="inlineStr"/>
      <c r="P346" t="inlineStr"/>
      <c r="Q346" t="inlineStr"/>
      <c r="R346" t="inlineStr"/>
      <c r="S346" t="inlineStr"/>
      <c r="T346" t="inlineStr"/>
      <c r="U346" t="inlineStr"/>
      <c r="V346" t="inlineStr"/>
      <c r="W346" t="inlineStr"/>
      <c r="X346" t="inlineStr"/>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is>
          <t>0</t>
        </is>
      </c>
      <c r="BD346" t="inlineStr"/>
      <c r="BE346" t="inlineStr"/>
      <c r="BF346" t="inlineStr"/>
      <c r="BG346" t="inlineStr"/>
      <c r="BH346" t="inlineStr"/>
      <c r="BI346" t="inlineStr"/>
      <c r="BJ346" t="inlineStr"/>
      <c r="BK346" t="inlineStr"/>
      <c r="BL346" t="inlineStr"/>
      <c r="BM346" t="inlineStr"/>
      <c r="BN346" t="inlineStr"/>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row>
    <row r="347">
      <c r="A347" t="b">
        <v>1</v>
      </c>
      <c r="B347" t="inlineStr">
        <is>
          <t>302</t>
        </is>
      </c>
      <c r="C347" t="inlineStr">
        <is>
          <t>L-1524-315490993</t>
        </is>
      </c>
      <c r="D347" t="inlineStr">
        <is>
          <t>106696050X</t>
        </is>
      </c>
      <c r="E347" t="inlineStr">
        <is>
          <t>Aaf</t>
        </is>
      </c>
      <c r="F347" t="inlineStr">
        <is>
          <t>https://portal.dnb.de/opac.htm?method=simpleSearch&amp;cqlMode=true&amp;query=idn%3D106696050X</t>
        </is>
      </c>
      <c r="G347" t="inlineStr">
        <is>
          <t>III 28, 2</t>
        </is>
      </c>
      <c r="H347" t="inlineStr">
        <is>
          <t>III 28, 2</t>
        </is>
      </c>
      <c r="I347" t="inlineStr">
        <is>
          <t>X</t>
        </is>
      </c>
      <c r="J347" t="inlineStr">
        <is>
          <t>Ledereinband</t>
        </is>
      </c>
      <c r="K347" t="inlineStr">
        <is>
          <t>bis 25 cm</t>
        </is>
      </c>
      <c r="L347" t="inlineStr">
        <is>
          <t>180°</t>
        </is>
      </c>
      <c r="M347" t="inlineStr">
        <is>
          <t>hohler Rücken</t>
        </is>
      </c>
      <c r="N347" t="inlineStr"/>
      <c r="O347" t="inlineStr"/>
      <c r="P347" t="inlineStr"/>
      <c r="Q347" t="inlineStr">
        <is>
          <t>0</t>
        </is>
      </c>
      <c r="R347" t="inlineStr"/>
      <c r="S347" t="inlineStr"/>
      <c r="T347" t="inlineStr"/>
      <c r="U347" t="inlineStr"/>
      <c r="V347" t="inlineStr"/>
      <c r="W347" t="inlineStr"/>
      <c r="X347" t="inlineStr"/>
      <c r="Y347" t="inlineStr"/>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is>
          <t>0</t>
        </is>
      </c>
      <c r="BD347" t="inlineStr"/>
      <c r="BE347" t="inlineStr"/>
      <c r="BF347" t="inlineStr"/>
      <c r="BG347" t="inlineStr"/>
      <c r="BH347" t="inlineStr"/>
      <c r="BI347" t="inlineStr"/>
      <c r="BJ347" t="inlineStr"/>
      <c r="BK347" t="inlineStr"/>
      <c r="BL347" t="inlineStr"/>
      <c r="BM347" t="inlineStr"/>
      <c r="BN347" t="inlineStr"/>
      <c r="BO347" t="inlineStr"/>
      <c r="BP347" t="inlineStr"/>
      <c r="BQ347" t="inlineStr"/>
      <c r="BR347" t="inlineStr"/>
      <c r="BS347" t="inlineStr"/>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row>
    <row r="348">
      <c r="A348" t="b">
        <v>1</v>
      </c>
      <c r="B348" t="inlineStr">
        <is>
          <t>303</t>
        </is>
      </c>
      <c r="C348" t="inlineStr">
        <is>
          <t>L-1524-315491981</t>
        </is>
      </c>
      <c r="D348" t="inlineStr">
        <is>
          <t>1066961581</t>
        </is>
      </c>
      <c r="E348" t="inlineStr">
        <is>
          <t>Aaf</t>
        </is>
      </c>
      <c r="F348" t="inlineStr">
        <is>
          <t>https://portal.dnb.de/opac.htm?method=simpleSearch&amp;cqlMode=true&amp;query=idn%3D1066961581</t>
        </is>
      </c>
      <c r="G348" t="inlineStr">
        <is>
          <t>III 28, 3</t>
        </is>
      </c>
      <c r="H348" t="inlineStr">
        <is>
          <t>III 28, 3</t>
        </is>
      </c>
      <c r="I348" t="inlineStr">
        <is>
          <t>X</t>
        </is>
      </c>
      <c r="J348" t="inlineStr">
        <is>
          <t>Halbledereinband, Schließen, erhabene Buchbeschläge</t>
        </is>
      </c>
      <c r="K348" t="inlineStr">
        <is>
          <t>bis 25 cm</t>
        </is>
      </c>
      <c r="L348" t="inlineStr">
        <is>
          <t>80° bis 110°, einseitig digitalisierbar?</t>
        </is>
      </c>
      <c r="M348" t="inlineStr"/>
      <c r="N348" t="inlineStr"/>
      <c r="O348" t="inlineStr">
        <is>
          <t>Mappe</t>
        </is>
      </c>
      <c r="P348" t="inlineStr">
        <is>
          <t>Nein</t>
        </is>
      </c>
      <c r="Q348" t="inlineStr">
        <is>
          <t>3</t>
        </is>
      </c>
      <c r="R348" t="inlineStr"/>
      <c r="S348" t="inlineStr"/>
      <c r="T348" t="inlineStr"/>
      <c r="U348" t="inlineStr"/>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is>
          <t>0</t>
        </is>
      </c>
      <c r="BD348" t="inlineStr"/>
      <c r="BE348" t="inlineStr"/>
      <c r="BF348" t="inlineStr"/>
      <c r="BG348" t="inlineStr"/>
      <c r="BH348" t="inlineStr"/>
      <c r="BI348" t="inlineStr"/>
      <c r="BJ348" t="inlineStr"/>
      <c r="BK348" t="inlineStr"/>
      <c r="BL348" t="inlineStr"/>
      <c r="BM348" t="inlineStr"/>
      <c r="BN348" t="inlineStr"/>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row>
    <row r="349">
      <c r="A349" t="b">
        <v>1</v>
      </c>
      <c r="B349" t="inlineStr">
        <is>
          <t>309</t>
        </is>
      </c>
      <c r="C349" t="inlineStr">
        <is>
          <t>L-1559-315488298</t>
        </is>
      </c>
      <c r="D349" t="inlineStr">
        <is>
          <t>1066957673</t>
        </is>
      </c>
      <c r="E349" t="inlineStr">
        <is>
          <t>Aaf</t>
        </is>
      </c>
      <c r="F349" t="inlineStr">
        <is>
          <t>https://portal.dnb.de/opac.htm?method=simpleSearch&amp;cqlMode=true&amp;query=idn%3D1066957673</t>
        </is>
      </c>
      <c r="G349" t="inlineStr">
        <is>
          <t>III 29, 2</t>
        </is>
      </c>
      <c r="H349" t="inlineStr">
        <is>
          <t>III 29, 2</t>
        </is>
      </c>
      <c r="I349" t="inlineStr">
        <is>
          <t>X</t>
        </is>
      </c>
      <c r="J349" t="inlineStr">
        <is>
          <t>Papier- oder Pappeinband</t>
        </is>
      </c>
      <c r="K349" t="inlineStr">
        <is>
          <t>bis 25 cm</t>
        </is>
      </c>
      <c r="L349" t="inlineStr">
        <is>
          <t>180°</t>
        </is>
      </c>
      <c r="M349" t="inlineStr"/>
      <c r="N349" t="inlineStr"/>
      <c r="O349" t="inlineStr">
        <is>
          <t>Mappe</t>
        </is>
      </c>
      <c r="P349" t="inlineStr">
        <is>
          <t>Ja</t>
        </is>
      </c>
      <c r="Q349" t="inlineStr">
        <is>
          <t>0</t>
        </is>
      </c>
      <c r="R349" t="inlineStr"/>
      <c r="S349" t="inlineStr"/>
      <c r="T349" t="inlineStr"/>
      <c r="U349" t="inlineStr"/>
      <c r="V349" t="inlineStr"/>
      <c r="W349" t="inlineStr"/>
      <c r="X349" t="inlineStr"/>
      <c r="Y349" t="inlineStr"/>
      <c r="Z349" t="inlineStr"/>
      <c r="AA349" t="inlineStr"/>
      <c r="AB349" t="inlineStr"/>
      <c r="AC349" t="inlineStr"/>
      <c r="AD349" t="inlineStr"/>
      <c r="AE349" t="inlineStr"/>
      <c r="AF349" t="inlineStr"/>
      <c r="AG349" t="inlineStr"/>
      <c r="AH349" t="inlineStr"/>
      <c r="AI349" t="inlineStr"/>
      <c r="AJ349" t="inlineStr"/>
      <c r="AK349" t="inlineStr"/>
      <c r="AL349" t="inlineStr"/>
      <c r="AM349" t="inlineStr"/>
      <c r="AN349" t="inlineStr"/>
      <c r="AO349" t="inlineStr"/>
      <c r="AP349" t="inlineStr"/>
      <c r="AQ349" t="inlineStr"/>
      <c r="AR349" t="inlineStr"/>
      <c r="AS349" t="inlineStr"/>
      <c r="AT349" t="inlineStr"/>
      <c r="AU349" t="inlineStr"/>
      <c r="AV349" t="inlineStr"/>
      <c r="AW349" t="inlineStr"/>
      <c r="AX349" t="inlineStr"/>
      <c r="AY349" t="inlineStr"/>
      <c r="AZ349" t="inlineStr"/>
      <c r="BA349" t="inlineStr"/>
      <c r="BB349" t="inlineStr"/>
      <c r="BC349" t="inlineStr">
        <is>
          <t>0</t>
        </is>
      </c>
      <c r="BD349" t="inlineStr"/>
      <c r="BE349" t="inlineStr"/>
      <c r="BF349" t="inlineStr"/>
      <c r="BG349" t="inlineStr"/>
      <c r="BH349" t="inlineStr"/>
      <c r="BI349" t="inlineStr"/>
      <c r="BJ349" t="inlineStr"/>
      <c r="BK349" t="inlineStr"/>
      <c r="BL349" t="inlineStr"/>
      <c r="BM349" t="inlineStr"/>
      <c r="BN349" t="inlineStr"/>
      <c r="BO349" t="inlineStr"/>
      <c r="BP349" t="inlineStr"/>
      <c r="BQ349" t="inlineStr"/>
      <c r="BR349" t="inlineStr"/>
      <c r="BS349" t="inlineStr"/>
      <c r="BT349" t="inlineStr"/>
      <c r="BU349" t="inlineStr"/>
      <c r="BV349" t="inlineStr"/>
      <c r="BW349" t="inlineStr"/>
      <c r="BX349" t="inlineStr"/>
      <c r="BY349" t="inlineStr"/>
      <c r="BZ349" t="inlineStr"/>
      <c r="CA349" t="inlineStr"/>
      <c r="CB349" t="inlineStr"/>
      <c r="CC349" t="inlineStr"/>
      <c r="CD349" t="inlineStr"/>
      <c r="CE349" t="inlineStr"/>
      <c r="CF349" t="inlineStr"/>
      <c r="CG349" t="inlineStr"/>
      <c r="CH349" t="inlineStr"/>
      <c r="CI349" t="inlineStr"/>
      <c r="CJ349" t="inlineStr"/>
      <c r="CK349" t="inlineStr"/>
      <c r="CL349" t="inlineStr"/>
      <c r="CM349" t="inlineStr"/>
      <c r="CN349" t="inlineStr"/>
      <c r="CO349" t="inlineStr"/>
      <c r="CP349" t="inlineStr"/>
      <c r="CQ349" t="inlineStr"/>
      <c r="CR349" t="inlineStr"/>
      <c r="CS349" t="inlineStr"/>
      <c r="CT349" t="inlineStr"/>
      <c r="CU349" t="inlineStr"/>
    </row>
    <row r="350">
      <c r="A350" t="b">
        <v>1</v>
      </c>
      <c r="B350" t="inlineStr">
        <is>
          <t>310</t>
        </is>
      </c>
      <c r="C350" t="inlineStr">
        <is>
          <t>L-1560-315492740</t>
        </is>
      </c>
      <c r="D350" t="inlineStr">
        <is>
          <t>1066962367</t>
        </is>
      </c>
      <c r="E350" t="inlineStr">
        <is>
          <t>Aaf</t>
        </is>
      </c>
      <c r="F350" t="inlineStr">
        <is>
          <t>https://portal.dnb.de/opac.htm?method=simpleSearch&amp;cqlMode=true&amp;query=idn%3D1066962367</t>
        </is>
      </c>
      <c r="G350" t="inlineStr">
        <is>
          <t>III 29, 3</t>
        </is>
      </c>
      <c r="H350" t="inlineStr">
        <is>
          <t>III 29, 3</t>
        </is>
      </c>
      <c r="I350" t="inlineStr">
        <is>
          <t>X</t>
        </is>
      </c>
      <c r="J350" t="inlineStr">
        <is>
          <t>Halbpergamentband, Schließen, erhabene Buchbeschläge</t>
        </is>
      </c>
      <c r="K350" t="inlineStr">
        <is>
          <t>bis 25 cm</t>
        </is>
      </c>
      <c r="L350" t="inlineStr">
        <is>
          <t>180°</t>
        </is>
      </c>
      <c r="M350" t="inlineStr">
        <is>
          <t>hohler Rücken, stark deformiertes Objekt</t>
        </is>
      </c>
      <c r="N350" t="inlineStr"/>
      <c r="O350" t="inlineStr">
        <is>
          <t>Buchschuh</t>
        </is>
      </c>
      <c r="P350" t="inlineStr">
        <is>
          <t>Nein</t>
        </is>
      </c>
      <c r="Q350" t="inlineStr">
        <is>
          <t>1</t>
        </is>
      </c>
      <c r="R350" t="inlineStr"/>
      <c r="S350" t="inlineStr"/>
      <c r="T350" t="inlineStr"/>
      <c r="U350" t="inlineStr"/>
      <c r="V350" t="inlineStr"/>
      <c r="W350" t="inlineStr"/>
      <c r="X350" t="inlineStr"/>
      <c r="Y350" t="inlineStr"/>
      <c r="Z350" t="inlineStr"/>
      <c r="AA350" t="inlineStr">
        <is>
          <t>Pg (Mak.)</t>
        </is>
      </c>
      <c r="AB350" t="inlineStr">
        <is>
          <t>x</t>
        </is>
      </c>
      <c r="AC350" t="inlineStr"/>
      <c r="AD350" t="inlineStr">
        <is>
          <t>h</t>
        </is>
      </c>
      <c r="AE350" t="inlineStr"/>
      <c r="AF350" t="inlineStr"/>
      <c r="AG350" t="inlineStr"/>
      <c r="AH350" t="inlineStr"/>
      <c r="AI350" t="inlineStr"/>
      <c r="AJ350" t="inlineStr">
        <is>
          <t>Pa</t>
        </is>
      </c>
      <c r="AK350" t="inlineStr"/>
      <c r="AL350" t="inlineStr"/>
      <c r="AM350" t="inlineStr"/>
      <c r="AN350" t="inlineStr"/>
      <c r="AO350" t="inlineStr"/>
      <c r="AP350" t="inlineStr"/>
      <c r="AQ350" t="inlineStr"/>
      <c r="AR350" t="inlineStr"/>
      <c r="AS350" t="inlineStr"/>
      <c r="AT350" t="inlineStr"/>
      <c r="AU350" t="inlineStr"/>
      <c r="AV350" t="inlineStr"/>
      <c r="AW350" t="inlineStr"/>
      <c r="AX350" t="inlineStr">
        <is>
          <t>110</t>
        </is>
      </c>
      <c r="AY350" t="inlineStr"/>
      <c r="AZ350" t="inlineStr"/>
      <c r="BA350" t="inlineStr"/>
      <c r="BB350" t="inlineStr">
        <is>
          <t>n</t>
        </is>
      </c>
      <c r="BC350" t="inlineStr">
        <is>
          <t>0</t>
        </is>
      </c>
      <c r="BD350" t="inlineStr"/>
      <c r="BE350" t="inlineStr"/>
      <c r="BF350" t="inlineStr"/>
      <c r="BG350" t="inlineStr">
        <is>
          <t>x</t>
        </is>
      </c>
      <c r="BH350" t="inlineStr"/>
      <c r="BI350" t="inlineStr"/>
      <c r="BJ350" t="inlineStr"/>
      <c r="BK350" t="inlineStr">
        <is>
          <t>Schaden ist stabil</t>
        </is>
      </c>
      <c r="BL350" t="inlineStr"/>
      <c r="BM350" t="inlineStr"/>
      <c r="BN350" t="inlineStr"/>
      <c r="BO350" t="inlineStr"/>
      <c r="BP350" t="inlineStr"/>
      <c r="BQ350" t="inlineStr"/>
      <c r="BR350" t="inlineStr"/>
      <c r="BS350" t="inlineStr"/>
      <c r="BT350" t="inlineStr"/>
      <c r="BU350" t="inlineStr"/>
      <c r="BV350" t="inlineStr"/>
      <c r="BW350" t="inlineStr"/>
      <c r="BX350" t="inlineStr"/>
      <c r="BY350" t="inlineStr"/>
      <c r="BZ350" t="inlineStr"/>
      <c r="CA350" t="inlineStr"/>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row>
    <row r="351">
      <c r="A351" t="b">
        <v>1</v>
      </c>
      <c r="B351" t="inlineStr">
        <is>
          <t>311</t>
        </is>
      </c>
      <c r="C351" t="inlineStr">
        <is>
          <t>L-1554-171708245</t>
        </is>
      </c>
      <c r="D351" t="inlineStr">
        <is>
          <t>1000941396</t>
        </is>
      </c>
      <c r="E351" t="inlineStr">
        <is>
          <t>Aal</t>
        </is>
      </c>
      <c r="F351" t="inlineStr">
        <is>
          <t>https://portal.dnb.de/opac.htm?method=simpleSearch&amp;cqlMode=true&amp;query=idn%3D1000941396</t>
        </is>
      </c>
      <c r="G351" t="inlineStr">
        <is>
          <t>III 29, 4</t>
        </is>
      </c>
      <c r="H351" t="inlineStr">
        <is>
          <t>III 29, 4</t>
        </is>
      </c>
      <c r="I351" t="inlineStr"/>
      <c r="J351" t="inlineStr">
        <is>
          <t>Halbpergamentband</t>
        </is>
      </c>
      <c r="K351" t="inlineStr">
        <is>
          <t>bis 25 cm</t>
        </is>
      </c>
      <c r="L351" t="inlineStr">
        <is>
          <t>180°</t>
        </is>
      </c>
      <c r="M351" t="inlineStr">
        <is>
          <t>hohler Rücken</t>
        </is>
      </c>
      <c r="N351" t="inlineStr"/>
      <c r="O351" t="inlineStr"/>
      <c r="P351" t="inlineStr"/>
      <c r="Q351" t="inlineStr">
        <is>
          <t>0</t>
        </is>
      </c>
      <c r="R351" t="inlineStr"/>
      <c r="S351" t="inlineStr"/>
      <c r="T351" t="inlineStr"/>
      <c r="U351" t="inlineStr"/>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is>
          <t>0</t>
        </is>
      </c>
      <c r="BD351" t="inlineStr"/>
      <c r="BE351" t="inlineStr"/>
      <c r="BF351" t="inlineStr"/>
      <c r="BG351" t="inlineStr"/>
      <c r="BH351" t="inlineStr"/>
      <c r="BI351" t="inlineStr"/>
      <c r="BJ351" t="inlineStr"/>
      <c r="BK351" t="inlineStr"/>
      <c r="BL351" t="inlineStr"/>
      <c r="BM351" t="inlineStr"/>
      <c r="BN351" t="inlineStr"/>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row>
    <row r="352">
      <c r="A352" t="b">
        <v>1</v>
      </c>
      <c r="B352" t="inlineStr">
        <is>
          <t>312</t>
        </is>
      </c>
      <c r="C352" t="inlineStr">
        <is>
          <t>L-1560-154524085</t>
        </is>
      </c>
      <c r="D352" t="inlineStr">
        <is>
          <t>994116683</t>
        </is>
      </c>
      <c r="E352" t="inlineStr">
        <is>
          <t>Aal</t>
        </is>
      </c>
      <c r="F352" t="inlineStr">
        <is>
          <t>https://portal.dnb.de/opac.htm?method=simpleSearch&amp;cqlMode=true&amp;query=idn%3D994116683</t>
        </is>
      </c>
      <c r="G352" t="inlineStr">
        <is>
          <t>III 29, 5</t>
        </is>
      </c>
      <c r="H352" t="inlineStr">
        <is>
          <t>III 29, 5</t>
        </is>
      </c>
      <c r="I352" t="inlineStr"/>
      <c r="J352" t="inlineStr">
        <is>
          <t>Ledereinband, Schließen, erhabene Buchbeschläge</t>
        </is>
      </c>
      <c r="K352" t="inlineStr">
        <is>
          <t>bis 25 cm</t>
        </is>
      </c>
      <c r="L352" t="inlineStr">
        <is>
          <t>80° bis 110°, einseitig digitalisierbar?</t>
        </is>
      </c>
      <c r="M352" t="inlineStr">
        <is>
          <t>welliger Buchblock</t>
        </is>
      </c>
      <c r="N352" t="inlineStr"/>
      <c r="O352" t="inlineStr"/>
      <c r="P352" t="inlineStr"/>
      <c r="Q352" t="inlineStr">
        <is>
          <t>2</t>
        </is>
      </c>
      <c r="R352" t="inlineStr"/>
      <c r="S352" t="inlineStr"/>
      <c r="T352" t="inlineStr"/>
      <c r="U352" t="inlineStr"/>
      <c r="V352" t="inlineStr"/>
      <c r="W352" t="inlineStr"/>
      <c r="X352" t="inlineStr"/>
      <c r="Y352" t="inlineStr"/>
      <c r="Z352" t="inlineStr"/>
      <c r="AA352" t="inlineStr">
        <is>
          <t>HD</t>
        </is>
      </c>
      <c r="AB352" t="inlineStr"/>
      <c r="AC352" t="inlineStr"/>
      <c r="AD352" t="inlineStr">
        <is>
          <t>f</t>
        </is>
      </c>
      <c r="AE352" t="inlineStr"/>
      <c r="AF352" t="inlineStr"/>
      <c r="AG352" t="inlineStr"/>
      <c r="AH352" t="inlineStr"/>
      <c r="AI352" t="inlineStr"/>
      <c r="AJ352" t="inlineStr">
        <is>
          <t>Pa</t>
        </is>
      </c>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is>
          <t>45</t>
        </is>
      </c>
      <c r="AY352" t="inlineStr"/>
      <c r="AZ352" t="inlineStr"/>
      <c r="BA352" t="inlineStr"/>
      <c r="BB352" t="inlineStr">
        <is>
          <t>n</t>
        </is>
      </c>
      <c r="BC352" t="inlineStr">
        <is>
          <t>0</t>
        </is>
      </c>
      <c r="BD352" t="inlineStr"/>
      <c r="BE352" t="inlineStr"/>
      <c r="BF352" t="inlineStr"/>
      <c r="BG352" t="inlineStr"/>
      <c r="BH352" t="inlineStr"/>
      <c r="BI352" t="inlineStr"/>
      <c r="BJ352" t="inlineStr"/>
      <c r="BK352" t="inlineStr">
        <is>
          <t>Schaden ist stabil</t>
        </is>
      </c>
      <c r="BL352" t="inlineStr"/>
      <c r="BM352" t="inlineStr"/>
      <c r="BN352" t="inlineStr"/>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row>
    <row r="353">
      <c r="A353" t="b">
        <v>1</v>
      </c>
      <c r="B353" t="inlineStr">
        <is>
          <t>313</t>
        </is>
      </c>
      <c r="C353" t="inlineStr">
        <is>
          <t>L-1514-315493143</t>
        </is>
      </c>
      <c r="D353" t="inlineStr">
        <is>
          <t>1066962855</t>
        </is>
      </c>
      <c r="E353" t="inlineStr">
        <is>
          <t>Aaf</t>
        </is>
      </c>
      <c r="F353" t="inlineStr">
        <is>
          <t>https://portal.dnb.de/opac.htm?method=simpleSearch&amp;cqlMode=true&amp;query=idn%3D1066962855</t>
        </is>
      </c>
      <c r="G353" t="inlineStr">
        <is>
          <t>III 30, 1</t>
        </is>
      </c>
      <c r="H353" t="inlineStr">
        <is>
          <t>III 30, 1</t>
        </is>
      </c>
      <c r="I353" t="inlineStr">
        <is>
          <t>X</t>
        </is>
      </c>
      <c r="J353" t="inlineStr">
        <is>
          <t>Pergamentband</t>
        </is>
      </c>
      <c r="K353" t="inlineStr">
        <is>
          <t>bis 25 cm</t>
        </is>
      </c>
      <c r="L353" t="inlineStr">
        <is>
          <t>80° bis 110°, einseitig digitalisierbar?</t>
        </is>
      </c>
      <c r="M353" t="inlineStr">
        <is>
          <t>hohler Rücken</t>
        </is>
      </c>
      <c r="N353" t="inlineStr"/>
      <c r="O353" t="inlineStr"/>
      <c r="P353" t="inlineStr"/>
      <c r="Q353" t="inlineStr">
        <is>
          <t>0</t>
        </is>
      </c>
      <c r="R353" t="inlineStr"/>
      <c r="S353" t="inlineStr"/>
      <c r="T353" t="inlineStr"/>
      <c r="U353" t="inlineStr"/>
      <c r="V353" t="inlineStr"/>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is>
          <t>0</t>
        </is>
      </c>
      <c r="BD353" t="inlineStr"/>
      <c r="BE353" t="inlineStr"/>
      <c r="BF353" t="inlineStr"/>
      <c r="BG353" t="inlineStr"/>
      <c r="BH353" t="inlineStr"/>
      <c r="BI353" t="inlineStr"/>
      <c r="BJ353" t="inlineStr"/>
      <c r="BK353" t="inlineStr"/>
      <c r="BL353" t="inlineStr"/>
      <c r="BM353" t="inlineStr"/>
      <c r="BN353" t="inlineStr"/>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row>
    <row r="354">
      <c r="A354" t="b">
        <v>1</v>
      </c>
      <c r="B354" t="inlineStr">
        <is>
          <t>317</t>
        </is>
      </c>
      <c r="C354" t="inlineStr">
        <is>
          <t>L-1519-158978161</t>
        </is>
      </c>
      <c r="D354" t="inlineStr">
        <is>
          <t>995212651</t>
        </is>
      </c>
      <c r="E354" t="inlineStr">
        <is>
          <t>Aal</t>
        </is>
      </c>
      <c r="F354" t="inlineStr">
        <is>
          <t>https://portal.dnb.de/opac.htm?method=simpleSearch&amp;cqlMode=true&amp;query=idn%3D995212651</t>
        </is>
      </c>
      <c r="G354" t="inlineStr">
        <is>
          <t>III 30, 1 a</t>
        </is>
      </c>
      <c r="H354" t="inlineStr">
        <is>
          <t>III 30, 1 a</t>
        </is>
      </c>
      <c r="I354" t="inlineStr"/>
      <c r="J354" t="inlineStr">
        <is>
          <t>Pergamentband, Broschur</t>
        </is>
      </c>
      <c r="K354" t="inlineStr">
        <is>
          <t>bis 25 cm</t>
        </is>
      </c>
      <c r="L354" t="inlineStr">
        <is>
          <t>80° bis 110°, einseitig digitalisierbar?</t>
        </is>
      </c>
      <c r="M354" t="inlineStr"/>
      <c r="N354" t="inlineStr"/>
      <c r="O354" t="inlineStr">
        <is>
          <t>Kassette</t>
        </is>
      </c>
      <c r="P354" t="inlineStr">
        <is>
          <t>Nein</t>
        </is>
      </c>
      <c r="Q354" t="inlineStr">
        <is>
          <t>1</t>
        </is>
      </c>
      <c r="R354" t="inlineStr"/>
      <c r="S354" t="inlineStr"/>
      <c r="T354" t="inlineStr"/>
      <c r="U354" t="inlineStr"/>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is>
          <t>0</t>
        </is>
      </c>
      <c r="BD354" t="inlineStr"/>
      <c r="BE354" t="inlineStr"/>
      <c r="BF354" t="inlineStr"/>
      <c r="BG354" t="inlineStr"/>
      <c r="BH354" t="inlineStr"/>
      <c r="BI354" t="inlineStr"/>
      <c r="BJ354" t="inlineStr"/>
      <c r="BK354" t="inlineStr"/>
      <c r="BL354" t="inlineStr"/>
      <c r="BM354" t="inlineStr"/>
      <c r="BN354" t="inlineStr"/>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row>
    <row r="355">
      <c r="A355" t="b">
        <v>1</v>
      </c>
      <c r="B355" t="inlineStr">
        <is>
          <t>318</t>
        </is>
      </c>
      <c r="C355" t="inlineStr">
        <is>
          <t>L-1519-158977858</t>
        </is>
      </c>
      <c r="D355" t="inlineStr">
        <is>
          <t>995212384</t>
        </is>
      </c>
      <c r="E355" t="inlineStr">
        <is>
          <t>Aal</t>
        </is>
      </c>
      <c r="F355" t="inlineStr">
        <is>
          <t>https://portal.dnb.de/opac.htm?method=simpleSearch&amp;cqlMode=true&amp;query=idn%3D995212384</t>
        </is>
      </c>
      <c r="G355" t="inlineStr">
        <is>
          <t>III 30, 1 b</t>
        </is>
      </c>
      <c r="H355" t="inlineStr">
        <is>
          <t>III 30, 1 b</t>
        </is>
      </c>
      <c r="I355" t="inlineStr">
        <is>
          <t>X</t>
        </is>
      </c>
      <c r="J355" t="inlineStr">
        <is>
          <t>Halbledereinband</t>
        </is>
      </c>
      <c r="K355" t="inlineStr">
        <is>
          <t>bis 25 cm</t>
        </is>
      </c>
      <c r="L355" t="inlineStr">
        <is>
          <t>80° bis 110°, einseitig digitalisierbar?</t>
        </is>
      </c>
      <c r="M355" t="inlineStr">
        <is>
          <t>hohler Rücken, stark brüchiges Einbandmaterial</t>
        </is>
      </c>
      <c r="N355" t="inlineStr"/>
      <c r="O355" t="inlineStr"/>
      <c r="P355" t="inlineStr"/>
      <c r="Q355" t="inlineStr">
        <is>
          <t>3</t>
        </is>
      </c>
      <c r="R355" t="inlineStr"/>
      <c r="S355" t="inlineStr"/>
      <c r="T355" t="inlineStr"/>
      <c r="U355" t="inlineStr"/>
      <c r="V355" t="inlineStr"/>
      <c r="W355" t="inlineStr"/>
      <c r="X355" t="inlineStr"/>
      <c r="Y355" t="inlineStr"/>
      <c r="Z355" t="inlineStr"/>
      <c r="AA355" t="inlineStr">
        <is>
          <t>HL</t>
        </is>
      </c>
      <c r="AB355" t="inlineStr"/>
      <c r="AC355" t="inlineStr"/>
      <c r="AD355" t="inlineStr">
        <is>
          <t>h/E</t>
        </is>
      </c>
      <c r="AE355" t="inlineStr"/>
      <c r="AF355" t="inlineStr">
        <is>
          <t>x</t>
        </is>
      </c>
      <c r="AG355" t="inlineStr"/>
      <c r="AH355" t="inlineStr"/>
      <c r="AI355" t="inlineStr"/>
      <c r="AJ355" t="inlineStr">
        <is>
          <t>Pa</t>
        </is>
      </c>
      <c r="AK355" t="inlineStr">
        <is>
          <t>x</t>
        </is>
      </c>
      <c r="AL355" t="inlineStr"/>
      <c r="AM355" t="inlineStr"/>
      <c r="AN355" t="inlineStr"/>
      <c r="AO355" t="inlineStr"/>
      <c r="AP355" t="inlineStr"/>
      <c r="AQ355" t="inlineStr"/>
      <c r="AR355" t="inlineStr"/>
      <c r="AS355" t="inlineStr"/>
      <c r="AT355" t="inlineStr"/>
      <c r="AU355" t="inlineStr"/>
      <c r="AV355" t="inlineStr"/>
      <c r="AW355" t="inlineStr"/>
      <c r="AX355" t="inlineStr">
        <is>
          <t>110</t>
        </is>
      </c>
      <c r="AY355" t="inlineStr"/>
      <c r="AZ355" t="inlineStr"/>
      <c r="BA355" t="inlineStr">
        <is>
          <t>x</t>
        </is>
      </c>
      <c r="BB355" t="inlineStr">
        <is>
          <t>n</t>
        </is>
      </c>
      <c r="BC355" t="inlineStr">
        <is>
          <t>0</t>
        </is>
      </c>
      <c r="BD355" t="inlineStr"/>
      <c r="BE355" t="inlineStr"/>
      <c r="BF355" t="inlineStr"/>
      <c r="BG355" t="inlineStr"/>
      <c r="BH355" t="inlineStr"/>
      <c r="BI355" t="inlineStr"/>
      <c r="BJ355" t="inlineStr"/>
      <c r="BK355" t="inlineStr"/>
      <c r="BL355" t="inlineStr"/>
      <c r="BM355" t="inlineStr">
        <is>
          <t>Umschlag (Leder pudert)</t>
        </is>
      </c>
      <c r="BN355" t="inlineStr"/>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row>
    <row r="356">
      <c r="A356" t="b">
        <v>0</v>
      </c>
      <c r="B356" t="inlineStr">
        <is>
          <t>314</t>
        </is>
      </c>
      <c r="C356" t="inlineStr">
        <is>
          <t>L-1523-315489340</t>
        </is>
      </c>
      <c r="D356" t="inlineStr">
        <is>
          <t>1066958734</t>
        </is>
      </c>
      <c r="E356" t="inlineStr"/>
      <c r="F356" t="inlineStr">
        <is>
          <t>https://portal.dnb.de/opac.htm?method=simpleSearch&amp;cqlMode=true&amp;query=idn%3D1066958734</t>
        </is>
      </c>
      <c r="G356" t="inlineStr">
        <is>
          <t>III 30, 2</t>
        </is>
      </c>
      <c r="H356" t="inlineStr"/>
      <c r="I356" t="inlineStr"/>
      <c r="J356" t="inlineStr"/>
      <c r="K356" t="inlineStr"/>
      <c r="L356" t="inlineStr"/>
      <c r="M356" t="inlineStr"/>
      <c r="N356" t="inlineStr"/>
      <c r="O356" t="inlineStr"/>
      <c r="P356" t="inlineStr"/>
      <c r="Q356" t="inlineStr"/>
      <c r="R356" t="inlineStr"/>
      <c r="S356" t="inlineStr"/>
      <c r="T356" t="inlineStr"/>
      <c r="U356" t="inlineStr"/>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is>
          <t>0</t>
        </is>
      </c>
      <c r="BD356" t="inlineStr"/>
      <c r="BE356" t="inlineStr"/>
      <c r="BF356" t="inlineStr"/>
      <c r="BG356" t="inlineStr"/>
      <c r="BH356" t="inlineStr"/>
      <c r="BI356" t="inlineStr"/>
      <c r="BJ356" t="inlineStr"/>
      <c r="BK356" t="inlineStr"/>
      <c r="BL356" t="inlineStr"/>
      <c r="BM356" t="inlineStr"/>
      <c r="BN356" t="inlineStr"/>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row>
    <row r="357">
      <c r="A357" t="b">
        <v>1</v>
      </c>
      <c r="B357" t="inlineStr"/>
      <c r="C357" t="inlineStr">
        <is>
          <t>L-9999-41474702X</t>
        </is>
      </c>
      <c r="D357" t="inlineStr">
        <is>
          <t>1138242128</t>
        </is>
      </c>
      <c r="E357" t="inlineStr">
        <is>
          <t>Qd</t>
        </is>
      </c>
      <c r="F357" t="inlineStr"/>
      <c r="G357" t="inlineStr">
        <is>
          <t>III 30, 2</t>
        </is>
      </c>
      <c r="H357" t="inlineStr">
        <is>
          <t>III 30, 2</t>
        </is>
      </c>
      <c r="I357" t="inlineStr"/>
      <c r="J357" t="inlineStr"/>
      <c r="K357" t="inlineStr"/>
      <c r="L357" t="inlineStr"/>
      <c r="M357" t="inlineStr"/>
      <c r="N357" t="inlineStr"/>
      <c r="O357" t="inlineStr"/>
      <c r="P357" t="inlineStr"/>
      <c r="Q357" t="inlineStr"/>
      <c r="R357" t="inlineStr"/>
      <c r="S357" t="inlineStr"/>
      <c r="T357" t="inlineStr"/>
      <c r="U357" t="inlineStr"/>
      <c r="V357" t="inlineStr"/>
      <c r="W357" t="inlineStr"/>
      <c r="X357" t="inlineStr"/>
      <c r="Y357" t="inlineStr"/>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c r="BD357" t="inlineStr"/>
      <c r="BE357" t="inlineStr"/>
      <c r="BF357" t="inlineStr"/>
      <c r="BG357" t="inlineStr"/>
      <c r="BH357" t="inlineStr"/>
      <c r="BI357" t="inlineStr"/>
      <c r="BJ357" t="inlineStr"/>
      <c r="BK357" t="inlineStr"/>
      <c r="BL357" t="inlineStr"/>
      <c r="BM357" t="inlineStr"/>
      <c r="BN357" t="inlineStr"/>
      <c r="BO357" t="inlineStr"/>
      <c r="BP357" t="inlineStr"/>
      <c r="BQ357" t="inlineStr"/>
      <c r="BR357" t="inlineStr"/>
      <c r="BS357" t="inlineStr"/>
      <c r="BT357" t="inlineStr"/>
      <c r="BU357" t="inlineStr"/>
      <c r="BV357" t="inlineStr"/>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row>
    <row r="358">
      <c r="A358" t="b">
        <v>0</v>
      </c>
      <c r="B358" t="inlineStr">
        <is>
          <t>319</t>
        </is>
      </c>
      <c r="C358" t="inlineStr">
        <is>
          <t>L-1881-670704695</t>
        </is>
      </c>
      <c r="D358" t="inlineStr">
        <is>
          <t>1208734385</t>
        </is>
      </c>
      <c r="E358" t="inlineStr"/>
      <c r="F358" t="inlineStr">
        <is>
          <t>https://portal.dnb.de/opac.htm?method=simpleSearch&amp;cqlMode=true&amp;query=idn%3D1208734385</t>
        </is>
      </c>
      <c r="G358" t="inlineStr">
        <is>
          <t>III 30, 2 (1. angebundenes Werk)</t>
        </is>
      </c>
      <c r="H358" t="inlineStr"/>
      <c r="I358" t="inlineStr">
        <is>
          <t>X</t>
        </is>
      </c>
      <c r="J358" t="inlineStr">
        <is>
          <t>Halbledereinband</t>
        </is>
      </c>
      <c r="K358" t="inlineStr">
        <is>
          <t>bis 25 cm</t>
        </is>
      </c>
      <c r="L358" t="inlineStr">
        <is>
          <t>80° bis 110°, einseitig digitalisierbar?</t>
        </is>
      </c>
      <c r="M358" t="inlineStr">
        <is>
          <t>hohler Rücken, Mehrfacheinbände innerhalb eines Buches</t>
        </is>
      </c>
      <c r="N358" t="inlineStr"/>
      <c r="O358" t="inlineStr"/>
      <c r="P358" t="inlineStr"/>
      <c r="Q358" t="inlineStr">
        <is>
          <t>2</t>
        </is>
      </c>
      <c r="R358" t="inlineStr"/>
      <c r="S358" t="inlineStr"/>
      <c r="T358" t="inlineStr"/>
      <c r="U358" t="inlineStr"/>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is>
          <t>0</t>
        </is>
      </c>
      <c r="BD358" t="inlineStr"/>
      <c r="BE358" t="inlineStr"/>
      <c r="BF358" t="inlineStr"/>
      <c r="BG358" t="inlineStr"/>
      <c r="BH358" t="inlineStr"/>
      <c r="BI358" t="inlineStr"/>
      <c r="BJ358" t="inlineStr"/>
      <c r="BK358" t="inlineStr"/>
      <c r="BL358" t="inlineStr"/>
      <c r="BM358" t="inlineStr"/>
      <c r="BN358" t="inlineStr"/>
      <c r="BO358" t="inlineStr"/>
      <c r="BP358" t="inlineStr"/>
      <c r="BQ358" t="inlineStr"/>
      <c r="BR358" t="inlineStr"/>
      <c r="BS358" t="inlineStr"/>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row>
    <row r="359">
      <c r="A359" t="b">
        <v>0</v>
      </c>
      <c r="B359" t="inlineStr">
        <is>
          <t>320</t>
        </is>
      </c>
      <c r="C359" t="inlineStr">
        <is>
          <t>L-1879-670801143</t>
        </is>
      </c>
      <c r="D359" t="inlineStr">
        <is>
          <t>1208775456</t>
        </is>
      </c>
      <c r="E359" t="inlineStr"/>
      <c r="F359" t="inlineStr">
        <is>
          <t>https://portal.dnb.de/opac.htm?method=simpleSearch&amp;cqlMode=true&amp;query=idn%3D1208775456</t>
        </is>
      </c>
      <c r="G359" t="inlineStr">
        <is>
          <t>III 30, 2 (2. angebundenes Werk)</t>
        </is>
      </c>
      <c r="H359" t="inlineStr"/>
      <c r="I359" t="inlineStr"/>
      <c r="J359" t="inlineStr"/>
      <c r="K359" t="inlineStr"/>
      <c r="L359" t="inlineStr"/>
      <c r="M359" t="inlineStr"/>
      <c r="N359" t="inlineStr"/>
      <c r="O359" t="inlineStr"/>
      <c r="P359" t="inlineStr"/>
      <c r="Q359" t="inlineStr"/>
      <c r="R359" t="inlineStr"/>
      <c r="S359" t="inlineStr"/>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is>
          <t>0</t>
        </is>
      </c>
      <c r="BD359" t="inlineStr"/>
      <c r="BE359" t="inlineStr"/>
      <c r="BF359" t="inlineStr"/>
      <c r="BG359" t="inlineStr"/>
      <c r="BH359" t="inlineStr"/>
      <c r="BI359" t="inlineStr"/>
      <c r="BJ359" t="inlineStr"/>
      <c r="BK359" t="inlineStr"/>
      <c r="BL359" t="inlineStr"/>
      <c r="BM359" t="inlineStr"/>
      <c r="BN359" t="inlineStr"/>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row>
    <row r="360">
      <c r="A360" t="b">
        <v>0</v>
      </c>
      <c r="B360" t="inlineStr">
        <is>
          <t>321</t>
        </is>
      </c>
      <c r="C360" t="inlineStr">
        <is>
          <t>L-1880-670704938</t>
        </is>
      </c>
      <c r="D360" t="inlineStr">
        <is>
          <t>1208734695</t>
        </is>
      </c>
      <c r="E360" t="inlineStr"/>
      <c r="F360" t="inlineStr">
        <is>
          <t>https://portal.dnb.de/opac.htm?method=simpleSearch&amp;cqlMode=true&amp;query=idn%3D1208734695</t>
        </is>
      </c>
      <c r="G360" t="inlineStr">
        <is>
          <t>III 30, 2 (3. angebundenes Werk)</t>
        </is>
      </c>
      <c r="H360" t="inlineStr"/>
      <c r="I360" t="inlineStr"/>
      <c r="J360" t="inlineStr"/>
      <c r="K360" t="inlineStr"/>
      <c r="L360" t="inlineStr"/>
      <c r="M360" t="inlineStr"/>
      <c r="N360" t="inlineStr"/>
      <c r="O360" t="inlineStr"/>
      <c r="P360" t="inlineStr"/>
      <c r="Q360" t="inlineStr"/>
      <c r="R360" t="inlineStr"/>
      <c r="S360" t="inlineStr"/>
      <c r="T360" t="inlineStr"/>
      <c r="U360" t="inlineStr"/>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is>
          <t>0</t>
        </is>
      </c>
      <c r="BD360" t="inlineStr"/>
      <c r="BE360" t="inlineStr"/>
      <c r="BF360" t="inlineStr"/>
      <c r="BG360" t="inlineStr"/>
      <c r="BH360" t="inlineStr"/>
      <c r="BI360" t="inlineStr"/>
      <c r="BJ360" t="inlineStr"/>
      <c r="BK360" t="inlineStr"/>
      <c r="BL360" t="inlineStr"/>
      <c r="BM360" t="inlineStr"/>
      <c r="BN360" t="inlineStr"/>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row>
    <row r="361">
      <c r="A361" t="b">
        <v>1</v>
      </c>
      <c r="B361" t="inlineStr">
        <is>
          <t>322</t>
        </is>
      </c>
      <c r="C361" t="inlineStr">
        <is>
          <t>L-1522-162909306</t>
        </is>
      </c>
      <c r="D361" t="inlineStr">
        <is>
          <t>996820817</t>
        </is>
      </c>
      <c r="E361" t="inlineStr">
        <is>
          <t>Aal</t>
        </is>
      </c>
      <c r="F361" t="inlineStr">
        <is>
          <t>https://portal.dnb.de/opac.htm?method=simpleSearch&amp;cqlMode=true&amp;query=idn%3D996820817</t>
        </is>
      </c>
      <c r="G361" t="inlineStr">
        <is>
          <t>III 30, 2 a</t>
        </is>
      </c>
      <c r="H361" t="inlineStr">
        <is>
          <t>III 30, 2 a</t>
        </is>
      </c>
      <c r="I361" t="inlineStr"/>
      <c r="J361" t="inlineStr">
        <is>
          <t>Halbpergamentband</t>
        </is>
      </c>
      <c r="K361" t="inlineStr">
        <is>
          <t>bis 25 cm</t>
        </is>
      </c>
      <c r="L361" t="inlineStr">
        <is>
          <t>180°</t>
        </is>
      </c>
      <c r="M361" t="inlineStr">
        <is>
          <t>hohler Rücken</t>
        </is>
      </c>
      <c r="N361" t="inlineStr"/>
      <c r="O361" t="inlineStr"/>
      <c r="P361" t="inlineStr"/>
      <c r="Q361" t="inlineStr">
        <is>
          <t>0</t>
        </is>
      </c>
      <c r="R361" t="inlineStr"/>
      <c r="S361" t="inlineStr"/>
      <c r="T361" t="inlineStr"/>
      <c r="U361" t="inlineStr"/>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is>
          <t>0</t>
        </is>
      </c>
      <c r="BD361" t="inlineStr"/>
      <c r="BE361" t="inlineStr"/>
      <c r="BF361" t="inlineStr"/>
      <c r="BG361" t="inlineStr"/>
      <c r="BH361" t="inlineStr"/>
      <c r="BI361" t="inlineStr"/>
      <c r="BJ361" t="inlineStr"/>
      <c r="BK361" t="inlineStr"/>
      <c r="BL361" t="inlineStr"/>
      <c r="BM361" t="inlineStr"/>
      <c r="BN361" t="inlineStr"/>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row>
    <row r="362">
      <c r="A362" t="b">
        <v>1</v>
      </c>
      <c r="B362" t="inlineStr">
        <is>
          <t>315</t>
        </is>
      </c>
      <c r="C362" t="inlineStr">
        <is>
          <t>L-1546-315463899</t>
        </is>
      </c>
      <c r="D362" t="inlineStr">
        <is>
          <t>1066936013</t>
        </is>
      </c>
      <c r="E362" t="inlineStr">
        <is>
          <t>Aaf</t>
        </is>
      </c>
      <c r="F362" t="inlineStr">
        <is>
          <t>https://portal.dnb.de/opac.htm?method=simpleSearch&amp;cqlMode=true&amp;query=idn%3D1066936013</t>
        </is>
      </c>
      <c r="G362" t="inlineStr">
        <is>
          <t>III 30, 3</t>
        </is>
      </c>
      <c r="H362" t="inlineStr">
        <is>
          <t>III 30, 3</t>
        </is>
      </c>
      <c r="I362" t="inlineStr">
        <is>
          <t>X</t>
        </is>
      </c>
      <c r="J362" t="inlineStr">
        <is>
          <t>Gewebeeinband</t>
        </is>
      </c>
      <c r="K362" t="inlineStr">
        <is>
          <t>bis 25 cm</t>
        </is>
      </c>
      <c r="L362" t="inlineStr">
        <is>
          <t>180°</t>
        </is>
      </c>
      <c r="M362" t="inlineStr">
        <is>
          <t>hohler Rücken</t>
        </is>
      </c>
      <c r="N362" t="inlineStr"/>
      <c r="O362" t="inlineStr"/>
      <c r="P362" t="inlineStr"/>
      <c r="Q362" t="inlineStr">
        <is>
          <t>0</t>
        </is>
      </c>
      <c r="R362" t="inlineStr"/>
      <c r="S362" t="inlineStr"/>
      <c r="T362" t="inlineStr"/>
      <c r="U362" t="inlineStr"/>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is>
          <t>0</t>
        </is>
      </c>
      <c r="BD362" t="inlineStr"/>
      <c r="BE362" t="inlineStr"/>
      <c r="BF362" t="inlineStr"/>
      <c r="BG362" t="inlineStr"/>
      <c r="BH362" t="inlineStr"/>
      <c r="BI362" t="inlineStr"/>
      <c r="BJ362" t="inlineStr"/>
      <c r="BK362" t="inlineStr"/>
      <c r="BL362" t="inlineStr"/>
      <c r="BM362" t="inlineStr"/>
      <c r="BN362" t="inlineStr"/>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row>
    <row r="363">
      <c r="A363" t="b">
        <v>1</v>
      </c>
      <c r="B363" t="inlineStr">
        <is>
          <t>316</t>
        </is>
      </c>
      <c r="C363" t="inlineStr">
        <is>
          <t>L-1523-165118105</t>
        </is>
      </c>
      <c r="D363" t="inlineStr">
        <is>
          <t>997856971</t>
        </is>
      </c>
      <c r="E363" t="inlineStr">
        <is>
          <t>Aal</t>
        </is>
      </c>
      <c r="F363" t="inlineStr">
        <is>
          <t>https://portal.dnb.de/opac.htm?method=simpleSearch&amp;cqlMode=true&amp;query=idn%3D997856971</t>
        </is>
      </c>
      <c r="G363" t="inlineStr">
        <is>
          <t>III 30, 4</t>
        </is>
      </c>
      <c r="H363" t="inlineStr">
        <is>
          <t>III 30, 4</t>
        </is>
      </c>
      <c r="I363" t="inlineStr"/>
      <c r="J363" t="inlineStr">
        <is>
          <t>Papier- oder Pappeinband</t>
        </is>
      </c>
      <c r="K363" t="inlineStr">
        <is>
          <t>bis 25 cm</t>
        </is>
      </c>
      <c r="L363" t="inlineStr">
        <is>
          <t>80° bis 110°, einseitig digitalisierbar?</t>
        </is>
      </c>
      <c r="M363" t="inlineStr">
        <is>
          <t>hohler Rücken</t>
        </is>
      </c>
      <c r="N363" t="inlineStr"/>
      <c r="O363" t="inlineStr"/>
      <c r="P363" t="inlineStr"/>
      <c r="Q363" t="inlineStr">
        <is>
          <t>0</t>
        </is>
      </c>
      <c r="R363" t="inlineStr"/>
      <c r="S363" t="inlineStr"/>
      <c r="T363" t="inlineStr"/>
      <c r="U363" t="inlineStr"/>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is>
          <t>0</t>
        </is>
      </c>
      <c r="BD363" t="inlineStr"/>
      <c r="BE363" t="inlineStr"/>
      <c r="BF363" t="inlineStr"/>
      <c r="BG363" t="inlineStr"/>
      <c r="BH363" t="inlineStr"/>
      <c r="BI363" t="inlineStr"/>
      <c r="BJ363" t="inlineStr"/>
      <c r="BK363" t="inlineStr"/>
      <c r="BL363" t="inlineStr"/>
      <c r="BM363" t="inlineStr"/>
      <c r="BN363" t="inlineStr"/>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row>
    <row r="364">
      <c r="A364" t="b">
        <v>1</v>
      </c>
      <c r="B364" t="inlineStr">
        <is>
          <t>323</t>
        </is>
      </c>
      <c r="C364" t="inlineStr">
        <is>
          <t>L-1532-315493259</t>
        </is>
      </c>
      <c r="D364" t="inlineStr">
        <is>
          <t>1066962987</t>
        </is>
      </c>
      <c r="E364" t="inlineStr">
        <is>
          <t>Aaf</t>
        </is>
      </c>
      <c r="F364" t="inlineStr">
        <is>
          <t>https://portal.dnb.de/opac.htm?method=simpleSearch&amp;cqlMode=true&amp;query=idn%3D1066962987</t>
        </is>
      </c>
      <c r="G364" t="inlineStr">
        <is>
          <t>III 31, 1</t>
        </is>
      </c>
      <c r="H364" t="inlineStr">
        <is>
          <t>III 31, 1</t>
        </is>
      </c>
      <c r="I364" t="inlineStr">
        <is>
          <t>X</t>
        </is>
      </c>
      <c r="J364" t="inlineStr">
        <is>
          <t>Halbledereinband, Schließen, erhabene Buchbeschläge</t>
        </is>
      </c>
      <c r="K364" t="inlineStr">
        <is>
          <t>bis 25 cm</t>
        </is>
      </c>
      <c r="L364" t="inlineStr">
        <is>
          <t>180°</t>
        </is>
      </c>
      <c r="M364" t="inlineStr">
        <is>
          <t>hohler Rücken, Schrift bis in den Falz, stark brüchiges Einbandmaterial</t>
        </is>
      </c>
      <c r="N364" t="inlineStr"/>
      <c r="O364" t="inlineStr">
        <is>
          <t>Buchschuh</t>
        </is>
      </c>
      <c r="P364" t="inlineStr">
        <is>
          <t>Nein</t>
        </is>
      </c>
      <c r="Q364" t="inlineStr">
        <is>
          <t>3</t>
        </is>
      </c>
      <c r="R364" t="inlineStr"/>
      <c r="S364" t="inlineStr"/>
      <c r="T364" t="inlineStr"/>
      <c r="U364" t="inlineStr"/>
      <c r="V364" t="inlineStr"/>
      <c r="W364" t="inlineStr"/>
      <c r="X364" t="inlineStr"/>
      <c r="Y364" t="inlineStr"/>
      <c r="Z364" t="inlineStr"/>
      <c r="AA364" t="inlineStr">
        <is>
          <t>HL</t>
        </is>
      </c>
      <c r="AB364" t="inlineStr">
        <is>
          <t>x</t>
        </is>
      </c>
      <c r="AC364" t="inlineStr"/>
      <c r="AD364" t="inlineStr">
        <is>
          <t>h/E</t>
        </is>
      </c>
      <c r="AE364" t="inlineStr"/>
      <c r="AF364" t="inlineStr">
        <is>
          <t>x</t>
        </is>
      </c>
      <c r="AG364" t="inlineStr"/>
      <c r="AH364" t="inlineStr"/>
      <c r="AI364" t="inlineStr"/>
      <c r="AJ364" t="inlineStr">
        <is>
          <t>Pa</t>
        </is>
      </c>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is>
          <t>110</t>
        </is>
      </c>
      <c r="AY364" t="inlineStr"/>
      <c r="AZ364" t="inlineStr"/>
      <c r="BA364" t="inlineStr"/>
      <c r="BB364" t="inlineStr">
        <is>
          <t>n</t>
        </is>
      </c>
      <c r="BC364" t="inlineStr">
        <is>
          <t>0</t>
        </is>
      </c>
      <c r="BD364" t="inlineStr"/>
      <c r="BE364" t="inlineStr"/>
      <c r="BF364" t="inlineStr"/>
      <c r="BG364" t="inlineStr">
        <is>
          <t>x</t>
        </is>
      </c>
      <c r="BH364" t="inlineStr"/>
      <c r="BI364" t="inlineStr"/>
      <c r="BJ364" t="inlineStr"/>
      <c r="BK364" t="inlineStr"/>
      <c r="BL364" t="inlineStr"/>
      <c r="BM364" t="inlineStr">
        <is>
          <t>Umschlag (Leder pudert)</t>
        </is>
      </c>
      <c r="BN364" t="inlineStr"/>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row>
    <row r="365">
      <c r="A365" t="b">
        <v>0</v>
      </c>
      <c r="B365" t="inlineStr">
        <is>
          <t>324</t>
        </is>
      </c>
      <c r="C365" t="inlineStr">
        <is>
          <t>L-1505-31533536X</t>
        </is>
      </c>
      <c r="D365" t="inlineStr">
        <is>
          <t>1066877688</t>
        </is>
      </c>
      <c r="E365" t="inlineStr"/>
      <c r="F365" t="inlineStr">
        <is>
          <t>https://portal.dnb.de/opac.htm?method=simpleSearch&amp;cqlMode=true&amp;query=idn%3D1066877688</t>
        </is>
      </c>
      <c r="G365" t="inlineStr">
        <is>
          <t>III 32, 1</t>
        </is>
      </c>
      <c r="H365" t="inlineStr"/>
      <c r="I365" t="inlineStr">
        <is>
          <t>X</t>
        </is>
      </c>
      <c r="J365" t="inlineStr">
        <is>
          <t>Gewebeeinband, Schließen, erhabene Buchbeschläge</t>
        </is>
      </c>
      <c r="K365" t="inlineStr">
        <is>
          <t>bis 25 cm</t>
        </is>
      </c>
      <c r="L365" t="inlineStr">
        <is>
          <t>80° bis 110°, einseitig digitalisierbar?</t>
        </is>
      </c>
      <c r="M365" t="inlineStr">
        <is>
          <t>hohler Rücken</t>
        </is>
      </c>
      <c r="N365" t="inlineStr"/>
      <c r="O365" t="inlineStr">
        <is>
          <t>Buchschuh</t>
        </is>
      </c>
      <c r="P365" t="inlineStr">
        <is>
          <t>Nein</t>
        </is>
      </c>
      <c r="Q365" t="inlineStr">
        <is>
          <t>0</t>
        </is>
      </c>
      <c r="R365" t="inlineStr"/>
      <c r="S365" t="inlineStr"/>
      <c r="T365" t="inlineStr"/>
      <c r="U365" t="inlineStr"/>
      <c r="V365" t="inlineStr"/>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is>
          <t>0</t>
        </is>
      </c>
      <c r="BD365" t="inlineStr"/>
      <c r="BE365" t="inlineStr"/>
      <c r="BF365" t="inlineStr"/>
      <c r="BG365" t="inlineStr"/>
      <c r="BH365" t="inlineStr"/>
      <c r="BI365" t="inlineStr"/>
      <c r="BJ365" t="inlineStr"/>
      <c r="BK365" t="inlineStr"/>
      <c r="BL365" t="inlineStr"/>
      <c r="BM365" t="inlineStr"/>
      <c r="BN365" t="inlineStr"/>
      <c r="BO365" t="inlineStr"/>
      <c r="BP365" t="inlineStr"/>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row>
    <row r="366">
      <c r="A366" t="b">
        <v>1</v>
      </c>
      <c r="B366" t="inlineStr"/>
      <c r="C366" t="inlineStr">
        <is>
          <t>L-9999-413796930</t>
        </is>
      </c>
      <c r="D366" t="inlineStr">
        <is>
          <t>1137649518</t>
        </is>
      </c>
      <c r="E366" t="inlineStr">
        <is>
          <t>Qd</t>
        </is>
      </c>
      <c r="F366" t="inlineStr"/>
      <c r="G366" t="inlineStr">
        <is>
          <t>III 32, 1</t>
        </is>
      </c>
      <c r="H366" t="inlineStr">
        <is>
          <t>III 32, 1</t>
        </is>
      </c>
      <c r="I366" t="inlineStr"/>
      <c r="J366" t="inlineStr"/>
      <c r="K366" t="inlineStr"/>
      <c r="L366" t="inlineStr"/>
      <c r="M366" t="inlineStr"/>
      <c r="N366" t="inlineStr"/>
      <c r="O366" t="inlineStr"/>
      <c r="P366" t="inlineStr"/>
      <c r="Q366" t="inlineStr"/>
      <c r="R366" t="inlineStr"/>
      <c r="S366" t="inlineStr"/>
      <c r="T366" t="inlineStr"/>
      <c r="U366" t="inlineStr"/>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row>
    <row r="367">
      <c r="A367" t="b">
        <v>0</v>
      </c>
      <c r="B367" t="inlineStr">
        <is>
          <t>326</t>
        </is>
      </c>
      <c r="C367" t="inlineStr">
        <is>
          <t>L-1882-679888950</t>
        </is>
      </c>
      <c r="D367" t="inlineStr">
        <is>
          <t>1211577015</t>
        </is>
      </c>
      <c r="E367" t="inlineStr"/>
      <c r="F367" t="inlineStr">
        <is>
          <t>https://portal.dnb.de/opac.htm?method=simpleSearch&amp;cqlMode=true&amp;query=idn%3D1211577015</t>
        </is>
      </c>
      <c r="G367" t="inlineStr">
        <is>
          <t>III 32, 1 (Angebundenes Werk)</t>
        </is>
      </c>
      <c r="H367" t="inlineStr"/>
      <c r="I367" t="inlineStr"/>
      <c r="J367" t="inlineStr"/>
      <c r="K367" t="inlineStr"/>
      <c r="L367" t="inlineStr"/>
      <c r="M367" t="inlineStr"/>
      <c r="N367" t="inlineStr"/>
      <c r="O367" t="inlineStr"/>
      <c r="P367" t="inlineStr"/>
      <c r="Q367" t="inlineStr"/>
      <c r="R367" t="inlineStr"/>
      <c r="S367" t="inlineStr"/>
      <c r="T367" t="inlineStr"/>
      <c r="U367" t="inlineStr"/>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is>
          <t>0</t>
        </is>
      </c>
      <c r="BD367" t="inlineStr"/>
      <c r="BE367" t="inlineStr"/>
      <c r="BF367" t="inlineStr"/>
      <c r="BG367" t="inlineStr"/>
      <c r="BH367" t="inlineStr"/>
      <c r="BI367" t="inlineStr"/>
      <c r="BJ367" t="inlineStr"/>
      <c r="BK367" t="inlineStr"/>
      <c r="BL367" t="inlineStr"/>
      <c r="BM367" t="inlineStr"/>
      <c r="BN367" t="inlineStr"/>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row>
    <row r="368">
      <c r="A368" t="b">
        <v>1</v>
      </c>
      <c r="B368" t="inlineStr">
        <is>
          <t>325</t>
        </is>
      </c>
      <c r="C368" t="inlineStr">
        <is>
          <t>L-1507-315468572</t>
        </is>
      </c>
      <c r="D368" t="inlineStr">
        <is>
          <t>1066940819</t>
        </is>
      </c>
      <c r="E368" t="inlineStr">
        <is>
          <t>Aaf</t>
        </is>
      </c>
      <c r="F368" t="inlineStr">
        <is>
          <t>https://portal.dnb.de/opac.htm?method=simpleSearch&amp;cqlMode=true&amp;query=idn%3D1066940819</t>
        </is>
      </c>
      <c r="G368" t="inlineStr">
        <is>
          <t>III 32, 2</t>
        </is>
      </c>
      <c r="H368" t="inlineStr">
        <is>
          <t>III 32, 2</t>
        </is>
      </c>
      <c r="I368" t="inlineStr"/>
      <c r="J368" t="inlineStr">
        <is>
          <t>Halbledereinband, Schließen, erhabene Buchbeschläge</t>
        </is>
      </c>
      <c r="K368" t="inlineStr">
        <is>
          <t>bis 35 cm</t>
        </is>
      </c>
      <c r="L368" t="inlineStr">
        <is>
          <t>80° bis 110°, einseitig digitalisierbar?</t>
        </is>
      </c>
      <c r="M368" t="inlineStr">
        <is>
          <t>fester Rücken mit Schmuckprägung, welliger Buchblock</t>
        </is>
      </c>
      <c r="N368" t="inlineStr"/>
      <c r="O368" t="inlineStr">
        <is>
          <t>Buchschuh</t>
        </is>
      </c>
      <c r="P368" t="inlineStr">
        <is>
          <t>Nein</t>
        </is>
      </c>
      <c r="Q368" t="inlineStr">
        <is>
          <t>0</t>
        </is>
      </c>
      <c r="R368" t="inlineStr"/>
      <c r="S368" t="inlineStr"/>
      <c r="T368" t="inlineStr"/>
      <c r="U368" t="inlineStr"/>
      <c r="V368" t="inlineStr"/>
      <c r="W368" t="inlineStr"/>
      <c r="X368" t="inlineStr"/>
      <c r="Y368" t="inlineStr"/>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is>
          <t>0</t>
        </is>
      </c>
      <c r="BD368" t="inlineStr"/>
      <c r="BE368" t="inlineStr"/>
      <c r="BF368" t="inlineStr"/>
      <c r="BG368" t="inlineStr">
        <is>
          <t>x</t>
        </is>
      </c>
      <c r="BH368" t="inlineStr"/>
      <c r="BI368" t="inlineStr"/>
      <c r="BJ368" t="inlineStr"/>
      <c r="BK368" t="inlineStr"/>
      <c r="BL368" t="inlineStr"/>
      <c r="BM368" t="inlineStr"/>
      <c r="BN368" t="inlineStr"/>
      <c r="BO368" t="inlineStr"/>
      <c r="BP368" t="inlineStr"/>
      <c r="BQ368" t="inlineStr"/>
      <c r="BR368" t="inlineStr"/>
      <c r="BS368" t="inlineStr"/>
      <c r="BT368" t="inlineStr"/>
      <c r="BU368" t="inlineStr"/>
      <c r="BV368" t="inlineStr"/>
      <c r="BW368" t="inlineStr"/>
      <c r="BX368" t="inlineStr"/>
      <c r="BY368" t="inlineStr"/>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row>
    <row r="369">
      <c r="A369" t="b">
        <v>1</v>
      </c>
      <c r="B369" t="inlineStr">
        <is>
          <t>327</t>
        </is>
      </c>
      <c r="C369" t="inlineStr">
        <is>
          <t>L-1509-315331828</t>
        </is>
      </c>
      <c r="D369" t="inlineStr">
        <is>
          <t>1066874026</t>
        </is>
      </c>
      <c r="E369" t="inlineStr">
        <is>
          <t>Aaf</t>
        </is>
      </c>
      <c r="F369" t="inlineStr">
        <is>
          <t>https://portal.dnb.de/opac.htm?method=simpleSearch&amp;cqlMode=true&amp;query=idn%3D1066874026</t>
        </is>
      </c>
      <c r="G369" t="inlineStr">
        <is>
          <t>III 33, 1</t>
        </is>
      </c>
      <c r="H369" t="inlineStr">
        <is>
          <t>III 33, 1</t>
        </is>
      </c>
      <c r="I369" t="inlineStr">
        <is>
          <t>X</t>
        </is>
      </c>
      <c r="J369" t="inlineStr">
        <is>
          <t>Gewebeeinband</t>
        </is>
      </c>
      <c r="K369" t="inlineStr">
        <is>
          <t>bis 25 cm</t>
        </is>
      </c>
      <c r="L369" t="inlineStr">
        <is>
          <t>80° bis 110°, einseitig digitalisierbar?</t>
        </is>
      </c>
      <c r="M369" t="inlineStr">
        <is>
          <t>hohler Rücken</t>
        </is>
      </c>
      <c r="N369" t="inlineStr"/>
      <c r="O369" t="inlineStr"/>
      <c r="P369" t="inlineStr"/>
      <c r="Q369" t="inlineStr">
        <is>
          <t>1</t>
        </is>
      </c>
      <c r="R369" t="inlineStr"/>
      <c r="S369" t="inlineStr"/>
      <c r="T369" t="inlineStr"/>
      <c r="U369" t="inlineStr"/>
      <c r="V369" t="inlineStr"/>
      <c r="W369" t="inlineStr"/>
      <c r="X369" t="inlineStr"/>
      <c r="Y369" t="inlineStr"/>
      <c r="Z369" t="inlineStr"/>
      <c r="AA369" t="inlineStr">
        <is>
          <t>G</t>
        </is>
      </c>
      <c r="AB369" t="inlineStr">
        <is>
          <t>x</t>
        </is>
      </c>
      <c r="AC369" t="inlineStr"/>
      <c r="AD369" t="inlineStr">
        <is>
          <t>h/E</t>
        </is>
      </c>
      <c r="AE369" t="inlineStr"/>
      <c r="AF369" t="inlineStr"/>
      <c r="AG369" t="inlineStr"/>
      <c r="AH369" t="inlineStr"/>
      <c r="AI369" t="inlineStr"/>
      <c r="AJ369" t="inlineStr">
        <is>
          <t>Pa</t>
        </is>
      </c>
      <c r="AK369" t="inlineStr"/>
      <c r="AL369" t="inlineStr"/>
      <c r="AM369" t="inlineStr"/>
      <c r="AN369" t="inlineStr"/>
      <c r="AO369" t="inlineStr"/>
      <c r="AP369" t="inlineStr"/>
      <c r="AQ369" t="inlineStr"/>
      <c r="AR369" t="inlineStr"/>
      <c r="AS369" t="inlineStr"/>
      <c r="AT369" t="inlineStr"/>
      <c r="AU369" t="inlineStr"/>
      <c r="AV369" t="inlineStr"/>
      <c r="AW369" t="inlineStr"/>
      <c r="AX369" t="inlineStr">
        <is>
          <t>110</t>
        </is>
      </c>
      <c r="AY369" t="inlineStr"/>
      <c r="AZ369" t="inlineStr"/>
      <c r="BA369" t="inlineStr"/>
      <c r="BB369" t="inlineStr">
        <is>
          <t>n</t>
        </is>
      </c>
      <c r="BC369" t="inlineStr">
        <is>
          <t>0</t>
        </is>
      </c>
      <c r="BD369" t="inlineStr"/>
      <c r="BE369" t="inlineStr"/>
      <c r="BF369" t="inlineStr"/>
      <c r="BG369" t="inlineStr"/>
      <c r="BH369" t="inlineStr"/>
      <c r="BI369" t="inlineStr"/>
      <c r="BJ369" t="inlineStr"/>
      <c r="BK369" t="inlineStr">
        <is>
          <t>Schaden stabil</t>
        </is>
      </c>
      <c r="BL369" t="inlineStr"/>
      <c r="BM369" t="inlineStr"/>
      <c r="BN369" t="inlineStr"/>
      <c r="BO369" t="inlineStr"/>
      <c r="BP369" t="inlineStr"/>
      <c r="BQ369" t="inlineStr"/>
      <c r="BR369" t="inlineStr"/>
      <c r="BS369" t="inlineStr"/>
      <c r="BT369" t="inlineStr"/>
      <c r="BU369" t="inlineStr"/>
      <c r="BV369" t="inlineStr"/>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row>
    <row r="370">
      <c r="A370" t="b">
        <v>1</v>
      </c>
      <c r="B370" t="inlineStr">
        <is>
          <t>328</t>
        </is>
      </c>
      <c r="C370" t="inlineStr">
        <is>
          <t>L-1504-315468483</t>
        </is>
      </c>
      <c r="D370" t="inlineStr">
        <is>
          <t>106694072X</t>
        </is>
      </c>
      <c r="E370" t="inlineStr">
        <is>
          <t>Aaf</t>
        </is>
      </c>
      <c r="F370" t="inlineStr">
        <is>
          <t>https://portal.dnb.de/opac.htm?method=simpleSearch&amp;cqlMode=true&amp;query=idn%3D106694072X</t>
        </is>
      </c>
      <c r="G370" t="inlineStr">
        <is>
          <t>III 34, 1</t>
        </is>
      </c>
      <c r="H370" t="inlineStr">
        <is>
          <t>III 34, 1</t>
        </is>
      </c>
      <c r="I370" t="inlineStr"/>
      <c r="J370" t="inlineStr"/>
      <c r="K370" t="inlineStr">
        <is>
          <t>bis 35 cm</t>
        </is>
      </c>
      <c r="L370" t="inlineStr"/>
      <c r="M370" t="inlineStr"/>
      <c r="N370" t="inlineStr"/>
      <c r="O370" t="inlineStr"/>
      <c r="P370" t="inlineStr"/>
      <c r="Q370" t="inlineStr"/>
      <c r="R370" t="inlineStr"/>
      <c r="S370" t="inlineStr"/>
      <c r="T370" t="inlineStr"/>
      <c r="U370" t="inlineStr"/>
      <c r="V370" t="inlineStr"/>
      <c r="W370" t="inlineStr"/>
      <c r="X370" t="inlineStr"/>
      <c r="Y370" t="inlineStr"/>
      <c r="Z370" t="inlineStr"/>
      <c r="AA370" t="inlineStr">
        <is>
          <t>Pa</t>
        </is>
      </c>
      <c r="AB370" t="inlineStr"/>
      <c r="AC370" t="inlineStr"/>
      <c r="AD370" t="inlineStr">
        <is>
          <t>h/E</t>
        </is>
      </c>
      <c r="AE370" t="inlineStr"/>
      <c r="AF370" t="inlineStr"/>
      <c r="AG370" t="inlineStr"/>
      <c r="AH370" t="inlineStr"/>
      <c r="AI370" t="inlineStr"/>
      <c r="AJ370" t="inlineStr">
        <is>
          <t>Pa</t>
        </is>
      </c>
      <c r="AK370" t="inlineStr"/>
      <c r="AL370" t="inlineStr"/>
      <c r="AM370" t="inlineStr"/>
      <c r="AN370" t="inlineStr"/>
      <c r="AO370" t="inlineStr"/>
      <c r="AP370" t="inlineStr"/>
      <c r="AQ370" t="inlineStr"/>
      <c r="AR370" t="inlineStr"/>
      <c r="AS370" t="inlineStr"/>
      <c r="AT370" t="inlineStr"/>
      <c r="AU370" t="inlineStr"/>
      <c r="AV370" t="inlineStr"/>
      <c r="AW370" t="inlineStr"/>
      <c r="AX370" t="inlineStr">
        <is>
          <t>110</t>
        </is>
      </c>
      <c r="AY370" t="inlineStr"/>
      <c r="AZ370" t="inlineStr"/>
      <c r="BA370" t="inlineStr"/>
      <c r="BB370" t="inlineStr">
        <is>
          <t>n</t>
        </is>
      </c>
      <c r="BC370" t="inlineStr">
        <is>
          <t>0</t>
        </is>
      </c>
      <c r="BD370" t="inlineStr"/>
      <c r="BE370" t="inlineStr"/>
      <c r="BF370" t="inlineStr"/>
      <c r="BG370" t="inlineStr"/>
      <c r="BH370" t="inlineStr"/>
      <c r="BI370" t="inlineStr"/>
      <c r="BJ370" t="inlineStr"/>
      <c r="BK370" t="inlineStr">
        <is>
          <t>Schaden stabil</t>
        </is>
      </c>
      <c r="BL370" t="inlineStr"/>
      <c r="BM370" t="inlineStr"/>
      <c r="BN370" t="inlineStr"/>
      <c r="BO370" t="inlineStr"/>
      <c r="BP370" t="inlineStr"/>
      <c r="BQ370" t="inlineStr"/>
      <c r="BR370" t="inlineStr"/>
      <c r="BS370" t="inlineStr"/>
      <c r="BT370" t="inlineStr"/>
      <c r="BU370" t="inlineStr"/>
      <c r="BV370" t="inlineStr"/>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row>
    <row r="371">
      <c r="A371" t="b">
        <v>1</v>
      </c>
      <c r="B371" t="inlineStr">
        <is>
          <t>334</t>
        </is>
      </c>
      <c r="C371" t="inlineStr">
        <is>
          <t>L-1514-170039528</t>
        </is>
      </c>
      <c r="D371" t="inlineStr">
        <is>
          <t>1000120279</t>
        </is>
      </c>
      <c r="E371" t="inlineStr">
        <is>
          <t>Afl</t>
        </is>
      </c>
      <c r="F371" t="inlineStr">
        <is>
          <t>https://portal.dnb.de/opac.htm?method=simpleSearch&amp;cqlMode=true&amp;query=idn%3D1000120279</t>
        </is>
      </c>
      <c r="G371" t="inlineStr">
        <is>
          <t>III 34, 1 a</t>
        </is>
      </c>
      <c r="H371" t="inlineStr">
        <is>
          <t>III 34, 1 a</t>
        </is>
      </c>
      <c r="I371" t="inlineStr"/>
      <c r="J371" t="inlineStr"/>
      <c r="K371" t="inlineStr"/>
      <c r="L371" t="inlineStr"/>
      <c r="M371" t="inlineStr"/>
      <c r="N371" t="inlineStr"/>
      <c r="O371" t="inlineStr"/>
      <c r="P371" t="inlineStr"/>
      <c r="Q371" t="inlineStr"/>
      <c r="R371" t="inlineStr"/>
      <c r="S371" t="inlineStr"/>
      <c r="T371" t="inlineStr"/>
      <c r="U371" t="inlineStr"/>
      <c r="V371" t="inlineStr"/>
      <c r="W371" t="inlineStr"/>
      <c r="X371" t="inlineStr"/>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is>
          <t>0</t>
        </is>
      </c>
      <c r="BD371" t="inlineStr"/>
      <c r="BE371" t="inlineStr"/>
      <c r="BF371" t="inlineStr"/>
      <c r="BG371" t="inlineStr"/>
      <c r="BH371" t="inlineStr"/>
      <c r="BI371" t="inlineStr"/>
      <c r="BJ371" t="inlineStr"/>
      <c r="BK371" t="inlineStr"/>
      <c r="BL371" t="inlineStr"/>
      <c r="BM371" t="inlineStr"/>
      <c r="BN371" t="inlineStr"/>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row>
    <row r="372">
      <c r="A372" t="b">
        <v>1</v>
      </c>
      <c r="B372" t="inlineStr">
        <is>
          <t>335</t>
        </is>
      </c>
      <c r="C372" t="inlineStr">
        <is>
          <t>L-1517-169971295</t>
        </is>
      </c>
      <c r="D372" t="inlineStr">
        <is>
          <t>1000072649</t>
        </is>
      </c>
      <c r="E372" t="inlineStr">
        <is>
          <t>Aal</t>
        </is>
      </c>
      <c r="F372" t="inlineStr">
        <is>
          <t>https://portal.dnb.de/opac.htm?method=simpleSearch&amp;cqlMode=true&amp;query=idn%3D1000072649</t>
        </is>
      </c>
      <c r="G372" t="inlineStr">
        <is>
          <t>III 34, 1 b</t>
        </is>
      </c>
      <c r="H372" t="inlineStr">
        <is>
          <t>III 34, 1 b</t>
        </is>
      </c>
      <c r="I372" t="inlineStr"/>
      <c r="J372" t="inlineStr"/>
      <c r="K372" t="inlineStr"/>
      <c r="L372" t="inlineStr"/>
      <c r="M372" t="inlineStr"/>
      <c r="N372" t="inlineStr"/>
      <c r="O372" t="inlineStr"/>
      <c r="P372" t="inlineStr"/>
      <c r="Q372" t="inlineStr"/>
      <c r="R372" t="inlineStr"/>
      <c r="S372" t="inlineStr"/>
      <c r="T372" t="inlineStr"/>
      <c r="U372" t="inlineStr"/>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is>
          <t>0</t>
        </is>
      </c>
      <c r="BD372" t="inlineStr"/>
      <c r="BE372" t="inlineStr"/>
      <c r="BF372" t="inlineStr"/>
      <c r="BG372" t="inlineStr"/>
      <c r="BH372" t="inlineStr"/>
      <c r="BI372" t="inlineStr"/>
      <c r="BJ372" t="inlineStr"/>
      <c r="BK372" t="inlineStr"/>
      <c r="BL372" t="inlineStr"/>
      <c r="BM372" t="inlineStr"/>
      <c r="BN372" t="inlineStr"/>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row>
    <row r="373">
      <c r="A373" t="b">
        <v>1</v>
      </c>
      <c r="B373" t="inlineStr">
        <is>
          <t>336</t>
        </is>
      </c>
      <c r="C373" t="inlineStr">
        <is>
          <t>L-1517-177752815</t>
        </is>
      </c>
      <c r="D373" t="inlineStr">
        <is>
          <t>1002646235</t>
        </is>
      </c>
      <c r="E373" t="inlineStr">
        <is>
          <t>Aal</t>
        </is>
      </c>
      <c r="F373" t="inlineStr">
        <is>
          <t>https://portal.dnb.de/opac.htm?method=simpleSearch&amp;cqlMode=true&amp;query=idn%3D1002646235</t>
        </is>
      </c>
      <c r="G373" t="inlineStr">
        <is>
          <t>III 34, 1 b</t>
        </is>
      </c>
      <c r="H373" t="inlineStr">
        <is>
          <t>III 34, 1 b</t>
        </is>
      </c>
      <c r="I373" t="inlineStr"/>
      <c r="J373" t="inlineStr"/>
      <c r="K373" t="inlineStr"/>
      <c r="L373" t="inlineStr"/>
      <c r="M373" t="inlineStr"/>
      <c r="N373" t="inlineStr"/>
      <c r="O373" t="inlineStr"/>
      <c r="P373" t="inlineStr"/>
      <c r="Q373" t="inlineStr"/>
      <c r="R373" t="inlineStr"/>
      <c r="S373" t="inlineStr"/>
      <c r="T373" t="inlineStr"/>
      <c r="U373" t="inlineStr"/>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is>
          <t>0</t>
        </is>
      </c>
      <c r="BD373" t="inlineStr"/>
      <c r="BE373" t="inlineStr"/>
      <c r="BF373" t="inlineStr"/>
      <c r="BG373" t="inlineStr"/>
      <c r="BH373" t="inlineStr"/>
      <c r="BI373" t="inlineStr"/>
      <c r="BJ373" t="inlineStr"/>
      <c r="BK373" t="inlineStr"/>
      <c r="BL373" t="inlineStr"/>
      <c r="BM373" t="inlineStr"/>
      <c r="BN373" t="inlineStr"/>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row>
    <row r="374">
      <c r="A374" t="b">
        <v>1</v>
      </c>
      <c r="B374" t="inlineStr">
        <is>
          <t>329</t>
        </is>
      </c>
      <c r="C374" t="inlineStr">
        <is>
          <t>L-1520-315468297</t>
        </is>
      </c>
      <c r="D374" t="inlineStr">
        <is>
          <t>1066940517</t>
        </is>
      </c>
      <c r="E374" t="inlineStr">
        <is>
          <t>Aaf</t>
        </is>
      </c>
      <c r="F374" t="inlineStr">
        <is>
          <t>https://portal.dnb.de/opac.htm?method=simpleSearch&amp;cqlMode=true&amp;query=idn%3D1066940517</t>
        </is>
      </c>
      <c r="G374" t="inlineStr">
        <is>
          <t>III 34, 2</t>
        </is>
      </c>
      <c r="H374" t="inlineStr">
        <is>
          <t>III 34, 2</t>
        </is>
      </c>
      <c r="I374" t="inlineStr"/>
      <c r="J374" t="inlineStr"/>
      <c r="K374" t="inlineStr">
        <is>
          <t>bis 25 cm</t>
        </is>
      </c>
      <c r="L374" t="inlineStr"/>
      <c r="M374" t="inlineStr"/>
      <c r="N374" t="inlineStr"/>
      <c r="O374" t="inlineStr"/>
      <c r="P374" t="inlineStr"/>
      <c r="Q374" t="inlineStr"/>
      <c r="R374" t="inlineStr"/>
      <c r="S374" t="inlineStr"/>
      <c r="T374" t="inlineStr"/>
      <c r="U374" t="inlineStr"/>
      <c r="V374" t="inlineStr"/>
      <c r="W374" t="inlineStr"/>
      <c r="X374" t="inlineStr"/>
      <c r="Y374" t="inlineStr"/>
      <c r="Z374" t="inlineStr"/>
      <c r="AA374" t="inlineStr">
        <is>
          <t>G</t>
        </is>
      </c>
      <c r="AB374" t="inlineStr">
        <is>
          <t>x</t>
        </is>
      </c>
      <c r="AC374" t="inlineStr"/>
      <c r="AD374" t="inlineStr">
        <is>
          <t>h/E</t>
        </is>
      </c>
      <c r="AE374" t="inlineStr"/>
      <c r="AF374" t="inlineStr"/>
      <c r="AG374" t="inlineStr"/>
      <c r="AH374" t="inlineStr"/>
      <c r="AI374" t="inlineStr"/>
      <c r="AJ374" t="inlineStr">
        <is>
          <t>Pa</t>
        </is>
      </c>
      <c r="AK374" t="inlineStr"/>
      <c r="AL374" t="inlineStr"/>
      <c r="AM374" t="inlineStr"/>
      <c r="AN374" t="inlineStr"/>
      <c r="AO374" t="inlineStr"/>
      <c r="AP374" t="inlineStr"/>
      <c r="AQ374" t="inlineStr"/>
      <c r="AR374" t="inlineStr"/>
      <c r="AS374" t="inlineStr"/>
      <c r="AT374" t="inlineStr"/>
      <c r="AU374" t="inlineStr"/>
      <c r="AV374" t="inlineStr"/>
      <c r="AW374" t="inlineStr"/>
      <c r="AX374" t="inlineStr">
        <is>
          <t>110</t>
        </is>
      </c>
      <c r="AY374" t="inlineStr"/>
      <c r="AZ374" t="inlineStr"/>
      <c r="BA374" t="inlineStr"/>
      <c r="BB374" t="inlineStr">
        <is>
          <t>n</t>
        </is>
      </c>
      <c r="BC374" t="inlineStr">
        <is>
          <t>0</t>
        </is>
      </c>
      <c r="BD374" t="inlineStr"/>
      <c r="BE374" t="inlineStr"/>
      <c r="BF374" t="inlineStr"/>
      <c r="BG374" t="inlineStr"/>
      <c r="BH374" t="inlineStr"/>
      <c r="BI374" t="inlineStr"/>
      <c r="BJ374" t="inlineStr"/>
      <c r="BK374" t="inlineStr">
        <is>
          <t>Schaden stabil</t>
        </is>
      </c>
      <c r="BL374" t="inlineStr"/>
      <c r="BM374" t="inlineStr"/>
      <c r="BN374" t="inlineStr"/>
      <c r="BO374" t="inlineStr"/>
      <c r="BP374" t="inlineStr"/>
      <c r="BQ374" t="inlineStr"/>
      <c r="BR374" t="inlineStr"/>
      <c r="BS374" t="inlineStr"/>
      <c r="BT374" t="inlineStr"/>
      <c r="BU374" t="inlineStr"/>
      <c r="BV374" t="inlineStr"/>
      <c r="BW374" t="inlineStr"/>
      <c r="BX374" t="inlineStr"/>
      <c r="BY374" t="inlineStr"/>
      <c r="BZ374" t="inlineStr"/>
      <c r="CA374" t="inlineStr"/>
      <c r="CB374" t="inlineStr"/>
      <c r="CC374" t="inlineStr"/>
      <c r="CD374" t="inlineStr"/>
      <c r="CE374" t="inlineStr"/>
      <c r="CF374" t="inlineStr"/>
      <c r="CG374" t="inlineStr"/>
      <c r="CH374" t="inlineStr"/>
      <c r="CI374" t="inlineStr"/>
      <c r="CJ374" t="inlineStr"/>
      <c r="CK374" t="inlineStr"/>
      <c r="CL374" t="inlineStr"/>
      <c r="CM374" t="inlineStr"/>
      <c r="CN374" t="inlineStr"/>
      <c r="CO374" t="inlineStr"/>
      <c r="CP374" t="inlineStr"/>
      <c r="CQ374" t="inlineStr"/>
      <c r="CR374" t="inlineStr"/>
      <c r="CS374" t="inlineStr"/>
      <c r="CT374" t="inlineStr"/>
      <c r="CU374" t="inlineStr"/>
    </row>
    <row r="375">
      <c r="A375" t="b">
        <v>1</v>
      </c>
      <c r="B375" t="inlineStr">
        <is>
          <t>330</t>
        </is>
      </c>
      <c r="C375" t="inlineStr">
        <is>
          <t>L-1549-406971676</t>
        </is>
      </c>
      <c r="D375" t="inlineStr">
        <is>
          <t>1132655722</t>
        </is>
      </c>
      <c r="E375" t="inlineStr">
        <is>
          <t>Af</t>
        </is>
      </c>
      <c r="F375" t="inlineStr">
        <is>
          <t>https://portal.dnb.de/opac.htm?method=simpleSearch&amp;cqlMode=true&amp;query=idn%3D1132655722</t>
        </is>
      </c>
      <c r="G375" t="inlineStr">
        <is>
          <t>III 34, 3</t>
        </is>
      </c>
      <c r="H375" t="inlineStr">
        <is>
          <t>III 34, 3</t>
        </is>
      </c>
      <c r="I375" t="inlineStr"/>
      <c r="J375" t="inlineStr"/>
      <c r="K375" t="inlineStr"/>
      <c r="L375" t="inlineStr"/>
      <c r="M375" t="inlineStr"/>
      <c r="N375" t="inlineStr"/>
      <c r="O375" t="inlineStr"/>
      <c r="P375" t="inlineStr"/>
      <c r="Q375" t="inlineStr"/>
      <c r="R375" t="inlineStr"/>
      <c r="S375" t="inlineStr"/>
      <c r="T375" t="inlineStr"/>
      <c r="U375" t="inlineStr"/>
      <c r="V375" t="inlineStr"/>
      <c r="W375" t="inlineStr"/>
      <c r="X375" t="inlineStr"/>
      <c r="Y375" t="inlineStr"/>
      <c r="Z375" t="inlineStr"/>
      <c r="AA375" t="inlineStr"/>
      <c r="AB375" t="inlineStr"/>
      <c r="AC375" t="inlineStr"/>
      <c r="AD375" t="inlineStr"/>
      <c r="AE375" t="inlineStr"/>
      <c r="AF375" t="inlineStr"/>
      <c r="AG375" t="inlineStr"/>
      <c r="AH375" t="inlineStr"/>
      <c r="AI375" t="inlineStr"/>
      <c r="AJ375" t="inlineStr"/>
      <c r="AK375" t="inlineStr"/>
      <c r="AL375" t="inlineStr"/>
      <c r="AM375" t="inlineStr"/>
      <c r="AN375" t="inlineStr"/>
      <c r="AO375" t="inlineStr"/>
      <c r="AP375" t="inlineStr"/>
      <c r="AQ375" t="inlineStr"/>
      <c r="AR375" t="inlineStr"/>
      <c r="AS375" t="inlineStr"/>
      <c r="AT375" t="inlineStr"/>
      <c r="AU375" t="inlineStr"/>
      <c r="AV375" t="inlineStr"/>
      <c r="AW375" t="inlineStr"/>
      <c r="AX375" t="inlineStr"/>
      <c r="AY375" t="inlineStr"/>
      <c r="AZ375" t="inlineStr"/>
      <c r="BA375" t="inlineStr"/>
      <c r="BB375" t="inlineStr"/>
      <c r="BC375" t="inlineStr">
        <is>
          <t>0</t>
        </is>
      </c>
      <c r="BD375" t="inlineStr"/>
      <c r="BE375" t="inlineStr"/>
      <c r="BF375" t="inlineStr"/>
      <c r="BG375" t="inlineStr"/>
      <c r="BH375" t="inlineStr"/>
      <c r="BI375" t="inlineStr"/>
      <c r="BJ375" t="inlineStr"/>
      <c r="BK375" t="inlineStr"/>
      <c r="BL375" t="inlineStr"/>
      <c r="BM375" t="inlineStr"/>
      <c r="BN375" t="inlineStr"/>
      <c r="BO375" t="inlineStr"/>
      <c r="BP375" t="inlineStr"/>
      <c r="BQ375" t="inlineStr"/>
      <c r="BR375" t="inlineStr"/>
      <c r="BS375" t="inlineStr"/>
      <c r="BT375" t="inlineStr"/>
      <c r="BU375" t="inlineStr"/>
      <c r="BV375" t="inlineStr"/>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row>
    <row r="376">
      <c r="A376" t="b">
        <v>1</v>
      </c>
      <c r="B376" t="inlineStr">
        <is>
          <t>331</t>
        </is>
      </c>
      <c r="C376" t="inlineStr">
        <is>
          <t>L-1550-406971684</t>
        </is>
      </c>
      <c r="D376" t="inlineStr">
        <is>
          <t>1132655730</t>
        </is>
      </c>
      <c r="E376" t="inlineStr">
        <is>
          <t>Af</t>
        </is>
      </c>
      <c r="F376" t="inlineStr">
        <is>
          <t>https://portal.dnb.de/opac.htm?method=simpleSearch&amp;cqlMode=true&amp;query=idn%3D1132655730</t>
        </is>
      </c>
      <c r="G376" t="inlineStr">
        <is>
          <t>III 34, 3</t>
        </is>
      </c>
      <c r="H376" t="inlineStr">
        <is>
          <t>III 34, 3</t>
        </is>
      </c>
      <c r="I376" t="inlineStr"/>
      <c r="J376" t="inlineStr"/>
      <c r="K376" t="inlineStr"/>
      <c r="L376" t="inlineStr"/>
      <c r="M376" t="inlineStr"/>
      <c r="N376" t="inlineStr"/>
      <c r="O376" t="inlineStr"/>
      <c r="P376" t="inlineStr"/>
      <c r="Q376" t="inlineStr"/>
      <c r="R376" t="inlineStr"/>
      <c r="S376" t="inlineStr"/>
      <c r="T376" t="inlineStr"/>
      <c r="U376" t="inlineStr"/>
      <c r="V376" t="inlineStr"/>
      <c r="W376" t="inlineStr"/>
      <c r="X376" t="inlineStr"/>
      <c r="Y376" t="inlineStr"/>
      <c r="Z376" t="inlineStr"/>
      <c r="AA376" t="inlineStr"/>
      <c r="AB376" t="inlineStr"/>
      <c r="AC376" t="inlineStr"/>
      <c r="AD376" t="inlineStr"/>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is>
          <t>0</t>
        </is>
      </c>
      <c r="BD376" t="inlineStr"/>
      <c r="BE376" t="inlineStr"/>
      <c r="BF376" t="inlineStr"/>
      <c r="BG376" t="inlineStr"/>
      <c r="BH376" t="inlineStr"/>
      <c r="BI376" t="inlineStr"/>
      <c r="BJ376" t="inlineStr"/>
      <c r="BK376" t="inlineStr"/>
      <c r="BL376" t="inlineStr"/>
      <c r="BM376" t="inlineStr"/>
      <c r="BN376" t="inlineStr"/>
      <c r="BO376" t="inlineStr"/>
      <c r="BP376" t="inlineStr"/>
      <c r="BQ376" t="inlineStr"/>
      <c r="BR376" t="inlineStr"/>
      <c r="BS376" t="inlineStr"/>
      <c r="BT376" t="inlineStr"/>
      <c r="BU376" t="inlineStr"/>
      <c r="BV376" t="inlineStr"/>
      <c r="BW376" t="inlineStr"/>
      <c r="BX376" t="inlineStr"/>
      <c r="BY376" t="inlineStr"/>
      <c r="BZ376" t="inlineStr"/>
      <c r="CA376" t="inlineStr"/>
      <c r="CB376" t="inlineStr"/>
      <c r="CC376" t="inlineStr"/>
      <c r="CD376" t="inlineStr"/>
      <c r="CE376" t="inlineStr"/>
      <c r="CF376" t="inlineStr"/>
      <c r="CG376" t="inlineStr"/>
      <c r="CH376" t="inlineStr"/>
      <c r="CI376" t="inlineStr"/>
      <c r="CJ376" t="inlineStr"/>
      <c r="CK376" t="inlineStr"/>
      <c r="CL376" t="inlineStr"/>
      <c r="CM376" t="inlineStr"/>
      <c r="CN376" t="inlineStr"/>
      <c r="CO376" t="inlineStr"/>
      <c r="CP376" t="inlineStr"/>
      <c r="CQ376" t="inlineStr"/>
      <c r="CR376" t="inlineStr"/>
      <c r="CS376" t="inlineStr"/>
      <c r="CT376" t="inlineStr"/>
      <c r="CU376" t="inlineStr"/>
    </row>
    <row r="377">
      <c r="A377" t="b">
        <v>1</v>
      </c>
      <c r="B377" t="inlineStr">
        <is>
          <t>332</t>
        </is>
      </c>
      <c r="C377" t="inlineStr">
        <is>
          <t>L-1551-315465670</t>
        </is>
      </c>
      <c r="D377" t="inlineStr">
        <is>
          <t>1066937877</t>
        </is>
      </c>
      <c r="E377" t="inlineStr">
        <is>
          <t>Aaf</t>
        </is>
      </c>
      <c r="F377" t="inlineStr">
        <is>
          <t>https://portal.dnb.de/opac.htm?method=simpleSearch&amp;cqlMode=true&amp;query=idn%3D1066937877</t>
        </is>
      </c>
      <c r="G377" t="inlineStr">
        <is>
          <t>III 34, 4</t>
        </is>
      </c>
      <c r="H377" t="inlineStr">
        <is>
          <t>III 34, 4</t>
        </is>
      </c>
      <c r="I377" t="inlineStr">
        <is>
          <t>X</t>
        </is>
      </c>
      <c r="J377" t="inlineStr">
        <is>
          <t>Halbgewebeband, Schließen, erhabene Buchbeschläge</t>
        </is>
      </c>
      <c r="K377" t="inlineStr">
        <is>
          <t>bis 25 cm</t>
        </is>
      </c>
      <c r="L377" t="inlineStr">
        <is>
          <t>180°</t>
        </is>
      </c>
      <c r="M377" t="inlineStr">
        <is>
          <t>hohler Rücken, welliger Buchblock</t>
        </is>
      </c>
      <c r="N377" t="inlineStr"/>
      <c r="O377" t="inlineStr">
        <is>
          <t>Buchschuh</t>
        </is>
      </c>
      <c r="P377" t="inlineStr">
        <is>
          <t>Nein</t>
        </is>
      </c>
      <c r="Q377" t="inlineStr">
        <is>
          <t>0</t>
        </is>
      </c>
      <c r="R377" t="inlineStr"/>
      <c r="S377" t="inlineStr"/>
      <c r="T377" t="inlineStr"/>
      <c r="U377" t="inlineStr"/>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is>
          <t>0</t>
        </is>
      </c>
      <c r="BD377" t="inlineStr"/>
      <c r="BE377" t="inlineStr"/>
      <c r="BF377" t="inlineStr"/>
      <c r="BG377" t="inlineStr"/>
      <c r="BH377" t="inlineStr"/>
      <c r="BI377" t="inlineStr"/>
      <c r="BJ377" t="inlineStr"/>
      <c r="BK377" t="inlineStr"/>
      <c r="BL377" t="inlineStr"/>
      <c r="BM377" t="inlineStr"/>
      <c r="BN377" t="inlineStr"/>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row>
    <row r="378">
      <c r="A378" t="b">
        <v>1</v>
      </c>
      <c r="B378" t="inlineStr">
        <is>
          <t>333</t>
        </is>
      </c>
      <c r="C378" t="inlineStr">
        <is>
          <t>L-1553-178401951</t>
        </is>
      </c>
      <c r="D378" t="inlineStr">
        <is>
          <t>1002893801</t>
        </is>
      </c>
      <c r="E378" t="inlineStr">
        <is>
          <t>Aal</t>
        </is>
      </c>
      <c r="F378" t="inlineStr">
        <is>
          <t>https://portal.dnb.de/opac.htm?method=simpleSearch&amp;cqlMode=true&amp;query=idn%3D1002893801</t>
        </is>
      </c>
      <c r="G378" t="inlineStr">
        <is>
          <t>III 34, 5</t>
        </is>
      </c>
      <c r="H378" t="inlineStr">
        <is>
          <t>III 34, 5</t>
        </is>
      </c>
      <c r="I378" t="inlineStr"/>
      <c r="J378" t="inlineStr"/>
      <c r="K378" t="inlineStr"/>
      <c r="L378" t="inlineStr"/>
      <c r="M378" t="inlineStr"/>
      <c r="N378" t="inlineStr"/>
      <c r="O378" t="inlineStr"/>
      <c r="P378" t="inlineStr"/>
      <c r="Q378" t="inlineStr"/>
      <c r="R378" t="inlineStr"/>
      <c r="S378" t="inlineStr"/>
      <c r="T378" t="inlineStr"/>
      <c r="U378" t="inlineStr"/>
      <c r="V378" t="inlineStr"/>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is>
          <t>0</t>
        </is>
      </c>
      <c r="BD378" t="inlineStr"/>
      <c r="BE378" t="inlineStr"/>
      <c r="BF378" t="inlineStr"/>
      <c r="BG378" t="inlineStr"/>
      <c r="BH378" t="inlineStr"/>
      <c r="BI378" t="inlineStr"/>
      <c r="BJ378" t="inlineStr"/>
      <c r="BK378" t="inlineStr"/>
      <c r="BL378" t="inlineStr"/>
      <c r="BM378" t="inlineStr"/>
      <c r="BN378" t="inlineStr"/>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row>
    <row r="379">
      <c r="A379" t="b">
        <v>1</v>
      </c>
      <c r="B379" t="inlineStr">
        <is>
          <t>337</t>
        </is>
      </c>
      <c r="C379" t="inlineStr">
        <is>
          <t>L-1513-31532886X</t>
        </is>
      </c>
      <c r="D379" t="inlineStr">
        <is>
          <t>1066871000</t>
        </is>
      </c>
      <c r="E379" t="inlineStr">
        <is>
          <t>Aaf</t>
        </is>
      </c>
      <c r="F379" t="inlineStr">
        <is>
          <t>https://portal.dnb.de/opac.htm?method=simpleSearch&amp;cqlMode=true&amp;query=idn%3D1066871000</t>
        </is>
      </c>
      <c r="G379" t="inlineStr">
        <is>
          <t>III 35, 1</t>
        </is>
      </c>
      <c r="H379" t="inlineStr">
        <is>
          <t>III 35, 1</t>
        </is>
      </c>
      <c r="I379" t="inlineStr">
        <is>
          <t>X</t>
        </is>
      </c>
      <c r="J379" t="inlineStr">
        <is>
          <t>Halbledereinband, Schließen, erhabene Buchbeschläge</t>
        </is>
      </c>
      <c r="K379" t="inlineStr">
        <is>
          <t>bis 35 cm</t>
        </is>
      </c>
      <c r="L379" t="inlineStr">
        <is>
          <t>180°</t>
        </is>
      </c>
      <c r="M379" t="inlineStr">
        <is>
          <t>hohler Rücken</t>
        </is>
      </c>
      <c r="N379" t="inlineStr"/>
      <c r="O379" t="inlineStr"/>
      <c r="P379" t="inlineStr"/>
      <c r="Q379" t="inlineStr">
        <is>
          <t>0</t>
        </is>
      </c>
      <c r="R379" t="inlineStr"/>
      <c r="S379" t="inlineStr"/>
      <c r="T379" t="inlineStr"/>
      <c r="U379" t="inlineStr"/>
      <c r="V379" t="inlineStr"/>
      <c r="W379" t="inlineStr"/>
      <c r="X379" t="inlineStr"/>
      <c r="Y379" t="inlineStr"/>
      <c r="Z379" t="inlineStr"/>
      <c r="AA379" t="inlineStr">
        <is>
          <t>HL</t>
        </is>
      </c>
      <c r="AB379" t="inlineStr">
        <is>
          <t>x</t>
        </is>
      </c>
      <c r="AC379" t="inlineStr"/>
      <c r="AD379" t="inlineStr">
        <is>
          <t>h/E</t>
        </is>
      </c>
      <c r="AE379" t="inlineStr"/>
      <c r="AF379" t="inlineStr"/>
      <c r="AG379" t="inlineStr"/>
      <c r="AH379" t="inlineStr"/>
      <c r="AI379" t="inlineStr"/>
      <c r="AJ379" t="inlineStr">
        <is>
          <t>Pa</t>
        </is>
      </c>
      <c r="AK379" t="inlineStr"/>
      <c r="AL379" t="inlineStr"/>
      <c r="AM379" t="inlineStr"/>
      <c r="AN379" t="inlineStr"/>
      <c r="AO379" t="inlineStr"/>
      <c r="AP379" t="inlineStr"/>
      <c r="AQ379" t="inlineStr"/>
      <c r="AR379" t="inlineStr"/>
      <c r="AS379" t="inlineStr"/>
      <c r="AT379" t="inlineStr">
        <is>
          <t>R</t>
        </is>
      </c>
      <c r="AU379" t="inlineStr">
        <is>
          <t>x</t>
        </is>
      </c>
      <c r="AV379" t="inlineStr"/>
      <c r="AW379" t="inlineStr"/>
      <c r="AX379" t="inlineStr">
        <is>
          <t>110</t>
        </is>
      </c>
      <c r="AY379" t="inlineStr"/>
      <c r="AZ379" t="inlineStr"/>
      <c r="BA379" t="inlineStr"/>
      <c r="BB379" t="inlineStr">
        <is>
          <t>n</t>
        </is>
      </c>
      <c r="BC379" t="inlineStr">
        <is>
          <t>0</t>
        </is>
      </c>
      <c r="BD379" t="inlineStr"/>
      <c r="BE379" t="inlineStr"/>
      <c r="BF379" t="inlineStr"/>
      <c r="BG379" t="inlineStr"/>
      <c r="BH379" t="inlineStr"/>
      <c r="BI379" t="inlineStr"/>
      <c r="BJ379" t="inlineStr"/>
      <c r="BK379" t="inlineStr"/>
      <c r="BL379" t="inlineStr"/>
      <c r="BM379" t="inlineStr"/>
      <c r="BN379" t="inlineStr"/>
      <c r="BO379" t="inlineStr"/>
      <c r="BP379" t="inlineStr"/>
      <c r="BQ379" t="inlineStr"/>
      <c r="BR379" t="inlineStr"/>
      <c r="BS379" t="inlineStr"/>
      <c r="BT379" t="inlineStr"/>
      <c r="BU379" t="inlineStr"/>
      <c r="BV379" t="inlineStr"/>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row>
    <row r="380">
      <c r="A380" t="b">
        <v>0</v>
      </c>
      <c r="B380" t="inlineStr">
        <is>
          <t>338</t>
        </is>
      </c>
      <c r="C380" t="inlineStr">
        <is>
          <t>L-1511-414748662</t>
        </is>
      </c>
      <c r="D380" t="inlineStr">
        <is>
          <t>1003962432</t>
        </is>
      </c>
      <c r="E380" t="inlineStr"/>
      <c r="F380" t="inlineStr">
        <is>
          <t>https://portal.dnb.de/opac.htm?method=simpleSearch&amp;cqlMode=true&amp;query=idn%3D1003962432</t>
        </is>
      </c>
      <c r="G380" t="inlineStr">
        <is>
          <t>III 36, 1</t>
        </is>
      </c>
      <c r="H380" t="inlineStr"/>
      <c r="I380" t="inlineStr">
        <is>
          <t>X</t>
        </is>
      </c>
      <c r="J380" t="inlineStr">
        <is>
          <t>Ledereinband, Schließen, erhabene Buchbeschläge</t>
        </is>
      </c>
      <c r="K380" t="inlineStr">
        <is>
          <t>bis 25 cm</t>
        </is>
      </c>
      <c r="L380" t="inlineStr">
        <is>
          <t>180°</t>
        </is>
      </c>
      <c r="M380" t="inlineStr">
        <is>
          <t>hohler Rücken</t>
        </is>
      </c>
      <c r="N380" t="inlineStr"/>
      <c r="O380" t="inlineStr">
        <is>
          <t>Buchschuh</t>
        </is>
      </c>
      <c r="P380" t="inlineStr">
        <is>
          <t>Nein</t>
        </is>
      </c>
      <c r="Q380" t="inlineStr">
        <is>
          <t>1</t>
        </is>
      </c>
      <c r="R380" t="inlineStr"/>
      <c r="S380" t="inlineStr"/>
      <c r="T380" t="inlineStr"/>
      <c r="U380" t="inlineStr"/>
      <c r="V380" t="inlineStr"/>
      <c r="W380" t="inlineStr"/>
      <c r="X380" t="inlineStr"/>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is>
          <t>0</t>
        </is>
      </c>
      <c r="BD380" t="inlineStr"/>
      <c r="BE380" t="inlineStr"/>
      <c r="BF380" t="inlineStr"/>
      <c r="BG380" t="inlineStr"/>
      <c r="BH380" t="inlineStr"/>
      <c r="BI380" t="inlineStr"/>
      <c r="BJ380" t="inlineStr"/>
      <c r="BK380" t="inlineStr"/>
      <c r="BL380" t="inlineStr"/>
      <c r="BM380" t="inlineStr"/>
      <c r="BN380" t="inlineStr"/>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row>
    <row r="381">
      <c r="A381" t="b">
        <v>1</v>
      </c>
      <c r="B381" t="inlineStr"/>
      <c r="C381" t="inlineStr">
        <is>
          <t>L-9999-414748743</t>
        </is>
      </c>
      <c r="D381" t="inlineStr">
        <is>
          <t>1138244880</t>
        </is>
      </c>
      <c r="E381" t="inlineStr">
        <is>
          <t>Qd</t>
        </is>
      </c>
      <c r="F381" t="inlineStr"/>
      <c r="G381" t="inlineStr">
        <is>
          <t>III 36, 1</t>
        </is>
      </c>
      <c r="H381" t="inlineStr">
        <is>
          <t>III 36, 1</t>
        </is>
      </c>
      <c r="I381" t="inlineStr"/>
      <c r="J381" t="inlineStr"/>
      <c r="K381" t="inlineStr"/>
      <c r="L381" t="inlineStr"/>
      <c r="M381" t="inlineStr"/>
      <c r="N381" t="inlineStr"/>
      <c r="O381" t="inlineStr"/>
      <c r="P381" t="inlineStr"/>
      <c r="Q381" t="inlineStr"/>
      <c r="R381" t="inlineStr"/>
      <c r="S381" t="inlineStr"/>
      <c r="T381" t="inlineStr"/>
      <c r="U381" t="inlineStr"/>
      <c r="V381" t="inlineStr"/>
      <c r="W381" t="inlineStr"/>
      <c r="X381" t="inlineStr"/>
      <c r="Y381" t="inlineStr"/>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inlineStr"/>
      <c r="BI381" t="inlineStr"/>
      <c r="BJ381" t="inlineStr"/>
      <c r="BK381" t="inlineStr"/>
      <c r="BL381" t="inlineStr"/>
      <c r="BM381" t="inlineStr"/>
      <c r="BN381" t="inlineStr"/>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row>
    <row r="382">
      <c r="A382" t="b">
        <v>0</v>
      </c>
      <c r="B382" t="inlineStr">
        <is>
          <t>351</t>
        </is>
      </c>
      <c r="C382" t="inlineStr">
        <is>
          <t>L-1881-168463865</t>
        </is>
      </c>
      <c r="D382" t="inlineStr">
        <is>
          <t>999501941</t>
        </is>
      </c>
      <c r="E382" t="inlineStr"/>
      <c r="F382" t="inlineStr">
        <is>
          <t>https://portal.dnb.de/opac.htm?method=simpleSearch&amp;cqlMode=true&amp;query=idn%3D999501941</t>
        </is>
      </c>
      <c r="G382" t="inlineStr">
        <is>
          <t>III 36, 1 (Angebundenes Werk)</t>
        </is>
      </c>
      <c r="H382" t="inlineStr"/>
      <c r="I382" t="inlineStr"/>
      <c r="J382" t="inlineStr"/>
      <c r="K382" t="inlineStr"/>
      <c r="L382" t="inlineStr"/>
      <c r="M382" t="inlineStr"/>
      <c r="N382" t="inlineStr"/>
      <c r="O382" t="inlineStr"/>
      <c r="P382" t="inlineStr"/>
      <c r="Q382" t="inlineStr"/>
      <c r="R382" t="inlineStr"/>
      <c r="S382" t="inlineStr"/>
      <c r="T382" t="inlineStr"/>
      <c r="U382" t="inlineStr"/>
      <c r="V382" t="inlineStr"/>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is>
          <t>0</t>
        </is>
      </c>
      <c r="BD382" t="inlineStr"/>
      <c r="BE382" t="inlineStr"/>
      <c r="BF382" t="inlineStr"/>
      <c r="BG382" t="inlineStr"/>
      <c r="BH382" t="inlineStr"/>
      <c r="BI382" t="inlineStr"/>
      <c r="BJ382" t="inlineStr"/>
      <c r="BK382" t="inlineStr"/>
      <c r="BL382" t="inlineStr"/>
      <c r="BM382" t="inlineStr"/>
      <c r="BN382" t="inlineStr"/>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row>
    <row r="383">
      <c r="A383" t="b">
        <v>1</v>
      </c>
      <c r="B383" t="inlineStr">
        <is>
          <t>339</t>
        </is>
      </c>
      <c r="C383" t="inlineStr">
        <is>
          <t>L-1531-315462965</t>
        </is>
      </c>
      <c r="D383" t="inlineStr">
        <is>
          <t>1066934975</t>
        </is>
      </c>
      <c r="E383" t="inlineStr">
        <is>
          <t>Aaf</t>
        </is>
      </c>
      <c r="F383" t="inlineStr">
        <is>
          <t>https://portal.dnb.de/opac.htm?method=simpleSearch&amp;cqlMode=true&amp;query=idn%3D1066934975</t>
        </is>
      </c>
      <c r="G383" t="inlineStr">
        <is>
          <t>III 36, 2</t>
        </is>
      </c>
      <c r="H383" t="inlineStr">
        <is>
          <t>III 36, 2</t>
        </is>
      </c>
      <c r="I383" t="inlineStr">
        <is>
          <t>X</t>
        </is>
      </c>
      <c r="J383" t="inlineStr">
        <is>
          <t>Ledereinband, Schließen, erhabene Buchbeschläge</t>
        </is>
      </c>
      <c r="K383" t="inlineStr">
        <is>
          <t>bis 25 cm</t>
        </is>
      </c>
      <c r="L383" t="inlineStr">
        <is>
          <t>180°</t>
        </is>
      </c>
      <c r="M383" t="inlineStr">
        <is>
          <t>hohler Rücken</t>
        </is>
      </c>
      <c r="N383" t="inlineStr"/>
      <c r="O383" t="inlineStr">
        <is>
          <t>Buchschuh</t>
        </is>
      </c>
      <c r="P383" t="inlineStr">
        <is>
          <t>Nein</t>
        </is>
      </c>
      <c r="Q383" t="inlineStr">
        <is>
          <t>0</t>
        </is>
      </c>
      <c r="R383" t="inlineStr"/>
      <c r="S383" t="inlineStr"/>
      <c r="T383" t="inlineStr"/>
      <c r="U383" t="inlineStr"/>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is>
          <t>0</t>
        </is>
      </c>
      <c r="BD383" t="inlineStr"/>
      <c r="BE383" t="inlineStr"/>
      <c r="BF383" t="inlineStr"/>
      <c r="BG383" t="inlineStr"/>
      <c r="BH383" t="inlineStr"/>
      <c r="BI383" t="inlineStr"/>
      <c r="BJ383" t="inlineStr"/>
      <c r="BK383" t="inlineStr"/>
      <c r="BL383" t="inlineStr"/>
      <c r="BM383" t="inlineStr"/>
      <c r="BN383" t="inlineStr"/>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row>
    <row r="384">
      <c r="A384" t="b">
        <v>1</v>
      </c>
      <c r="B384" t="inlineStr">
        <is>
          <t>340</t>
        </is>
      </c>
      <c r="C384" t="inlineStr">
        <is>
          <t>L-1531-315301937</t>
        </is>
      </c>
      <c r="D384" t="inlineStr">
        <is>
          <t>1066842191</t>
        </is>
      </c>
      <c r="E384" t="inlineStr">
        <is>
          <t>Aaf</t>
        </is>
      </c>
      <c r="F384" t="inlineStr">
        <is>
          <t>https://portal.dnb.de/opac.htm?method=simpleSearch&amp;cqlMode=true&amp;query=idn%3D1066842191</t>
        </is>
      </c>
      <c r="G384" t="inlineStr">
        <is>
          <t>III 36, 3</t>
        </is>
      </c>
      <c r="H384" t="inlineStr">
        <is>
          <t>III 36, 3</t>
        </is>
      </c>
      <c r="I384" t="inlineStr">
        <is>
          <t>X</t>
        </is>
      </c>
      <c r="J384" t="inlineStr">
        <is>
          <t>Pergamentband</t>
        </is>
      </c>
      <c r="K384" t="inlineStr">
        <is>
          <t>bis 25 cm</t>
        </is>
      </c>
      <c r="L384" t="inlineStr">
        <is>
          <t>180°</t>
        </is>
      </c>
      <c r="M384" t="inlineStr">
        <is>
          <t>hohler Rücken, Einband mit Schutz- oder Stoßkanten</t>
        </is>
      </c>
      <c r="N384" t="inlineStr"/>
      <c r="O384" t="inlineStr">
        <is>
          <t>Kassette</t>
        </is>
      </c>
      <c r="P384" t="inlineStr">
        <is>
          <t>Nein</t>
        </is>
      </c>
      <c r="Q384" t="inlineStr">
        <is>
          <t>0</t>
        </is>
      </c>
      <c r="R384" t="inlineStr"/>
      <c r="S384" t="inlineStr"/>
      <c r="T384" t="inlineStr"/>
      <c r="U384" t="inlineStr"/>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is>
          <t>0</t>
        </is>
      </c>
      <c r="BD384" t="inlineStr"/>
      <c r="BE384" t="inlineStr"/>
      <c r="BF384" t="inlineStr"/>
      <c r="BG384" t="inlineStr"/>
      <c r="BH384" t="inlineStr"/>
      <c r="BI384" t="inlineStr"/>
      <c r="BJ384" t="inlineStr"/>
      <c r="BK384" t="inlineStr"/>
      <c r="BL384" t="inlineStr"/>
      <c r="BM384" t="inlineStr"/>
      <c r="BN384" t="inlineStr"/>
      <c r="BO384" t="inlineStr"/>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row>
    <row r="385">
      <c r="A385" t="b">
        <v>1</v>
      </c>
      <c r="B385" t="inlineStr">
        <is>
          <t>341</t>
        </is>
      </c>
      <c r="C385" t="inlineStr">
        <is>
          <t>L-1531-315493496</t>
        </is>
      </c>
      <c r="D385" t="inlineStr">
        <is>
          <t>1066963223</t>
        </is>
      </c>
      <c r="E385" t="inlineStr">
        <is>
          <t>Aaf</t>
        </is>
      </c>
      <c r="F385" t="inlineStr">
        <is>
          <t>https://portal.dnb.de/opac.htm?method=simpleSearch&amp;cqlMode=true&amp;query=idn%3D1066963223</t>
        </is>
      </c>
      <c r="G385" t="inlineStr">
        <is>
          <t>III 36, 4</t>
        </is>
      </c>
      <c r="H385" t="inlineStr">
        <is>
          <t>III 36, 4</t>
        </is>
      </c>
      <c r="I385" t="inlineStr">
        <is>
          <t>X</t>
        </is>
      </c>
      <c r="J385" t="inlineStr">
        <is>
          <t>Pergamentband</t>
        </is>
      </c>
      <c r="K385" t="inlineStr">
        <is>
          <t>bis 35 cm</t>
        </is>
      </c>
      <c r="L385" t="inlineStr">
        <is>
          <t>180°</t>
        </is>
      </c>
      <c r="M385" t="inlineStr">
        <is>
          <t>hohler Rücken</t>
        </is>
      </c>
      <c r="N385" t="inlineStr"/>
      <c r="O385" t="inlineStr">
        <is>
          <t>Kassette</t>
        </is>
      </c>
      <c r="P385" t="inlineStr">
        <is>
          <t>Nein</t>
        </is>
      </c>
      <c r="Q385" t="inlineStr">
        <is>
          <t>0</t>
        </is>
      </c>
      <c r="R385" t="inlineStr"/>
      <c r="S385" t="inlineStr"/>
      <c r="T385" t="inlineStr"/>
      <c r="U385" t="inlineStr"/>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is>
          <t>0</t>
        </is>
      </c>
      <c r="BD385" t="inlineStr"/>
      <c r="BE385" t="inlineStr"/>
      <c r="BF385" t="inlineStr"/>
      <c r="BG385" t="inlineStr"/>
      <c r="BH385" t="inlineStr"/>
      <c r="BI385" t="inlineStr"/>
      <c r="BJ385" t="inlineStr"/>
      <c r="BK385" t="inlineStr"/>
      <c r="BL385" t="inlineStr"/>
      <c r="BM385" t="inlineStr"/>
      <c r="BN385" t="inlineStr"/>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row>
    <row r="386">
      <c r="A386" t="b">
        <v>1</v>
      </c>
      <c r="B386" t="inlineStr">
        <is>
          <t>342</t>
        </is>
      </c>
      <c r="C386" t="inlineStr">
        <is>
          <t>L-1531-175175608</t>
        </is>
      </c>
      <c r="D386" t="inlineStr">
        <is>
          <t>1001583299</t>
        </is>
      </c>
      <c r="E386" t="inlineStr">
        <is>
          <t>Aal</t>
        </is>
      </c>
      <c r="F386" t="inlineStr">
        <is>
          <t>https://portal.dnb.de/opac.htm?method=simpleSearch&amp;cqlMode=true&amp;query=idn%3D1001583299</t>
        </is>
      </c>
      <c r="G386" t="inlineStr">
        <is>
          <t>III 36, 5</t>
        </is>
      </c>
      <c r="H386" t="inlineStr">
        <is>
          <t>III 36, 5</t>
        </is>
      </c>
      <c r="I386" t="inlineStr"/>
      <c r="J386" t="inlineStr">
        <is>
          <t>Halbpergamentband</t>
        </is>
      </c>
      <c r="K386" t="inlineStr">
        <is>
          <t>bis 25 cm</t>
        </is>
      </c>
      <c r="L386" t="inlineStr">
        <is>
          <t>180°</t>
        </is>
      </c>
      <c r="M386" t="inlineStr">
        <is>
          <t>hohler Rücken</t>
        </is>
      </c>
      <c r="N386" t="inlineStr"/>
      <c r="O386" t="inlineStr"/>
      <c r="P386" t="inlineStr"/>
      <c r="Q386" t="inlineStr">
        <is>
          <t>0</t>
        </is>
      </c>
      <c r="R386" t="inlineStr"/>
      <c r="S386" t="inlineStr"/>
      <c r="T386" t="inlineStr"/>
      <c r="U386" t="inlineStr"/>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is>
          <t>0</t>
        </is>
      </c>
      <c r="BD386" t="inlineStr"/>
      <c r="BE386" t="inlineStr"/>
      <c r="BF386" t="inlineStr"/>
      <c r="BG386" t="inlineStr"/>
      <c r="BH386" t="inlineStr"/>
      <c r="BI386" t="inlineStr"/>
      <c r="BJ386" t="inlineStr"/>
      <c r="BK386" t="inlineStr"/>
      <c r="BL386" t="inlineStr"/>
      <c r="BM386" t="inlineStr"/>
      <c r="BN386" t="inlineStr"/>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row>
    <row r="387">
      <c r="A387" t="b">
        <v>1</v>
      </c>
      <c r="B387" t="inlineStr">
        <is>
          <t>353</t>
        </is>
      </c>
      <c r="C387" t="inlineStr">
        <is>
          <t>L-1532-315493585</t>
        </is>
      </c>
      <c r="D387" t="inlineStr">
        <is>
          <t>1066963320</t>
        </is>
      </c>
      <c r="E387" t="inlineStr">
        <is>
          <t>Aaf</t>
        </is>
      </c>
      <c r="F387" t="inlineStr">
        <is>
          <t>https://portal.dnb.de/opac.htm?method=simpleSearch&amp;cqlMode=true&amp;query=idn%3D1066963320</t>
        </is>
      </c>
      <c r="G387" t="inlineStr">
        <is>
          <t>III 36, 5 a</t>
        </is>
      </c>
      <c r="H387" t="inlineStr">
        <is>
          <t>III 36, 5 a</t>
        </is>
      </c>
      <c r="I387" t="inlineStr">
        <is>
          <t>X</t>
        </is>
      </c>
      <c r="J387" t="inlineStr">
        <is>
          <t>Halbledereinband, Schließen, erhabene Buchbeschläge</t>
        </is>
      </c>
      <c r="K387" t="inlineStr">
        <is>
          <t>bis 25 cm</t>
        </is>
      </c>
      <c r="L387" t="inlineStr">
        <is>
          <t>80° bis 110°, einseitig digitalisierbar?</t>
        </is>
      </c>
      <c r="M387" t="inlineStr">
        <is>
          <t>hohler Rücken</t>
        </is>
      </c>
      <c r="N387" t="inlineStr"/>
      <c r="O387" t="inlineStr">
        <is>
          <t>Buchschuh</t>
        </is>
      </c>
      <c r="P387" t="inlineStr">
        <is>
          <t>Nein</t>
        </is>
      </c>
      <c r="Q387" t="inlineStr">
        <is>
          <t>0</t>
        </is>
      </c>
      <c r="R387" t="inlineStr"/>
      <c r="S387" t="inlineStr"/>
      <c r="T387" t="inlineStr"/>
      <c r="U387" t="inlineStr"/>
      <c r="V387" t="inlineStr"/>
      <c r="W387" t="inlineStr"/>
      <c r="X387" t="inlineStr"/>
      <c r="Y387" t="inlineStr"/>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is>
          <t>0</t>
        </is>
      </c>
      <c r="BD387" t="inlineStr"/>
      <c r="BE387" t="inlineStr"/>
      <c r="BF387" t="inlineStr"/>
      <c r="BG387" t="inlineStr"/>
      <c r="BH387" t="inlineStr"/>
      <c r="BI387" t="inlineStr"/>
      <c r="BJ387" t="inlineStr"/>
      <c r="BK387" t="inlineStr"/>
      <c r="BL387" t="inlineStr"/>
      <c r="BM387" t="inlineStr"/>
      <c r="BN387" t="inlineStr"/>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row>
    <row r="388">
      <c r="A388" t="b">
        <v>1</v>
      </c>
      <c r="B388" t="inlineStr">
        <is>
          <t>343</t>
        </is>
      </c>
      <c r="C388" t="inlineStr">
        <is>
          <t>L-1533-315332182</t>
        </is>
      </c>
      <c r="D388" t="inlineStr">
        <is>
          <t>1066874379</t>
        </is>
      </c>
      <c r="E388" t="inlineStr">
        <is>
          <t>Aaf</t>
        </is>
      </c>
      <c r="F388" t="inlineStr">
        <is>
          <t>https://portal.dnb.de/opac.htm?method=simpleSearch&amp;cqlMode=true&amp;query=idn%3D1066874379</t>
        </is>
      </c>
      <c r="G388" t="inlineStr">
        <is>
          <t>III 36, 6</t>
        </is>
      </c>
      <c r="H388" t="inlineStr">
        <is>
          <t>III 36, 6</t>
        </is>
      </c>
      <c r="I388" t="inlineStr">
        <is>
          <t>X</t>
        </is>
      </c>
      <c r="J388" t="inlineStr">
        <is>
          <t>Papier- oder Pappeinband</t>
        </is>
      </c>
      <c r="K388" t="inlineStr">
        <is>
          <t>bis 25 cm</t>
        </is>
      </c>
      <c r="L388" t="inlineStr">
        <is>
          <t>180°</t>
        </is>
      </c>
      <c r="M388" t="inlineStr">
        <is>
          <t>hohler Rücken</t>
        </is>
      </c>
      <c r="N388" t="inlineStr"/>
      <c r="O388" t="inlineStr"/>
      <c r="P388" t="inlineStr"/>
      <c r="Q388" t="inlineStr">
        <is>
          <t>0</t>
        </is>
      </c>
      <c r="R388" t="inlineStr"/>
      <c r="S388" t="inlineStr"/>
      <c r="T388" t="inlineStr"/>
      <c r="U388" t="inlineStr"/>
      <c r="V388" t="inlineStr"/>
      <c r="W388" t="inlineStr"/>
      <c r="X388" t="inlineStr"/>
      <c r="Y388" t="inlineStr"/>
      <c r="Z388" t="inlineStr"/>
      <c r="AA388" t="inlineStr">
        <is>
          <t>Pg (Mak.)</t>
        </is>
      </c>
      <c r="AB388" t="inlineStr"/>
      <c r="AC388" t="inlineStr"/>
      <c r="AD388" t="inlineStr">
        <is>
          <t>h</t>
        </is>
      </c>
      <c r="AE388" t="inlineStr"/>
      <c r="AF388" t="inlineStr"/>
      <c r="AG388" t="inlineStr"/>
      <c r="AH388" t="inlineStr"/>
      <c r="AI388" t="inlineStr"/>
      <c r="AJ388" t="inlineStr">
        <is>
          <t>Pa</t>
        </is>
      </c>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is>
          <t>110</t>
        </is>
      </c>
      <c r="AY388" t="inlineStr"/>
      <c r="AZ388" t="inlineStr"/>
      <c r="BA388" t="inlineStr"/>
      <c r="BB388" t="inlineStr">
        <is>
          <t>n</t>
        </is>
      </c>
      <c r="BC388" t="inlineStr">
        <is>
          <t>0</t>
        </is>
      </c>
      <c r="BD388" t="inlineStr"/>
      <c r="BE388" t="inlineStr"/>
      <c r="BF388" t="inlineStr"/>
      <c r="BG388" t="inlineStr"/>
      <c r="BH388" t="inlineStr"/>
      <c r="BI388" t="inlineStr"/>
      <c r="BJ388" t="inlineStr"/>
      <c r="BK388" t="inlineStr">
        <is>
          <t>Schaden stabil</t>
        </is>
      </c>
      <c r="BL388" t="inlineStr"/>
      <c r="BM388" t="inlineStr"/>
      <c r="BN388" t="inlineStr"/>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row>
    <row r="389">
      <c r="A389" t="b">
        <v>1</v>
      </c>
      <c r="B389" t="inlineStr">
        <is>
          <t>344</t>
        </is>
      </c>
      <c r="C389" t="inlineStr">
        <is>
          <t>L-1533-315492465</t>
        </is>
      </c>
      <c r="D389" t="inlineStr">
        <is>
          <t>1066962065</t>
        </is>
      </c>
      <c r="E389" t="inlineStr">
        <is>
          <t>Aaf</t>
        </is>
      </c>
      <c r="F389" t="inlineStr">
        <is>
          <t>https://portal.dnb.de/opac.htm?method=simpleSearch&amp;cqlMode=true&amp;query=idn%3D1066962065</t>
        </is>
      </c>
      <c r="G389" t="inlineStr">
        <is>
          <t>III 36, 7</t>
        </is>
      </c>
      <c r="H389" t="inlineStr">
        <is>
          <t>III 36, 7</t>
        </is>
      </c>
      <c r="I389" t="inlineStr">
        <is>
          <t>X</t>
        </is>
      </c>
      <c r="J389" t="inlineStr">
        <is>
          <t>Ledereinband, Schließen, erhabene Buchbeschläge</t>
        </is>
      </c>
      <c r="K389" t="inlineStr">
        <is>
          <t>bis 25 cm</t>
        </is>
      </c>
      <c r="L389" t="inlineStr">
        <is>
          <t>80° bis 110°, einseitig digitalisierbar?</t>
        </is>
      </c>
      <c r="M389" t="inlineStr">
        <is>
          <t>hohler Rücken, Schrift bis in den Falz</t>
        </is>
      </c>
      <c r="N389" t="inlineStr"/>
      <c r="O389" t="inlineStr">
        <is>
          <t>Buchschuh</t>
        </is>
      </c>
      <c r="P389" t="inlineStr">
        <is>
          <t>Nein</t>
        </is>
      </c>
      <c r="Q389" t="inlineStr">
        <is>
          <t>0</t>
        </is>
      </c>
      <c r="R389" t="inlineStr"/>
      <c r="S389" t="inlineStr"/>
      <c r="T389" t="inlineStr"/>
      <c r="U389" t="inlineStr"/>
      <c r="V389" t="inlineStr"/>
      <c r="W389" t="inlineStr"/>
      <c r="X389" t="inlineStr"/>
      <c r="Y389" t="inlineStr"/>
      <c r="Z389" t="inlineStr"/>
      <c r="AA389" t="inlineStr"/>
      <c r="AB389" t="inlineStr"/>
      <c r="AC389" t="inlineStr"/>
      <c r="AD389" t="inlineStr"/>
      <c r="AE389" t="inlineStr"/>
      <c r="AF389" t="inlineStr"/>
      <c r="AG389" t="inlineStr"/>
      <c r="AH389" t="inlineStr"/>
      <c r="AI389" t="inlineStr"/>
      <c r="AJ389" t="inlineStr"/>
      <c r="AK389" t="inlineStr"/>
      <c r="AL389" t="inlineStr"/>
      <c r="AM389" t="inlineStr"/>
      <c r="AN389" t="inlineStr"/>
      <c r="AO389" t="inlineStr"/>
      <c r="AP389" t="inlineStr"/>
      <c r="AQ389" t="inlineStr"/>
      <c r="AR389" t="inlineStr"/>
      <c r="AS389" t="inlineStr"/>
      <c r="AT389" t="inlineStr"/>
      <c r="AU389" t="inlineStr"/>
      <c r="AV389" t="inlineStr"/>
      <c r="AW389" t="inlineStr"/>
      <c r="AX389" t="inlineStr"/>
      <c r="AY389" t="inlineStr"/>
      <c r="AZ389" t="inlineStr"/>
      <c r="BA389" t="inlineStr"/>
      <c r="BB389" t="inlineStr"/>
      <c r="BC389" t="inlineStr">
        <is>
          <t>0</t>
        </is>
      </c>
      <c r="BD389" t="inlineStr"/>
      <c r="BE389" t="inlineStr"/>
      <c r="BF389" t="inlineStr"/>
      <c r="BG389" t="inlineStr"/>
      <c r="BH389" t="inlineStr"/>
      <c r="BI389" t="inlineStr"/>
      <c r="BJ389" t="inlineStr"/>
      <c r="BK389" t="inlineStr"/>
      <c r="BL389" t="inlineStr"/>
      <c r="BM389" t="inlineStr"/>
      <c r="BN389" t="inlineStr"/>
      <c r="BO389" t="inlineStr"/>
      <c r="BP389" t="inlineStr"/>
      <c r="BQ389" t="inlineStr"/>
      <c r="BR389" t="inlineStr"/>
      <c r="BS389" t="inlineStr"/>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row>
    <row r="390">
      <c r="A390" t="b">
        <v>1</v>
      </c>
      <c r="B390" t="inlineStr">
        <is>
          <t>354</t>
        </is>
      </c>
      <c r="C390" t="inlineStr">
        <is>
          <t>L-1553-167584758</t>
        </is>
      </c>
      <c r="D390" t="inlineStr">
        <is>
          <t>999124927</t>
        </is>
      </c>
      <c r="E390" t="inlineStr">
        <is>
          <t>Aal</t>
        </is>
      </c>
      <c r="F390" t="inlineStr">
        <is>
          <t>https://portal.dnb.de/opac.htm?method=simpleSearch&amp;cqlMode=true&amp;query=idn%3D999124927</t>
        </is>
      </c>
      <c r="G390" t="inlineStr">
        <is>
          <t>III 36, 7 a</t>
        </is>
      </c>
      <c r="H390" t="inlineStr">
        <is>
          <t>III 36, 7a</t>
        </is>
      </c>
      <c r="I390" t="inlineStr">
        <is>
          <t>X</t>
        </is>
      </c>
      <c r="J390" t="inlineStr">
        <is>
          <t>Pergamentband</t>
        </is>
      </c>
      <c r="K390" t="inlineStr">
        <is>
          <t>bis 35 cm</t>
        </is>
      </c>
      <c r="L390" t="inlineStr">
        <is>
          <t>80° bis 110°, einseitig digitalisierbar?</t>
        </is>
      </c>
      <c r="M390" t="inlineStr">
        <is>
          <t>hohler Rücken</t>
        </is>
      </c>
      <c r="N390" t="inlineStr"/>
      <c r="O390" t="inlineStr">
        <is>
          <t xml:space="preserve">Papierumschlag </t>
        </is>
      </c>
      <c r="P390" t="inlineStr">
        <is>
          <t>Ja</t>
        </is>
      </c>
      <c r="Q390" t="inlineStr">
        <is>
          <t>0</t>
        </is>
      </c>
      <c r="R390" t="inlineStr"/>
      <c r="S390" t="inlineStr"/>
      <c r="T390" t="inlineStr"/>
      <c r="U390" t="inlineStr"/>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is>
          <t>0</t>
        </is>
      </c>
      <c r="BD390" t="inlineStr"/>
      <c r="BE390" t="inlineStr"/>
      <c r="BF390" t="inlineStr"/>
      <c r="BG390" t="inlineStr"/>
      <c r="BH390" t="inlineStr"/>
      <c r="BI390" t="inlineStr"/>
      <c r="BJ390" t="inlineStr"/>
      <c r="BK390" t="inlineStr"/>
      <c r="BL390" t="inlineStr"/>
      <c r="BM390" t="inlineStr"/>
      <c r="BN390" t="inlineStr"/>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row>
    <row r="391">
      <c r="A391" t="b">
        <v>1</v>
      </c>
      <c r="B391" t="inlineStr">
        <is>
          <t>345</t>
        </is>
      </c>
      <c r="C391" t="inlineStr">
        <is>
          <t>L-1555-315488506</t>
        </is>
      </c>
      <c r="D391" t="inlineStr">
        <is>
          <t>1066957878</t>
        </is>
      </c>
      <c r="E391" t="inlineStr">
        <is>
          <t>Aaf</t>
        </is>
      </c>
      <c r="F391" t="inlineStr">
        <is>
          <t>https://portal.dnb.de/opac.htm?method=simpleSearch&amp;cqlMode=true&amp;query=idn%3D1066957878</t>
        </is>
      </c>
      <c r="G391" t="inlineStr">
        <is>
          <t>III 36, 8</t>
        </is>
      </c>
      <c r="H391" t="inlineStr">
        <is>
          <t>III 36, 8</t>
        </is>
      </c>
      <c r="I391" t="inlineStr">
        <is>
          <t>X</t>
        </is>
      </c>
      <c r="J391" t="inlineStr">
        <is>
          <t>Halbgewebeband, Schließen, erhabene Buchbeschläge</t>
        </is>
      </c>
      <c r="K391" t="inlineStr">
        <is>
          <t>bis 25 cm</t>
        </is>
      </c>
      <c r="L391" t="inlineStr">
        <is>
          <t>180°</t>
        </is>
      </c>
      <c r="M391" t="inlineStr">
        <is>
          <t>hohler Rücken</t>
        </is>
      </c>
      <c r="N391" t="inlineStr"/>
      <c r="O391" t="inlineStr">
        <is>
          <t>Buchschuh</t>
        </is>
      </c>
      <c r="P391" t="inlineStr">
        <is>
          <t>Nein</t>
        </is>
      </c>
      <c r="Q391" t="inlineStr">
        <is>
          <t>0</t>
        </is>
      </c>
      <c r="R391" t="inlineStr"/>
      <c r="S391" t="inlineStr"/>
      <c r="T391" t="inlineStr"/>
      <c r="U391" t="inlineStr"/>
      <c r="V391" t="inlineStr"/>
      <c r="W391" t="inlineStr"/>
      <c r="X391" t="inlineStr"/>
      <c r="Y391" t="inlineStr"/>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is>
          <t>0</t>
        </is>
      </c>
      <c r="BD391" t="inlineStr"/>
      <c r="BE391" t="inlineStr"/>
      <c r="BF391" t="inlineStr"/>
      <c r="BG391" t="inlineStr"/>
      <c r="BH391" t="inlineStr"/>
      <c r="BI391" t="inlineStr"/>
      <c r="BJ391" t="inlineStr"/>
      <c r="BK391" t="inlineStr"/>
      <c r="BL391" t="inlineStr"/>
      <c r="BM391" t="inlineStr"/>
      <c r="BN391" t="inlineStr"/>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row>
    <row r="392">
      <c r="A392" t="b">
        <v>1</v>
      </c>
      <c r="B392" t="inlineStr">
        <is>
          <t>346</t>
        </is>
      </c>
      <c r="C392" t="inlineStr">
        <is>
          <t>L-1556-315493763</t>
        </is>
      </c>
      <c r="D392" t="inlineStr">
        <is>
          <t>1066963533</t>
        </is>
      </c>
      <c r="E392" t="inlineStr">
        <is>
          <t>Aaf</t>
        </is>
      </c>
      <c r="F392" t="inlineStr">
        <is>
          <t>https://portal.dnb.de/opac.htm?method=simpleSearch&amp;cqlMode=true&amp;query=idn%3D1066963533</t>
        </is>
      </c>
      <c r="G392" t="inlineStr">
        <is>
          <t>III 36, 9</t>
        </is>
      </c>
      <c r="H392" t="inlineStr">
        <is>
          <t>III 36, 9</t>
        </is>
      </c>
      <c r="I392" t="inlineStr">
        <is>
          <t>X</t>
        </is>
      </c>
      <c r="J392" t="inlineStr">
        <is>
          <t>Pergamentband</t>
        </is>
      </c>
      <c r="K392" t="inlineStr">
        <is>
          <t>bis 25 cm</t>
        </is>
      </c>
      <c r="L392" t="inlineStr">
        <is>
          <t>80° bis 110°, einseitig digitalisierbar?</t>
        </is>
      </c>
      <c r="M392" t="inlineStr">
        <is>
          <t>hohler Rücken</t>
        </is>
      </c>
      <c r="N392" t="inlineStr"/>
      <c r="O392" t="inlineStr">
        <is>
          <t>Kassette</t>
        </is>
      </c>
      <c r="P392" t="inlineStr">
        <is>
          <t>Nein</t>
        </is>
      </c>
      <c r="Q392" t="inlineStr">
        <is>
          <t>0</t>
        </is>
      </c>
      <c r="R392" t="inlineStr"/>
      <c r="S392" t="inlineStr">
        <is>
          <t>Kassette enthält auch alten Einband</t>
        </is>
      </c>
      <c r="T392" t="inlineStr"/>
      <c r="U392" t="inlineStr"/>
      <c r="V392" t="inlineStr"/>
      <c r="W392" t="inlineStr"/>
      <c r="X392" t="inlineStr"/>
      <c r="Y392" t="inlineStr"/>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is>
          <t>0</t>
        </is>
      </c>
      <c r="BD392" t="inlineStr"/>
      <c r="BE392" t="inlineStr"/>
      <c r="BF392" t="inlineStr"/>
      <c r="BG392" t="inlineStr"/>
      <c r="BH392" t="inlineStr"/>
      <c r="BI392" t="inlineStr"/>
      <c r="BJ392" t="inlineStr"/>
      <c r="BK392" t="inlineStr"/>
      <c r="BL392" t="inlineStr"/>
      <c r="BM392" t="inlineStr"/>
      <c r="BN392" t="inlineStr"/>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row>
    <row r="393">
      <c r="A393" t="b">
        <v>1</v>
      </c>
      <c r="B393" t="inlineStr">
        <is>
          <t>347</t>
        </is>
      </c>
      <c r="C393" t="inlineStr">
        <is>
          <t>L-1560-315493194</t>
        </is>
      </c>
      <c r="D393" t="inlineStr">
        <is>
          <t>1066962928</t>
        </is>
      </c>
      <c r="E393" t="inlineStr">
        <is>
          <t>Aaf</t>
        </is>
      </c>
      <c r="F393" t="inlineStr">
        <is>
          <t>https://portal.dnb.de/opac.htm?method=simpleSearch&amp;cqlMode=true&amp;query=idn%3D1066962928</t>
        </is>
      </c>
      <c r="G393" t="inlineStr">
        <is>
          <t>III 36, 10</t>
        </is>
      </c>
      <c r="H393" t="inlineStr">
        <is>
          <t>III 36, 10</t>
        </is>
      </c>
      <c r="I393" t="inlineStr">
        <is>
          <t>X</t>
        </is>
      </c>
      <c r="J393" t="inlineStr">
        <is>
          <t>Ledereinband, Schließen, erhabene Buchbeschläge</t>
        </is>
      </c>
      <c r="K393" t="inlineStr">
        <is>
          <t>bis 25 cm</t>
        </is>
      </c>
      <c r="L393" t="inlineStr">
        <is>
          <t>80° bis 110°, einseitig digitalisierbar?</t>
        </is>
      </c>
      <c r="M393" t="inlineStr">
        <is>
          <t>fester Rücken mit Schmuckprägung, Schrift bis in den Falz</t>
        </is>
      </c>
      <c r="N393" t="inlineStr"/>
      <c r="O393" t="inlineStr">
        <is>
          <t>Buchschuh</t>
        </is>
      </c>
      <c r="P393" t="inlineStr">
        <is>
          <t>Nein</t>
        </is>
      </c>
      <c r="Q393" t="inlineStr">
        <is>
          <t>1</t>
        </is>
      </c>
      <c r="R393" t="inlineStr"/>
      <c r="S393" t="inlineStr"/>
      <c r="T393" t="inlineStr"/>
      <c r="U393" t="inlineStr"/>
      <c r="V393" t="inlineStr"/>
      <c r="W393" t="inlineStr"/>
      <c r="X393" t="inlineStr"/>
      <c r="Y393" t="inlineStr"/>
      <c r="Z393" t="inlineStr"/>
      <c r="AA393" t="inlineStr">
        <is>
          <t>HD</t>
        </is>
      </c>
      <c r="AB393" t="inlineStr"/>
      <c r="AC393" t="inlineStr"/>
      <c r="AD393" t="inlineStr">
        <is>
          <t>f</t>
        </is>
      </c>
      <c r="AE393" t="inlineStr"/>
      <c r="AF393" t="inlineStr"/>
      <c r="AG393" t="inlineStr"/>
      <c r="AH393" t="inlineStr"/>
      <c r="AI393" t="inlineStr"/>
      <c r="AJ393" t="inlineStr">
        <is>
          <t>Pa</t>
        </is>
      </c>
      <c r="AK393" t="inlineStr"/>
      <c r="AL393" t="inlineStr">
        <is>
          <t>x</t>
        </is>
      </c>
      <c r="AM393" t="inlineStr"/>
      <c r="AN393" t="inlineStr"/>
      <c r="AO393" t="inlineStr"/>
      <c r="AP393" t="inlineStr"/>
      <c r="AQ393" t="inlineStr"/>
      <c r="AR393" t="inlineStr"/>
      <c r="AS393" t="inlineStr"/>
      <c r="AT393" t="inlineStr"/>
      <c r="AU393" t="inlineStr"/>
      <c r="AV393" t="inlineStr"/>
      <c r="AW393" t="inlineStr"/>
      <c r="AX393" t="inlineStr">
        <is>
          <t>60</t>
        </is>
      </c>
      <c r="AY393" t="inlineStr"/>
      <c r="AZ393" t="inlineStr"/>
      <c r="BA393" t="inlineStr"/>
      <c r="BB393" t="inlineStr">
        <is>
          <t>ja vor</t>
        </is>
      </c>
      <c r="BC393" t="inlineStr">
        <is>
          <t>1</t>
        </is>
      </c>
      <c r="BD393" t="inlineStr"/>
      <c r="BE393" t="inlineStr"/>
      <c r="BF393" t="inlineStr"/>
      <c r="BG393" t="inlineStr">
        <is>
          <t>x</t>
        </is>
      </c>
      <c r="BH393" t="inlineStr"/>
      <c r="BI393" t="inlineStr"/>
      <c r="BJ393" t="inlineStr"/>
      <c r="BK393" t="inlineStr"/>
      <c r="BL393" t="inlineStr"/>
      <c r="BM393" t="inlineStr"/>
      <c r="BN393" t="inlineStr">
        <is>
          <t>x</t>
        </is>
      </c>
      <c r="BO393" t="inlineStr"/>
      <c r="BP393" t="inlineStr">
        <is>
          <t>x</t>
        </is>
      </c>
      <c r="BQ393" t="inlineStr"/>
      <c r="BR393" t="inlineStr"/>
      <c r="BS393" t="inlineStr"/>
      <c r="BT393" t="inlineStr"/>
      <c r="BU393" t="inlineStr"/>
      <c r="BV393" t="inlineStr">
        <is>
          <t>x</t>
        </is>
      </c>
      <c r="BW393" t="inlineStr"/>
      <c r="BX393" t="inlineStr"/>
      <c r="BY393" t="inlineStr"/>
      <c r="BZ393" t="inlineStr"/>
      <c r="CA393" t="inlineStr">
        <is>
          <t>1</t>
        </is>
      </c>
      <c r="CB393" t="inlineStr">
        <is>
          <t>am Rücken Leder fixieren und mit JP überfangen, Schließe: ggf. Material einfügen</t>
        </is>
      </c>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row>
    <row r="394">
      <c r="A394" t="b">
        <v>0</v>
      </c>
      <c r="B394" t="inlineStr">
        <is>
          <t>348</t>
        </is>
      </c>
      <c r="C394" t="inlineStr">
        <is>
          <t>L-9999-406955883</t>
        </is>
      </c>
      <c r="D394" t="inlineStr">
        <is>
          <t>1132638577</t>
        </is>
      </c>
      <c r="E394" t="inlineStr"/>
      <c r="F394" t="inlineStr">
        <is>
          <t>https://portal.dnb.de/opac.htm?method=simpleSearch&amp;cqlMode=true&amp;query=idn%3D1132638577</t>
        </is>
      </c>
      <c r="G394" t="inlineStr">
        <is>
          <t>III 36, 11</t>
        </is>
      </c>
      <c r="H394" t="inlineStr"/>
      <c r="I394" t="inlineStr"/>
      <c r="J394" t="inlineStr"/>
      <c r="K394" t="inlineStr"/>
      <c r="L394" t="inlineStr"/>
      <c r="M394" t="inlineStr"/>
      <c r="N394" t="inlineStr"/>
      <c r="O394" t="inlineStr"/>
      <c r="P394" t="inlineStr"/>
      <c r="Q394" t="inlineStr"/>
      <c r="R394" t="inlineStr"/>
      <c r="S394" t="inlineStr"/>
      <c r="T394" t="inlineStr"/>
      <c r="U394" t="inlineStr"/>
      <c r="V394" t="inlineStr">
        <is>
          <t>DA</t>
        </is>
      </c>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is>
          <t>0</t>
        </is>
      </c>
      <c r="BD394" t="inlineStr"/>
      <c r="BE394" t="inlineStr"/>
      <c r="BF394" t="inlineStr"/>
      <c r="BG394" t="inlineStr"/>
      <c r="BH394" t="inlineStr"/>
      <c r="BI394" t="inlineStr"/>
      <c r="BJ394" t="inlineStr"/>
      <c r="BK394" t="inlineStr"/>
      <c r="BL394" t="inlineStr"/>
      <c r="BM394" t="inlineStr"/>
      <c r="BN394" t="inlineStr"/>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row>
    <row r="395">
      <c r="A395" t="b">
        <v>0</v>
      </c>
      <c r="B395" t="inlineStr">
        <is>
          <t>349</t>
        </is>
      </c>
      <c r="C395" t="inlineStr">
        <is>
          <t>L-1550-315492201</t>
        </is>
      </c>
      <c r="D395" t="inlineStr">
        <is>
          <t>1066961808</t>
        </is>
      </c>
      <c r="E395" t="inlineStr"/>
      <c r="F395" t="inlineStr">
        <is>
          <t>https://portal.dnb.de/opac.htm?method=simpleSearch&amp;cqlMode=true&amp;query=idn%3D1066961808</t>
        </is>
      </c>
      <c r="G395" t="inlineStr">
        <is>
          <t>III 36, 12</t>
        </is>
      </c>
      <c r="H395" t="inlineStr"/>
      <c r="I395" t="inlineStr"/>
      <c r="J395" t="inlineStr"/>
      <c r="K395" t="inlineStr"/>
      <c r="L395" t="inlineStr"/>
      <c r="M395" t="inlineStr"/>
      <c r="N395" t="inlineStr"/>
      <c r="O395" t="inlineStr"/>
      <c r="P395" t="inlineStr"/>
      <c r="Q395" t="inlineStr"/>
      <c r="R395" t="inlineStr"/>
      <c r="S395" t="inlineStr"/>
      <c r="T395" t="inlineStr"/>
      <c r="U395" t="inlineStr"/>
      <c r="V395" t="inlineStr">
        <is>
          <t>DA</t>
        </is>
      </c>
      <c r="W395" t="inlineStr"/>
      <c r="X395" t="inlineStr"/>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is>
          <t>0</t>
        </is>
      </c>
      <c r="BD395" t="inlineStr"/>
      <c r="BE395" t="inlineStr"/>
      <c r="BF395" t="inlineStr"/>
      <c r="BG395" t="inlineStr"/>
      <c r="BH395" t="inlineStr"/>
      <c r="BI395" t="inlineStr"/>
      <c r="BJ395" t="inlineStr"/>
      <c r="BK395" t="inlineStr"/>
      <c r="BL395" t="inlineStr"/>
      <c r="BM395" t="inlineStr"/>
      <c r="BN395" t="inlineStr"/>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row>
    <row r="396">
      <c r="A396" t="b">
        <v>1</v>
      </c>
      <c r="B396" t="inlineStr">
        <is>
          <t>350</t>
        </is>
      </c>
      <c r="C396" t="inlineStr">
        <is>
          <t>L-1555-16764758X</t>
        </is>
      </c>
      <c r="D396" t="inlineStr">
        <is>
          <t>999174002</t>
        </is>
      </c>
      <c r="E396" t="inlineStr">
        <is>
          <t>Aal</t>
        </is>
      </c>
      <c r="F396" t="inlineStr">
        <is>
          <t>https://portal.dnb.de/opac.htm?method=simpleSearch&amp;cqlMode=true&amp;query=idn%3D999174002</t>
        </is>
      </c>
      <c r="G396" t="inlineStr">
        <is>
          <t>III 36, 13</t>
        </is>
      </c>
      <c r="H396" t="inlineStr">
        <is>
          <t>III 36, 13</t>
        </is>
      </c>
      <c r="I396" t="inlineStr"/>
      <c r="J396" t="inlineStr">
        <is>
          <t>Halbpergamentband</t>
        </is>
      </c>
      <c r="K396" t="inlineStr">
        <is>
          <t>bis 25 cm</t>
        </is>
      </c>
      <c r="L396" t="inlineStr">
        <is>
          <t>80° bis 110°, einseitig digitalisierbar?</t>
        </is>
      </c>
      <c r="M396" t="inlineStr">
        <is>
          <t>hohler Rücken, Schrift bis in den Falz</t>
        </is>
      </c>
      <c r="N396" t="inlineStr"/>
      <c r="O396" t="inlineStr"/>
      <c r="P396" t="inlineStr">
        <is>
          <t>Signaturfahne austauschen</t>
        </is>
      </c>
      <c r="Q396" t="inlineStr">
        <is>
          <t>1</t>
        </is>
      </c>
      <c r="R396" t="inlineStr"/>
      <c r="S396" t="inlineStr"/>
      <c r="T396" t="inlineStr"/>
      <c r="U396" t="inlineStr"/>
      <c r="V396" t="inlineStr"/>
      <c r="W396" t="inlineStr"/>
      <c r="X396" t="inlineStr"/>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is>
          <t>0</t>
        </is>
      </c>
      <c r="BD396" t="inlineStr"/>
      <c r="BE396" t="inlineStr"/>
      <c r="BF396" t="inlineStr"/>
      <c r="BG396" t="inlineStr"/>
      <c r="BH396" t="inlineStr"/>
      <c r="BI396" t="inlineStr"/>
      <c r="BJ396" t="inlineStr"/>
      <c r="BK396" t="inlineStr"/>
      <c r="BL396" t="inlineStr"/>
      <c r="BM396" t="inlineStr"/>
      <c r="BN396" t="inlineStr"/>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row>
    <row r="397">
      <c r="A397" t="b">
        <v>1</v>
      </c>
      <c r="B397" t="inlineStr">
        <is>
          <t>352</t>
        </is>
      </c>
      <c r="C397" t="inlineStr">
        <is>
          <t>L-1544-154114529</t>
        </is>
      </c>
      <c r="D397" t="inlineStr">
        <is>
          <t>993974147</t>
        </is>
      </c>
      <c r="E397" t="inlineStr">
        <is>
          <t>Aal</t>
        </is>
      </c>
      <c r="F397" t="inlineStr">
        <is>
          <t>https://portal.dnb.de/opac.htm?method=simpleSearch&amp;cqlMode=true&amp;query=idn%3D993974147</t>
        </is>
      </c>
      <c r="G397" t="inlineStr">
        <is>
          <t>III 36, 13 a</t>
        </is>
      </c>
      <c r="H397" t="inlineStr">
        <is>
          <t>III 36, 13 a</t>
        </is>
      </c>
      <c r="I397" t="inlineStr">
        <is>
          <t>X</t>
        </is>
      </c>
      <c r="J397" t="inlineStr">
        <is>
          <t>Ledereinband, Schließen, erhabene Buchbeschläge</t>
        </is>
      </c>
      <c r="K397" t="inlineStr">
        <is>
          <t>bis 25 cm</t>
        </is>
      </c>
      <c r="L397" t="inlineStr">
        <is>
          <t>80° bis 110°, einseitig digitalisierbar?</t>
        </is>
      </c>
      <c r="M397" t="inlineStr">
        <is>
          <t>fester Rücken mit Schmuckprägung, Schrift bis in den Falz</t>
        </is>
      </c>
      <c r="N397" t="inlineStr"/>
      <c r="O397" t="inlineStr">
        <is>
          <t>Kassette</t>
        </is>
      </c>
      <c r="P397" t="inlineStr">
        <is>
          <t>Nein</t>
        </is>
      </c>
      <c r="Q397" t="inlineStr">
        <is>
          <t>0</t>
        </is>
      </c>
      <c r="R397" t="inlineStr"/>
      <c r="S397" t="inlineStr"/>
      <c r="T397" t="inlineStr"/>
      <c r="U397" t="inlineStr"/>
      <c r="V397" t="inlineStr"/>
      <c r="W397" t="inlineStr"/>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is>
          <t>0</t>
        </is>
      </c>
      <c r="BD397" t="inlineStr"/>
      <c r="BE397" t="inlineStr"/>
      <c r="BF397" t="inlineStr"/>
      <c r="BG397" t="inlineStr"/>
      <c r="BH397" t="inlineStr"/>
      <c r="BI397" t="inlineStr"/>
      <c r="BJ397" t="inlineStr"/>
      <c r="BK397" t="inlineStr"/>
      <c r="BL397" t="inlineStr"/>
      <c r="BM397" t="inlineStr"/>
      <c r="BN397" t="inlineStr"/>
      <c r="BO397" t="inlineStr"/>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row>
    <row r="398">
      <c r="A398" t="b">
        <v>1</v>
      </c>
      <c r="B398" t="inlineStr"/>
      <c r="C398" t="inlineStr">
        <is>
          <t>L-3000-026991</t>
        </is>
      </c>
      <c r="D398" t="inlineStr">
        <is>
          <t>1242593578</t>
        </is>
      </c>
      <c r="E398" t="inlineStr">
        <is>
          <t>Aa</t>
        </is>
      </c>
      <c r="F398" t="inlineStr"/>
      <c r="G398" t="inlineStr">
        <is>
          <t>III 36, 14</t>
        </is>
      </c>
      <c r="H398" t="inlineStr">
        <is>
          <t>III 36, 14</t>
        </is>
      </c>
      <c r="I398" t="inlineStr"/>
      <c r="J398" t="inlineStr"/>
      <c r="K398" t="inlineStr"/>
      <c r="L398" t="inlineStr"/>
      <c r="M398" t="inlineStr"/>
      <c r="N398" t="inlineStr"/>
      <c r="O398" t="inlineStr"/>
      <c r="P398" t="inlineStr"/>
      <c r="Q398" t="inlineStr"/>
      <c r="R398" t="inlineStr"/>
      <c r="S398" t="inlineStr"/>
      <c r="T398" t="inlineStr"/>
      <c r="U398" t="inlineStr"/>
      <c r="V398" t="inlineStr"/>
      <c r="W398" t="inlineStr"/>
      <c r="X398" t="inlineStr"/>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inlineStr"/>
      <c r="BI398" t="inlineStr"/>
      <c r="BJ398" t="inlineStr"/>
      <c r="BK398" t="inlineStr"/>
      <c r="BL398" t="inlineStr"/>
      <c r="BM398" t="inlineStr"/>
      <c r="BN398" t="inlineStr"/>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row>
    <row r="399">
      <c r="A399" t="b">
        <v>0</v>
      </c>
      <c r="B399" t="inlineStr">
        <is>
          <t>355</t>
        </is>
      </c>
      <c r="C399" t="inlineStr">
        <is>
          <t>L-1502-315494557</t>
        </is>
      </c>
      <c r="D399" t="inlineStr">
        <is>
          <t>1066964335</t>
        </is>
      </c>
      <c r="E399" t="inlineStr"/>
      <c r="F399" t="inlineStr">
        <is>
          <t>https://portal.dnb.de/opac.htm?method=simpleSearch&amp;cqlMode=true&amp;query=idn%3D1066964335</t>
        </is>
      </c>
      <c r="G399" t="inlineStr">
        <is>
          <t>III 37, 1</t>
        </is>
      </c>
      <c r="H399" t="inlineStr"/>
      <c r="I399" t="inlineStr"/>
      <c r="J399" t="inlineStr"/>
      <c r="K399" t="inlineStr"/>
      <c r="L399" t="inlineStr"/>
      <c r="M399" t="inlineStr"/>
      <c r="N399" t="inlineStr"/>
      <c r="O399" t="inlineStr"/>
      <c r="P399" t="inlineStr"/>
      <c r="Q399" t="inlineStr"/>
      <c r="R399" t="inlineStr"/>
      <c r="S399" t="inlineStr"/>
      <c r="T399" t="inlineStr"/>
      <c r="U399" t="inlineStr"/>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is>
          <t>0</t>
        </is>
      </c>
      <c r="BD399" t="inlineStr"/>
      <c r="BE399" t="inlineStr"/>
      <c r="BF399" t="inlineStr"/>
      <c r="BG399" t="inlineStr"/>
      <c r="BH399" t="inlineStr"/>
      <c r="BI399" t="inlineStr"/>
      <c r="BJ399" t="inlineStr"/>
      <c r="BK399" t="inlineStr"/>
      <c r="BL399" t="inlineStr"/>
      <c r="BM399" t="inlineStr"/>
      <c r="BN399" t="inlineStr"/>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row>
    <row r="400">
      <c r="A400" t="b">
        <v>1</v>
      </c>
      <c r="B400" t="inlineStr">
        <is>
          <t>356</t>
        </is>
      </c>
      <c r="C400" t="inlineStr">
        <is>
          <t>L-1553-168491079</t>
        </is>
      </c>
      <c r="D400" t="inlineStr">
        <is>
          <t>999514849</t>
        </is>
      </c>
      <c r="E400" t="inlineStr">
        <is>
          <t>Aal</t>
        </is>
      </c>
      <c r="F400" t="inlineStr">
        <is>
          <t>https://portal.dnb.de/opac.htm?method=simpleSearch&amp;cqlMode=true&amp;query=idn%3D999514849</t>
        </is>
      </c>
      <c r="G400" t="inlineStr">
        <is>
          <t>III 37, 5</t>
        </is>
      </c>
      <c r="H400" t="inlineStr">
        <is>
          <t>III 37, 5</t>
        </is>
      </c>
      <c r="I400" t="inlineStr"/>
      <c r="J400" t="inlineStr">
        <is>
          <t>Halbpergamentband</t>
        </is>
      </c>
      <c r="K400" t="inlineStr">
        <is>
          <t>bis 25 cm</t>
        </is>
      </c>
      <c r="L400" t="inlineStr">
        <is>
          <t>180°</t>
        </is>
      </c>
      <c r="M400" t="inlineStr">
        <is>
          <t>hohler Rücken</t>
        </is>
      </c>
      <c r="N400" t="inlineStr"/>
      <c r="O400" t="inlineStr"/>
      <c r="P400" t="inlineStr"/>
      <c r="Q400" t="inlineStr">
        <is>
          <t>0</t>
        </is>
      </c>
      <c r="R400" t="inlineStr"/>
      <c r="S400" t="inlineStr"/>
      <c r="T400" t="inlineStr"/>
      <c r="U400" t="inlineStr"/>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is>
          <t>0</t>
        </is>
      </c>
      <c r="BD400" t="inlineStr"/>
      <c r="BE400" t="inlineStr"/>
      <c r="BF400" t="inlineStr"/>
      <c r="BG400" t="inlineStr"/>
      <c r="BH400" t="inlineStr"/>
      <c r="BI400" t="inlineStr"/>
      <c r="BJ400" t="inlineStr"/>
      <c r="BK400" t="inlineStr"/>
      <c r="BL400" t="inlineStr"/>
      <c r="BM400" t="inlineStr"/>
      <c r="BN400" t="inlineStr"/>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row>
    <row r="401">
      <c r="A401" t="b">
        <v>0</v>
      </c>
      <c r="B401" t="inlineStr"/>
      <c r="C401" t="inlineStr"/>
      <c r="D401" t="inlineStr"/>
      <c r="E401" t="inlineStr"/>
      <c r="F401" t="inlineStr"/>
      <c r="G401" t="inlineStr">
        <is>
          <t>III 38 A, 1</t>
        </is>
      </c>
      <c r="H401" t="inlineStr"/>
      <c r="I401" t="inlineStr">
        <is>
          <t>X</t>
        </is>
      </c>
      <c r="J401" t="inlineStr">
        <is>
          <t>Halbpergamentband</t>
        </is>
      </c>
      <c r="K401" t="inlineStr">
        <is>
          <t>bis 35 cm</t>
        </is>
      </c>
      <c r="L401" t="inlineStr">
        <is>
          <t>80° bis 110°, einseitig digitalisierbar?</t>
        </is>
      </c>
      <c r="M401" t="inlineStr">
        <is>
          <t>hohler Rücken, Schrift bis in den Falz, welliger Buchblock</t>
        </is>
      </c>
      <c r="N401" t="inlineStr"/>
      <c r="O401" t="inlineStr"/>
      <c r="P401" t="inlineStr"/>
      <c r="Q401" t="inlineStr">
        <is>
          <t>1</t>
        </is>
      </c>
      <c r="R401" t="inlineStr"/>
      <c r="S401" t="inlineStr"/>
      <c r="T401" t="inlineStr"/>
      <c r="U401" t="inlineStr"/>
      <c r="V401" t="inlineStr"/>
      <c r="W401" t="inlineStr"/>
      <c r="X401" t="inlineStr"/>
      <c r="Y401" t="inlineStr"/>
      <c r="Z401" t="inlineStr"/>
      <c r="AA401" t="inlineStr">
        <is>
          <t>HPg</t>
        </is>
      </c>
      <c r="AB401" t="inlineStr"/>
      <c r="AC401" t="inlineStr"/>
      <c r="AD401" t="inlineStr">
        <is>
          <t>h/E</t>
        </is>
      </c>
      <c r="AE401" t="inlineStr"/>
      <c r="AF401" t="inlineStr"/>
      <c r="AG401" t="inlineStr"/>
      <c r="AH401" t="inlineStr"/>
      <c r="AI401" t="inlineStr"/>
      <c r="AJ401" t="inlineStr">
        <is>
          <t>Pa</t>
        </is>
      </c>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is>
          <t>110</t>
        </is>
      </c>
      <c r="AY401" t="inlineStr"/>
      <c r="AZ401" t="inlineStr"/>
      <c r="BA401" t="inlineStr"/>
      <c r="BB401" t="inlineStr">
        <is>
          <t>n</t>
        </is>
      </c>
      <c r="BC401" t="inlineStr">
        <is>
          <t>0</t>
        </is>
      </c>
      <c r="BD401" t="inlineStr"/>
      <c r="BE401" t="inlineStr"/>
      <c r="BF401" t="inlineStr"/>
      <c r="BG401" t="inlineStr"/>
      <c r="BH401" t="inlineStr"/>
      <c r="BI401" t="inlineStr"/>
      <c r="BJ401" t="inlineStr"/>
      <c r="BK401" t="inlineStr">
        <is>
          <t>Schaden stabil</t>
        </is>
      </c>
      <c r="BL401" t="inlineStr"/>
      <c r="BM401" t="inlineStr"/>
      <c r="BN401" t="inlineStr"/>
      <c r="BO401" t="inlineStr"/>
      <c r="BP401" t="inlineStr"/>
      <c r="BQ401" t="inlineStr"/>
      <c r="BR401" t="inlineStr"/>
      <c r="BS401" t="inlineStr"/>
      <c r="BT401" t="inlineStr"/>
      <c r="BU401" t="inlineStr"/>
      <c r="BV401" t="inlineStr"/>
      <c r="BW401" t="inlineStr"/>
      <c r="BX401" t="inlineStr"/>
      <c r="BY401" t="inlineStr"/>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row>
    <row r="402">
      <c r="A402" t="b">
        <v>1</v>
      </c>
      <c r="B402" t="inlineStr"/>
      <c r="C402" t="inlineStr">
        <is>
          <t>L-1516-833613774</t>
        </is>
      </c>
      <c r="D402" t="inlineStr">
        <is>
          <t>1268573205</t>
        </is>
      </c>
      <c r="E402" t="inlineStr">
        <is>
          <t>Aa</t>
        </is>
      </c>
      <c r="F402" t="inlineStr"/>
      <c r="G402" t="inlineStr">
        <is>
          <t>III 38 A, 1</t>
        </is>
      </c>
      <c r="H402" t="inlineStr">
        <is>
          <t>III 38 C, 1</t>
        </is>
      </c>
      <c r="I402" t="inlineStr"/>
      <c r="J402" t="inlineStr"/>
      <c r="K402" t="inlineStr"/>
      <c r="L402" t="inlineStr"/>
      <c r="M402" t="inlineStr"/>
      <c r="N402" t="inlineStr"/>
      <c r="O402" t="inlineStr"/>
      <c r="P402" t="inlineStr"/>
      <c r="Q402" t="inlineStr"/>
      <c r="R402" t="inlineStr"/>
      <c r="S402" t="inlineStr"/>
      <c r="T402" t="inlineStr"/>
      <c r="U402" t="inlineStr"/>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inlineStr"/>
      <c r="BJ402" t="inlineStr"/>
      <c r="BK402" t="inlineStr"/>
      <c r="BL402" t="inlineStr"/>
      <c r="BM402" t="inlineStr"/>
      <c r="BN402" t="inlineStr"/>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row>
    <row r="403">
      <c r="A403" t="b">
        <v>1</v>
      </c>
      <c r="B403" t="inlineStr">
        <is>
          <t>1201</t>
        </is>
      </c>
      <c r="C403" t="inlineStr">
        <is>
          <t>L-1557-155411853</t>
        </is>
      </c>
      <c r="D403" t="inlineStr">
        <is>
          <t>994340486</t>
        </is>
      </c>
      <c r="E403" t="inlineStr">
        <is>
          <t>Aal</t>
        </is>
      </c>
      <c r="F403" t="inlineStr">
        <is>
          <t>https://portal.dnb.de/opac.htm?method=simpleSearch&amp;cqlMode=true&amp;query=idn%3D994340486</t>
        </is>
      </c>
      <c r="G403" t="inlineStr">
        <is>
          <t>III 38 C, 1</t>
        </is>
      </c>
      <c r="H403" t="inlineStr">
        <is>
          <t>III 38 C, 1</t>
        </is>
      </c>
      <c r="I403" t="inlineStr">
        <is>
          <t>X</t>
        </is>
      </c>
      <c r="J403" t="inlineStr">
        <is>
          <t>Ledereinband</t>
        </is>
      </c>
      <c r="K403" t="inlineStr">
        <is>
          <t>bis 25 cm</t>
        </is>
      </c>
      <c r="L403" t="inlineStr">
        <is>
          <t>180°</t>
        </is>
      </c>
      <c r="M403" t="inlineStr">
        <is>
          <t>fester Rücken mit Schmuckprägung</t>
        </is>
      </c>
      <c r="N403" t="inlineStr"/>
      <c r="O403" t="inlineStr">
        <is>
          <t>Kassette</t>
        </is>
      </c>
      <c r="P403" t="inlineStr">
        <is>
          <t>Nein</t>
        </is>
      </c>
      <c r="Q403" t="inlineStr">
        <is>
          <t>0</t>
        </is>
      </c>
      <c r="R403" t="inlineStr"/>
      <c r="S403" t="inlineStr"/>
      <c r="T403" t="inlineStr"/>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is>
          <t>0</t>
        </is>
      </c>
      <c r="BD403" t="inlineStr"/>
      <c r="BE403" t="inlineStr"/>
      <c r="BF403" t="inlineStr"/>
      <c r="BG403" t="inlineStr"/>
      <c r="BH403" t="inlineStr"/>
      <c r="BI403" t="inlineStr"/>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row>
    <row r="404">
      <c r="A404" t="b">
        <v>1</v>
      </c>
      <c r="B404" t="inlineStr">
        <is>
          <t>1202</t>
        </is>
      </c>
      <c r="C404" t="inlineStr">
        <is>
          <t>L-1550-154006726</t>
        </is>
      </c>
      <c r="D404" t="inlineStr">
        <is>
          <t>993918360</t>
        </is>
      </c>
      <c r="E404" t="inlineStr">
        <is>
          <t>Aal</t>
        </is>
      </c>
      <c r="F404" t="inlineStr">
        <is>
          <t>https://portal.dnb.de/opac.htm?method=simpleSearch&amp;cqlMode=true&amp;query=idn%3D993918360</t>
        </is>
      </c>
      <c r="G404" t="inlineStr">
        <is>
          <t>III 38 G, 1</t>
        </is>
      </c>
      <c r="H404" t="inlineStr">
        <is>
          <t>III 38 G, 1</t>
        </is>
      </c>
      <c r="I404" t="inlineStr"/>
      <c r="J404" t="inlineStr">
        <is>
          <t>Ledereinband</t>
        </is>
      </c>
      <c r="K404" t="inlineStr">
        <is>
          <t>bis 25 cm</t>
        </is>
      </c>
      <c r="L404" t="inlineStr">
        <is>
          <t>80° bis 110°, einseitig digitalisierbar?</t>
        </is>
      </c>
      <c r="M404" t="inlineStr"/>
      <c r="N404" t="inlineStr"/>
      <c r="O404" t="inlineStr">
        <is>
          <t>Kassette</t>
        </is>
      </c>
      <c r="P404" t="inlineStr">
        <is>
          <t>Nein</t>
        </is>
      </c>
      <c r="Q404" t="inlineStr">
        <is>
          <t>0</t>
        </is>
      </c>
      <c r="R404" t="inlineStr"/>
      <c r="S404" t="inlineStr"/>
      <c r="T404" t="inlineStr"/>
      <c r="U404" t="inlineStr"/>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is>
          <t>0</t>
        </is>
      </c>
      <c r="BD404" t="inlineStr"/>
      <c r="BE404" t="inlineStr"/>
      <c r="BF404" t="inlineStr"/>
      <c r="BG404" t="inlineStr"/>
      <c r="BH404" t="inlineStr"/>
      <c r="BI404" t="inlineStr"/>
      <c r="BJ404" t="inlineStr"/>
      <c r="BK404" t="inlineStr"/>
      <c r="BL404" t="inlineStr"/>
      <c r="BM404" t="inlineStr"/>
      <c r="BN404" t="inlineStr"/>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row>
    <row r="405">
      <c r="A405" t="b">
        <v>1</v>
      </c>
      <c r="B405" t="inlineStr">
        <is>
          <t>357</t>
        </is>
      </c>
      <c r="C405" t="inlineStr">
        <is>
          <t>L-1523-315490578</t>
        </is>
      </c>
      <c r="D405" t="inlineStr">
        <is>
          <t>1066960046</t>
        </is>
      </c>
      <c r="E405" t="inlineStr">
        <is>
          <t>Aaf</t>
        </is>
      </c>
      <c r="F405" t="inlineStr">
        <is>
          <t>https://portal.dnb.de/opac.htm?method=simpleSearch&amp;cqlMode=true&amp;query=idn%3D1066960046</t>
        </is>
      </c>
      <c r="G405" t="inlineStr">
        <is>
          <t>III 38, 1</t>
        </is>
      </c>
      <c r="H405" t="inlineStr">
        <is>
          <t>III 38, 1</t>
        </is>
      </c>
      <c r="I405" t="inlineStr">
        <is>
          <t>X</t>
        </is>
      </c>
      <c r="J405" t="inlineStr">
        <is>
          <t>Pergamentband, Schließen, erhabene Buchbeschläge</t>
        </is>
      </c>
      <c r="K405" t="inlineStr">
        <is>
          <t>bis 25 cm</t>
        </is>
      </c>
      <c r="L405" t="inlineStr">
        <is>
          <t>180°</t>
        </is>
      </c>
      <c r="M405" t="inlineStr">
        <is>
          <t>hohler Rücken</t>
        </is>
      </c>
      <c r="N405" t="inlineStr"/>
      <c r="O405" t="inlineStr">
        <is>
          <t>Buchschuh</t>
        </is>
      </c>
      <c r="P405" t="inlineStr">
        <is>
          <t>Nein</t>
        </is>
      </c>
      <c r="Q405" t="inlineStr">
        <is>
          <t>1</t>
        </is>
      </c>
      <c r="R405" t="inlineStr"/>
      <c r="S405" t="inlineStr"/>
      <c r="T405" t="inlineStr"/>
      <c r="U405" t="inlineStr"/>
      <c r="V405" t="inlineStr"/>
      <c r="W405" t="inlineStr"/>
      <c r="X405" t="inlineStr"/>
      <c r="Y405" t="inlineStr"/>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is>
          <t>0</t>
        </is>
      </c>
      <c r="BD405" t="inlineStr"/>
      <c r="BE405" t="inlineStr"/>
      <c r="BF405" t="inlineStr"/>
      <c r="BG405" t="inlineStr"/>
      <c r="BH405" t="inlineStr"/>
      <c r="BI405" t="inlineStr"/>
      <c r="BJ405" t="inlineStr"/>
      <c r="BK405" t="inlineStr"/>
      <c r="BL405" t="inlineStr"/>
      <c r="BM405" t="inlineStr"/>
      <c r="BN405" t="inlineStr"/>
      <c r="BO405" t="inlineStr"/>
      <c r="BP405" t="inlineStr"/>
      <c r="BQ405" t="inlineStr"/>
      <c r="BR405" t="inlineStr"/>
      <c r="BS405" t="inlineStr"/>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row>
    <row r="406">
      <c r="A406" t="b">
        <v>1</v>
      </c>
      <c r="B406" t="inlineStr">
        <is>
          <t>358</t>
        </is>
      </c>
      <c r="C406" t="inlineStr">
        <is>
          <t>L-1522-315329106</t>
        </is>
      </c>
      <c r="D406" t="inlineStr">
        <is>
          <t>1066871272</t>
        </is>
      </c>
      <c r="E406" t="inlineStr">
        <is>
          <t>Aaf</t>
        </is>
      </c>
      <c r="F406" t="inlineStr">
        <is>
          <t>https://portal.dnb.de/opac.htm?method=simpleSearch&amp;cqlMode=true&amp;query=idn%3D1066871272</t>
        </is>
      </c>
      <c r="G406" t="inlineStr">
        <is>
          <t>III 39, 1</t>
        </is>
      </c>
      <c r="H406" t="inlineStr">
        <is>
          <t>III 39, 1</t>
        </is>
      </c>
      <c r="I406" t="inlineStr">
        <is>
          <t>X</t>
        </is>
      </c>
      <c r="J406" t="inlineStr">
        <is>
          <t>Schließen, erhabene Buchbeschläge</t>
        </is>
      </c>
      <c r="K406" t="inlineStr">
        <is>
          <t>bis 25 cm</t>
        </is>
      </c>
      <c r="L406" t="inlineStr">
        <is>
          <t>180°</t>
        </is>
      </c>
      <c r="M406" t="inlineStr">
        <is>
          <t>hohler Rücken, stark brüchiges Einbandmaterial</t>
        </is>
      </c>
      <c r="N406" t="inlineStr"/>
      <c r="O406" t="inlineStr">
        <is>
          <t>Buchschuh</t>
        </is>
      </c>
      <c r="P406" t="inlineStr">
        <is>
          <t>Nein</t>
        </is>
      </c>
      <c r="Q406" t="inlineStr">
        <is>
          <t>3</t>
        </is>
      </c>
      <c r="R406" t="inlineStr"/>
      <c r="S406" t="inlineStr"/>
      <c r="T406" t="inlineStr"/>
      <c r="U406" t="inlineStr"/>
      <c r="V406" t="inlineStr"/>
      <c r="W406" t="inlineStr"/>
      <c r="X406" t="inlineStr"/>
      <c r="Y406" t="inlineStr"/>
      <c r="Z406" t="inlineStr"/>
      <c r="AA406" t="inlineStr">
        <is>
          <t>HL</t>
        </is>
      </c>
      <c r="AB406" t="inlineStr">
        <is>
          <t>x</t>
        </is>
      </c>
      <c r="AC406" t="inlineStr"/>
      <c r="AD406" t="inlineStr">
        <is>
          <t>h/E</t>
        </is>
      </c>
      <c r="AE406" t="inlineStr"/>
      <c r="AF406" t="inlineStr"/>
      <c r="AG406" t="inlineStr"/>
      <c r="AH406" t="inlineStr">
        <is>
          <t>x</t>
        </is>
      </c>
      <c r="AI406" t="inlineStr"/>
      <c r="AJ406" t="inlineStr">
        <is>
          <t>Pa</t>
        </is>
      </c>
      <c r="AK406" t="inlineStr">
        <is>
          <t>x</t>
        </is>
      </c>
      <c r="AL406" t="inlineStr"/>
      <c r="AM406" t="inlineStr"/>
      <c r="AN406" t="inlineStr"/>
      <c r="AO406" t="inlineStr"/>
      <c r="AP406" t="inlineStr"/>
      <c r="AQ406" t="inlineStr"/>
      <c r="AR406" t="inlineStr"/>
      <c r="AS406" t="inlineStr"/>
      <c r="AT406" t="inlineStr"/>
      <c r="AU406" t="inlineStr"/>
      <c r="AV406" t="inlineStr"/>
      <c r="AW406" t="inlineStr"/>
      <c r="AX406" t="inlineStr">
        <is>
          <t>110</t>
        </is>
      </c>
      <c r="AY406" t="inlineStr"/>
      <c r="AZ406" t="inlineStr"/>
      <c r="BA406" t="inlineStr"/>
      <c r="BB406" t="inlineStr">
        <is>
          <t>n</t>
        </is>
      </c>
      <c r="BC406" t="inlineStr">
        <is>
          <t>0</t>
        </is>
      </c>
      <c r="BD406" t="inlineStr"/>
      <c r="BE406" t="inlineStr"/>
      <c r="BF406" t="inlineStr"/>
      <c r="BG406" t="inlineStr"/>
      <c r="BH406" t="inlineStr"/>
      <c r="BI406" t="inlineStr"/>
      <c r="BJ406" t="inlineStr"/>
      <c r="BK406" t="inlineStr">
        <is>
          <t>Schaden stabil</t>
        </is>
      </c>
      <c r="BL406" t="inlineStr"/>
      <c r="BM406" t="inlineStr"/>
      <c r="BN406" t="inlineStr"/>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row>
    <row r="407">
      <c r="A407" t="b">
        <v>1</v>
      </c>
      <c r="B407" t="inlineStr">
        <is>
          <t>359</t>
        </is>
      </c>
      <c r="C407" t="inlineStr">
        <is>
          <t>L-1505-153947101</t>
        </is>
      </c>
      <c r="D407" t="inlineStr">
        <is>
          <t>993883141</t>
        </is>
      </c>
      <c r="E407" t="inlineStr">
        <is>
          <t>Afl</t>
        </is>
      </c>
      <c r="F407" t="inlineStr">
        <is>
          <t>https://portal.dnb.de/opac.htm?method=simpleSearch&amp;cqlMode=true&amp;query=idn%3D993883141</t>
        </is>
      </c>
      <c r="G407" t="inlineStr">
        <is>
          <t>III 40, 1</t>
        </is>
      </c>
      <c r="H407" t="inlineStr">
        <is>
          <t>III 40, 1</t>
        </is>
      </c>
      <c r="I407" t="inlineStr">
        <is>
          <t>X</t>
        </is>
      </c>
      <c r="J407" t="inlineStr">
        <is>
          <t>Halbledereinband, Schließen, erhabene Buchbeschläge</t>
        </is>
      </c>
      <c r="K407" t="inlineStr">
        <is>
          <t>bis 35 cm</t>
        </is>
      </c>
      <c r="L407" t="inlineStr">
        <is>
          <t>80° bis 110°, einseitig digitalisierbar?</t>
        </is>
      </c>
      <c r="M407" t="inlineStr">
        <is>
          <t>hohler Rücken, welliger Buchblock</t>
        </is>
      </c>
      <c r="N407" t="inlineStr"/>
      <c r="O407" t="inlineStr">
        <is>
          <t>Buchschuh</t>
        </is>
      </c>
      <c r="P407" t="inlineStr">
        <is>
          <t>Nein</t>
        </is>
      </c>
      <c r="Q407" t="inlineStr">
        <is>
          <t>1</t>
        </is>
      </c>
      <c r="R407" t="inlineStr"/>
      <c r="S407" t="inlineStr"/>
      <c r="T407" t="inlineStr"/>
      <c r="U407" t="inlineStr"/>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is>
          <t>0</t>
        </is>
      </c>
      <c r="BD407" t="inlineStr"/>
      <c r="BE407" t="inlineStr"/>
      <c r="BF407" t="inlineStr"/>
      <c r="BG407" t="inlineStr"/>
      <c r="BH407" t="inlineStr"/>
      <c r="BI407" t="inlineStr"/>
      <c r="BJ407" t="inlineStr"/>
      <c r="BK407" t="inlineStr"/>
      <c r="BL407" t="inlineStr"/>
      <c r="BM407" t="inlineStr"/>
      <c r="BN407" t="inlineStr"/>
      <c r="BO407" t="inlineStr"/>
      <c r="BP407" t="inlineStr"/>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row>
    <row r="408">
      <c r="A408" t="b">
        <v>1</v>
      </c>
      <c r="B408" t="inlineStr">
        <is>
          <t>360</t>
        </is>
      </c>
      <c r="C408" t="inlineStr">
        <is>
          <t>L-1505-153946962</t>
        </is>
      </c>
      <c r="D408" t="inlineStr">
        <is>
          <t>993882951</t>
        </is>
      </c>
      <c r="E408" t="inlineStr">
        <is>
          <t>Afl</t>
        </is>
      </c>
      <c r="F408" t="inlineStr">
        <is>
          <t>https://portal.dnb.de/opac.htm?method=simpleSearch&amp;cqlMode=true&amp;query=idn%3D993882951</t>
        </is>
      </c>
      <c r="G408" t="inlineStr">
        <is>
          <t>III 40, 1</t>
        </is>
      </c>
      <c r="H408" t="inlineStr">
        <is>
          <t>III 40, 1</t>
        </is>
      </c>
      <c r="I408" t="inlineStr"/>
      <c r="J408" t="inlineStr"/>
      <c r="K408" t="inlineStr"/>
      <c r="L408" t="inlineStr"/>
      <c r="M408" t="inlineStr"/>
      <c r="N408" t="inlineStr"/>
      <c r="O408" t="inlineStr"/>
      <c r="P408" t="inlineStr"/>
      <c r="Q408" t="inlineStr"/>
      <c r="R408" t="inlineStr"/>
      <c r="S408" t="inlineStr"/>
      <c r="T408" t="inlineStr"/>
      <c r="U408" t="inlineStr"/>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is>
          <t>0</t>
        </is>
      </c>
      <c r="BD408" t="inlineStr"/>
      <c r="BE408" t="inlineStr"/>
      <c r="BF408" t="inlineStr"/>
      <c r="BG408" t="inlineStr"/>
      <c r="BH408" t="inlineStr"/>
      <c r="BI408" t="inlineStr"/>
      <c r="BJ408" t="inlineStr"/>
      <c r="BK408" t="inlineStr"/>
      <c r="BL408" t="inlineStr"/>
      <c r="BM408" t="inlineStr"/>
      <c r="BN408" t="inlineStr"/>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row>
    <row r="409">
      <c r="A409" t="b">
        <v>1</v>
      </c>
      <c r="B409" t="inlineStr">
        <is>
          <t>361</t>
        </is>
      </c>
      <c r="C409" t="inlineStr">
        <is>
          <t>L-1505-15394692X</t>
        </is>
      </c>
      <c r="D409" t="inlineStr">
        <is>
          <t>993882900</t>
        </is>
      </c>
      <c r="E409" t="inlineStr">
        <is>
          <t>Afl</t>
        </is>
      </c>
      <c r="F409" t="inlineStr">
        <is>
          <t>https://portal.dnb.de/opac.htm?method=simpleSearch&amp;cqlMode=true&amp;query=idn%3D993882900</t>
        </is>
      </c>
      <c r="G409" t="inlineStr">
        <is>
          <t>III 40, 1</t>
        </is>
      </c>
      <c r="H409" t="inlineStr">
        <is>
          <t>III 40, 1</t>
        </is>
      </c>
      <c r="I409" t="inlineStr"/>
      <c r="J409" t="inlineStr"/>
      <c r="K409" t="inlineStr"/>
      <c r="L409" t="inlineStr"/>
      <c r="M409" t="inlineStr"/>
      <c r="N409" t="inlineStr"/>
      <c r="O409" t="inlineStr"/>
      <c r="P409" t="inlineStr"/>
      <c r="Q409" t="inlineStr"/>
      <c r="R409" t="inlineStr"/>
      <c r="S409" t="inlineStr"/>
      <c r="T409" t="inlineStr"/>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is>
          <t>0</t>
        </is>
      </c>
      <c r="BD409" t="inlineStr"/>
      <c r="BE409" t="inlineStr"/>
      <c r="BF409" t="inlineStr"/>
      <c r="BG409" t="inlineStr"/>
      <c r="BH409" t="inlineStr"/>
      <c r="BI409" t="inlineStr"/>
      <c r="BJ409" t="inlineStr"/>
      <c r="BK409" t="inlineStr"/>
      <c r="BL409" t="inlineStr"/>
      <c r="BM409" t="inlineStr"/>
      <c r="BN409" t="inlineStr"/>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row>
    <row r="410">
      <c r="A410" t="b">
        <v>1</v>
      </c>
      <c r="B410" t="inlineStr">
        <is>
          <t>362</t>
        </is>
      </c>
      <c r="C410" t="inlineStr">
        <is>
          <t>L-1505-153946822</t>
        </is>
      </c>
      <c r="D410" t="inlineStr">
        <is>
          <t>99388282X</t>
        </is>
      </c>
      <c r="E410" t="inlineStr">
        <is>
          <t>Afl</t>
        </is>
      </c>
      <c r="F410" t="inlineStr">
        <is>
          <t>https://portal.dnb.de/opac.htm?method=simpleSearch&amp;cqlMode=true&amp;query=idn%3D99388282X</t>
        </is>
      </c>
      <c r="G410" t="inlineStr">
        <is>
          <t>III 40, 1</t>
        </is>
      </c>
      <c r="H410" t="inlineStr">
        <is>
          <t>III 40, 1</t>
        </is>
      </c>
      <c r="I410" t="inlineStr"/>
      <c r="J410" t="inlineStr"/>
      <c r="K410" t="inlineStr"/>
      <c r="L410" t="inlineStr"/>
      <c r="M410" t="inlineStr"/>
      <c r="N410" t="inlineStr"/>
      <c r="O410" t="inlineStr"/>
      <c r="P410" t="inlineStr"/>
      <c r="Q410" t="inlineStr"/>
      <c r="R410" t="inlineStr"/>
      <c r="S410" t="inlineStr"/>
      <c r="T410" t="inlineStr"/>
      <c r="U410" t="inlineStr"/>
      <c r="V410" t="inlineStr"/>
      <c r="W410" t="inlineStr"/>
      <c r="X410" t="inlineStr"/>
      <c r="Y410" t="inlineStr"/>
      <c r="Z410" t="inlineStr"/>
      <c r="AA410" t="inlineStr"/>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c r="AT410" t="inlineStr"/>
      <c r="AU410" t="inlineStr"/>
      <c r="AV410" t="inlineStr"/>
      <c r="AW410" t="inlineStr"/>
      <c r="AX410" t="inlineStr"/>
      <c r="AY410" t="inlineStr"/>
      <c r="AZ410" t="inlineStr"/>
      <c r="BA410" t="inlineStr"/>
      <c r="BB410" t="inlineStr"/>
      <c r="BC410" t="inlineStr">
        <is>
          <t>0</t>
        </is>
      </c>
      <c r="BD410" t="inlineStr"/>
      <c r="BE410" t="inlineStr"/>
      <c r="BF410" t="inlineStr"/>
      <c r="BG410" t="inlineStr"/>
      <c r="BH410" t="inlineStr"/>
      <c r="BI410" t="inlineStr"/>
      <c r="BJ410" t="inlineStr"/>
      <c r="BK410" t="inlineStr"/>
      <c r="BL410" t="inlineStr"/>
      <c r="BM410" t="inlineStr"/>
      <c r="BN410" t="inlineStr"/>
      <c r="BO410" t="inlineStr"/>
      <c r="BP410" t="inlineStr"/>
      <c r="BQ410" t="inlineStr"/>
      <c r="BR410" t="inlineStr"/>
      <c r="BS410" t="inlineStr"/>
      <c r="BT410" t="inlineStr"/>
      <c r="BU410" t="inlineStr"/>
      <c r="BV410" t="inlineStr"/>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row>
    <row r="411">
      <c r="A411" t="b">
        <v>1</v>
      </c>
      <c r="B411" t="inlineStr">
        <is>
          <t>363</t>
        </is>
      </c>
      <c r="C411" t="inlineStr">
        <is>
          <t>L-1521-154137898</t>
        </is>
      </c>
      <c r="D411" t="inlineStr">
        <is>
          <t>993995845</t>
        </is>
      </c>
      <c r="E411" t="inlineStr">
        <is>
          <t>Aal</t>
        </is>
      </c>
      <c r="F411" t="inlineStr">
        <is>
          <t>https://portal.dnb.de/opac.htm?method=simpleSearch&amp;cqlMode=true&amp;query=idn%3D993995845</t>
        </is>
      </c>
      <c r="G411" t="inlineStr">
        <is>
          <t>III 40, 2</t>
        </is>
      </c>
      <c r="H411" t="inlineStr">
        <is>
          <t>III 40, 2</t>
        </is>
      </c>
      <c r="I411" t="inlineStr">
        <is>
          <t>X</t>
        </is>
      </c>
      <c r="J411" t="inlineStr">
        <is>
          <t>Gewebeeinband</t>
        </is>
      </c>
      <c r="K411" t="inlineStr">
        <is>
          <t>bis 25 cm</t>
        </is>
      </c>
      <c r="L411" t="inlineStr">
        <is>
          <t>180°</t>
        </is>
      </c>
      <c r="M411" t="inlineStr">
        <is>
          <t>hohler Rücken</t>
        </is>
      </c>
      <c r="N411" t="inlineStr"/>
      <c r="O411" t="inlineStr"/>
      <c r="P411" t="inlineStr"/>
      <c r="Q411" t="inlineStr">
        <is>
          <t>1</t>
        </is>
      </c>
      <c r="R411" t="inlineStr"/>
      <c r="S411" t="inlineStr"/>
      <c r="T411" t="inlineStr"/>
      <c r="U411" t="inlineStr"/>
      <c r="V411" t="inlineStr"/>
      <c r="W411" t="inlineStr"/>
      <c r="X411" t="inlineStr"/>
      <c r="Y411" t="inlineStr"/>
      <c r="Z411" t="inlineStr"/>
      <c r="AA411" t="inlineStr">
        <is>
          <t>G</t>
        </is>
      </c>
      <c r="AB411" t="inlineStr">
        <is>
          <t>x</t>
        </is>
      </c>
      <c r="AC411" t="inlineStr">
        <is>
          <t>x</t>
        </is>
      </c>
      <c r="AD411" t="inlineStr">
        <is>
          <t>h/E</t>
        </is>
      </c>
      <c r="AE411" t="inlineStr"/>
      <c r="AF411" t="inlineStr"/>
      <c r="AG411" t="inlineStr"/>
      <c r="AH411" t="inlineStr"/>
      <c r="AI411" t="inlineStr"/>
      <c r="AJ411" t="inlineStr">
        <is>
          <t>Pa</t>
        </is>
      </c>
      <c r="AK411" t="inlineStr">
        <is>
          <t>x</t>
        </is>
      </c>
      <c r="AL411" t="inlineStr"/>
      <c r="AM411" t="inlineStr"/>
      <c r="AN411" t="inlineStr"/>
      <c r="AO411" t="inlineStr"/>
      <c r="AP411" t="inlineStr"/>
      <c r="AQ411" t="inlineStr"/>
      <c r="AR411" t="inlineStr"/>
      <c r="AS411" t="inlineStr"/>
      <c r="AT411" t="inlineStr"/>
      <c r="AU411" t="inlineStr"/>
      <c r="AV411" t="inlineStr"/>
      <c r="AW411" t="inlineStr"/>
      <c r="AX411" t="inlineStr">
        <is>
          <t>80</t>
        </is>
      </c>
      <c r="AY411" t="inlineStr"/>
      <c r="AZ411" t="inlineStr"/>
      <c r="BA411" t="inlineStr"/>
      <c r="BB411" t="inlineStr">
        <is>
          <t>n</t>
        </is>
      </c>
      <c r="BC411" t="inlineStr">
        <is>
          <t>0</t>
        </is>
      </c>
      <c r="BD411" t="inlineStr"/>
      <c r="BE411" t="inlineStr"/>
      <c r="BF411" t="inlineStr"/>
      <c r="BG411" t="inlineStr">
        <is>
          <t>x</t>
        </is>
      </c>
      <c r="BH411" t="inlineStr"/>
      <c r="BI411" t="inlineStr"/>
      <c r="BJ411" t="inlineStr"/>
      <c r="BK411" t="inlineStr"/>
      <c r="BL411" t="inlineStr"/>
      <c r="BM411" t="inlineStr"/>
      <c r="BN411" t="inlineStr"/>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row>
    <row r="412">
      <c r="A412" t="b">
        <v>1</v>
      </c>
      <c r="B412" t="inlineStr">
        <is>
          <t>364</t>
        </is>
      </c>
      <c r="C412" t="inlineStr">
        <is>
          <t>L-1535-31522004X</t>
        </is>
      </c>
      <c r="D412" t="inlineStr">
        <is>
          <t>1066800138</t>
        </is>
      </c>
      <c r="E412" t="inlineStr">
        <is>
          <t>Aaf</t>
        </is>
      </c>
      <c r="F412" t="inlineStr">
        <is>
          <t>https://portal.dnb.de/opac.htm?method=simpleSearch&amp;cqlMode=true&amp;query=idn%3D1066800138</t>
        </is>
      </c>
      <c r="G412" t="inlineStr">
        <is>
          <t>III 40, 3</t>
        </is>
      </c>
      <c r="H412" t="inlineStr">
        <is>
          <t>III 40, 3</t>
        </is>
      </c>
      <c r="I412" t="inlineStr">
        <is>
          <t>X</t>
        </is>
      </c>
      <c r="J412" t="inlineStr">
        <is>
          <t>Ledereinband, Schließen, erhabene Buchbeschläge</t>
        </is>
      </c>
      <c r="K412" t="inlineStr">
        <is>
          <t>bis 25 cm</t>
        </is>
      </c>
      <c r="L412" t="inlineStr">
        <is>
          <t>nur sehr geringer Öffnungswinkel</t>
        </is>
      </c>
      <c r="M412" t="inlineStr"/>
      <c r="N412" t="inlineStr"/>
      <c r="O412" t="inlineStr">
        <is>
          <t>Kassette</t>
        </is>
      </c>
      <c r="P412" t="inlineStr">
        <is>
          <t>Nein</t>
        </is>
      </c>
      <c r="Q412" t="inlineStr">
        <is>
          <t>0</t>
        </is>
      </c>
      <c r="R412" t="inlineStr"/>
      <c r="S412" t="inlineStr"/>
      <c r="T412" t="inlineStr"/>
      <c r="U412" t="inlineStr"/>
      <c r="V412" t="inlineStr"/>
      <c r="W412" t="inlineStr"/>
      <c r="X412" t="inlineStr"/>
      <c r="Y412" t="inlineStr"/>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is>
          <t>0</t>
        </is>
      </c>
      <c r="BD412" t="inlineStr"/>
      <c r="BE412" t="inlineStr"/>
      <c r="BF412" t="inlineStr"/>
      <c r="BG412" t="inlineStr"/>
      <c r="BH412" t="inlineStr"/>
      <c r="BI412" t="inlineStr"/>
      <c r="BJ412" t="inlineStr"/>
      <c r="BK412" t="inlineStr"/>
      <c r="BL412" t="inlineStr"/>
      <c r="BM412" t="inlineStr"/>
      <c r="BN412" t="inlineStr"/>
      <c r="BO412" t="inlineStr"/>
      <c r="BP412" t="inlineStr"/>
      <c r="BQ412" t="inlineStr"/>
      <c r="BR412" t="inlineStr"/>
      <c r="BS412" t="inlineStr"/>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row>
    <row r="413">
      <c r="A413" t="b">
        <v>1</v>
      </c>
      <c r="B413" t="inlineStr">
        <is>
          <t>365</t>
        </is>
      </c>
      <c r="C413" t="inlineStr">
        <is>
          <t>L-1504-169751783</t>
        </is>
      </c>
      <c r="D413" t="inlineStr">
        <is>
          <t>99993922X</t>
        </is>
      </c>
      <c r="E413" t="inlineStr">
        <is>
          <t>Aal</t>
        </is>
      </c>
      <c r="F413" t="inlineStr">
        <is>
          <t>https://portal.dnb.de/opac.htm?method=simpleSearch&amp;cqlMode=true&amp;query=idn%3D99993922X</t>
        </is>
      </c>
      <c r="G413" t="inlineStr">
        <is>
          <t>III 40, 4</t>
        </is>
      </c>
      <c r="H413" t="inlineStr">
        <is>
          <t>III 40, 4</t>
        </is>
      </c>
      <c r="I413" t="inlineStr"/>
      <c r="J413" t="inlineStr">
        <is>
          <t>Papier- oder Pappeinband</t>
        </is>
      </c>
      <c r="K413" t="inlineStr">
        <is>
          <t>bis 35 cm</t>
        </is>
      </c>
      <c r="L413" t="inlineStr">
        <is>
          <t>80° bis 110°, einseitig digitalisierbar?</t>
        </is>
      </c>
      <c r="M413" t="inlineStr">
        <is>
          <t>hohler Rücken</t>
        </is>
      </c>
      <c r="N413" t="inlineStr"/>
      <c r="O413" t="inlineStr"/>
      <c r="P413" t="inlineStr"/>
      <c r="Q413" t="inlineStr">
        <is>
          <t>1</t>
        </is>
      </c>
      <c r="R413" t="inlineStr"/>
      <c r="S413" t="inlineStr"/>
      <c r="T413" t="inlineStr"/>
      <c r="U413" t="inlineStr"/>
      <c r="V413" t="inlineStr"/>
      <c r="W413" t="inlineStr"/>
      <c r="X413" t="inlineStr"/>
      <c r="Y413" t="inlineStr"/>
      <c r="Z413" t="inlineStr"/>
      <c r="AA413" t="inlineStr">
        <is>
          <t>Pa</t>
        </is>
      </c>
      <c r="AB413" t="inlineStr"/>
      <c r="AC413" t="inlineStr"/>
      <c r="AD413" t="inlineStr">
        <is>
          <t>h/E</t>
        </is>
      </c>
      <c r="AE413" t="inlineStr"/>
      <c r="AF413" t="inlineStr"/>
      <c r="AG413" t="inlineStr"/>
      <c r="AH413" t="inlineStr"/>
      <c r="AI413" t="inlineStr"/>
      <c r="AJ413" t="inlineStr">
        <is>
          <t>Pa</t>
        </is>
      </c>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is>
          <t>60</t>
        </is>
      </c>
      <c r="AY413" t="inlineStr"/>
      <c r="AZ413" t="inlineStr"/>
      <c r="BA413" t="inlineStr"/>
      <c r="BB413" t="inlineStr">
        <is>
          <t>n</t>
        </is>
      </c>
      <c r="BC413" t="inlineStr">
        <is>
          <t>0</t>
        </is>
      </c>
      <c r="BD413" t="inlineStr"/>
      <c r="BE413" t="inlineStr"/>
      <c r="BF413" t="inlineStr"/>
      <c r="BG413" t="inlineStr"/>
      <c r="BH413" t="inlineStr"/>
      <c r="BI413" t="inlineStr"/>
      <c r="BJ413" t="inlineStr"/>
      <c r="BK413" t="inlineStr">
        <is>
          <t>Schaden stabil</t>
        </is>
      </c>
      <c r="BL413" t="inlineStr"/>
      <c r="BM413" t="inlineStr"/>
      <c r="BN413" t="inlineStr"/>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row>
    <row r="414">
      <c r="A414" t="b">
        <v>1</v>
      </c>
      <c r="B414" t="inlineStr">
        <is>
          <t>366</t>
        </is>
      </c>
      <c r="C414" t="inlineStr">
        <is>
          <t>L-1526-167036696</t>
        </is>
      </c>
      <c r="D414" t="inlineStr">
        <is>
          <t>998831123</t>
        </is>
      </c>
      <c r="E414" t="inlineStr">
        <is>
          <t>Afl</t>
        </is>
      </c>
      <c r="F414" t="inlineStr">
        <is>
          <t>https://portal.dnb.de/opac.htm?method=simpleSearch&amp;cqlMode=true&amp;query=idn%3D998831123</t>
        </is>
      </c>
      <c r="G414" t="inlineStr">
        <is>
          <t>III 40, 5 - 1</t>
        </is>
      </c>
      <c r="H414" t="inlineStr">
        <is>
          <t>III 40, 5 - 1</t>
        </is>
      </c>
      <c r="I414" t="inlineStr">
        <is>
          <t>X</t>
        </is>
      </c>
      <c r="J414" t="inlineStr">
        <is>
          <t>Ledereinband</t>
        </is>
      </c>
      <c r="K414" t="inlineStr">
        <is>
          <t>bis 25 cm</t>
        </is>
      </c>
      <c r="L414" t="inlineStr">
        <is>
          <t>80° bis 110°, einseitig digitalisierbar?</t>
        </is>
      </c>
      <c r="M414" t="inlineStr"/>
      <c r="N414" t="inlineStr"/>
      <c r="O414" t="inlineStr">
        <is>
          <t>Kassette</t>
        </is>
      </c>
      <c r="P414" t="inlineStr">
        <is>
          <t>Nein</t>
        </is>
      </c>
      <c r="Q414" t="inlineStr">
        <is>
          <t>1</t>
        </is>
      </c>
      <c r="R414" t="inlineStr"/>
      <c r="S414" t="inlineStr"/>
      <c r="T414" t="inlineStr"/>
      <c r="U414" t="inlineStr"/>
      <c r="V414" t="inlineStr"/>
      <c r="W414" t="inlineStr"/>
      <c r="X414" t="inlineStr"/>
      <c r="Y414" t="inlineStr"/>
      <c r="Z414" t="inlineStr"/>
      <c r="AA414" t="inlineStr">
        <is>
          <t>L</t>
        </is>
      </c>
      <c r="AB414" t="inlineStr"/>
      <c r="AC414" t="inlineStr">
        <is>
          <t>x</t>
        </is>
      </c>
      <c r="AD414" t="inlineStr">
        <is>
          <t>f</t>
        </is>
      </c>
      <c r="AE414" t="inlineStr"/>
      <c r="AF414" t="inlineStr"/>
      <c r="AG414" t="inlineStr"/>
      <c r="AH414" t="inlineStr"/>
      <c r="AI414" t="inlineStr"/>
      <c r="AJ414" t="inlineStr">
        <is>
          <t>Pa</t>
        </is>
      </c>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is>
          <t>80</t>
        </is>
      </c>
      <c r="AY414" t="inlineStr"/>
      <c r="AZ414" t="inlineStr"/>
      <c r="BA414" t="inlineStr"/>
      <c r="BB414" t="inlineStr">
        <is>
          <t>n</t>
        </is>
      </c>
      <c r="BC414" t="inlineStr">
        <is>
          <t>0</t>
        </is>
      </c>
      <c r="BD414" t="inlineStr"/>
      <c r="BE414" t="inlineStr">
        <is>
          <t>Gewebe</t>
        </is>
      </c>
      <c r="BF414" t="inlineStr"/>
      <c r="BG414" t="inlineStr"/>
      <c r="BH414" t="inlineStr"/>
      <c r="BI414" t="inlineStr"/>
      <c r="BJ414" t="inlineStr"/>
      <c r="BK414" t="inlineStr"/>
      <c r="BL414" t="inlineStr"/>
      <c r="BM414" t="inlineStr"/>
      <c r="BN414" t="inlineStr"/>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row>
    <row r="415">
      <c r="A415" t="b">
        <v>1</v>
      </c>
      <c r="B415" t="inlineStr">
        <is>
          <t>367</t>
        </is>
      </c>
      <c r="C415" t="inlineStr">
        <is>
          <t>L-9999-167036742</t>
        </is>
      </c>
      <c r="D415" t="inlineStr">
        <is>
          <t>998831182</t>
        </is>
      </c>
      <c r="E415" t="inlineStr">
        <is>
          <t>Afl</t>
        </is>
      </c>
      <c r="F415" t="inlineStr">
        <is>
          <t>https://portal.dnb.de/opac.htm?method=simpleSearch&amp;cqlMode=true&amp;query=idn%3D998831182</t>
        </is>
      </c>
      <c r="G415" t="inlineStr">
        <is>
          <t>III 40, 5 - 2</t>
        </is>
      </c>
      <c r="H415" t="inlineStr">
        <is>
          <t>III 40, 5 - 2</t>
        </is>
      </c>
      <c r="I415" t="inlineStr">
        <is>
          <t>X</t>
        </is>
      </c>
      <c r="J415" t="inlineStr">
        <is>
          <t>Ledereinband</t>
        </is>
      </c>
      <c r="K415" t="inlineStr">
        <is>
          <t>bis 25 cm</t>
        </is>
      </c>
      <c r="L415" t="inlineStr">
        <is>
          <t>80° bis 110°, einseitig digitalisierbar?</t>
        </is>
      </c>
      <c r="M415" t="inlineStr"/>
      <c r="N415" t="inlineStr"/>
      <c r="O415" t="inlineStr">
        <is>
          <t>Kassette</t>
        </is>
      </c>
      <c r="P415" t="inlineStr">
        <is>
          <t>Nein</t>
        </is>
      </c>
      <c r="Q415" t="inlineStr">
        <is>
          <t>2</t>
        </is>
      </c>
      <c r="R415" t="inlineStr"/>
      <c r="S415" t="inlineStr"/>
      <c r="T415" t="inlineStr"/>
      <c r="U415" t="inlineStr"/>
      <c r="V415" t="inlineStr"/>
      <c r="W415" t="inlineStr"/>
      <c r="X415" t="inlineStr"/>
      <c r="Y415" t="inlineStr"/>
      <c r="Z415" t="inlineStr"/>
      <c r="AA415" t="inlineStr">
        <is>
          <t>L</t>
        </is>
      </c>
      <c r="AB415" t="inlineStr"/>
      <c r="AC415" t="inlineStr"/>
      <c r="AD415" t="inlineStr">
        <is>
          <t>f</t>
        </is>
      </c>
      <c r="AE415" t="inlineStr"/>
      <c r="AF415" t="inlineStr"/>
      <c r="AG415" t="inlineStr"/>
      <c r="AH415" t="inlineStr"/>
      <c r="AI415" t="inlineStr"/>
      <c r="AJ415" t="inlineStr">
        <is>
          <t>Pa</t>
        </is>
      </c>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is>
          <t>45</t>
        </is>
      </c>
      <c r="AY415" t="inlineStr"/>
      <c r="AZ415" t="inlineStr"/>
      <c r="BA415" t="inlineStr"/>
      <c r="BB415" t="inlineStr">
        <is>
          <t>n</t>
        </is>
      </c>
      <c r="BC415" t="inlineStr">
        <is>
          <t>0</t>
        </is>
      </c>
      <c r="BD415" t="inlineStr"/>
      <c r="BE415" t="inlineStr">
        <is>
          <t>Gewebe</t>
        </is>
      </c>
      <c r="BF415" t="inlineStr"/>
      <c r="BG415" t="inlineStr"/>
      <c r="BH415" t="inlineStr"/>
      <c r="BI415" t="inlineStr"/>
      <c r="BJ415" t="inlineStr"/>
      <c r="BK415" t="inlineStr">
        <is>
          <t>Schaden stabil</t>
        </is>
      </c>
      <c r="BL415" t="inlineStr"/>
      <c r="BM415" t="inlineStr"/>
      <c r="BN415" t="inlineStr"/>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row>
    <row r="416">
      <c r="A416" t="b">
        <v>1</v>
      </c>
      <c r="B416" t="inlineStr">
        <is>
          <t>368</t>
        </is>
      </c>
      <c r="C416" t="inlineStr">
        <is>
          <t>L-1548-153916184</t>
        </is>
      </c>
      <c r="D416" t="inlineStr">
        <is>
          <t>993862233</t>
        </is>
      </c>
      <c r="E416" t="inlineStr">
        <is>
          <t>Aal</t>
        </is>
      </c>
      <c r="F416" t="inlineStr">
        <is>
          <t>https://portal.dnb.de/opac.htm?method=simpleSearch&amp;cqlMode=true&amp;query=idn%3D993862233</t>
        </is>
      </c>
      <c r="G416" t="inlineStr">
        <is>
          <t>III 41, 1</t>
        </is>
      </c>
      <c r="H416" t="inlineStr">
        <is>
          <t>III 41, 1</t>
        </is>
      </c>
      <c r="I416" t="inlineStr">
        <is>
          <t>X</t>
        </is>
      </c>
      <c r="J416" t="inlineStr">
        <is>
          <t>Pergamentband</t>
        </is>
      </c>
      <c r="K416" t="inlineStr">
        <is>
          <t>bis 25 cm</t>
        </is>
      </c>
      <c r="L416" t="inlineStr">
        <is>
          <t>80° bis 110°, einseitig digitalisierbar?</t>
        </is>
      </c>
      <c r="M416" t="inlineStr">
        <is>
          <t>hohler Rücken</t>
        </is>
      </c>
      <c r="N416" t="inlineStr"/>
      <c r="O416" t="inlineStr">
        <is>
          <t>Kassette</t>
        </is>
      </c>
      <c r="P416" t="inlineStr">
        <is>
          <t>Nein</t>
        </is>
      </c>
      <c r="Q416" t="inlineStr">
        <is>
          <t>0</t>
        </is>
      </c>
      <c r="R416" t="inlineStr"/>
      <c r="S416" t="inlineStr"/>
      <c r="T416" t="inlineStr"/>
      <c r="U416" t="inlineStr"/>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is>
          <t>0</t>
        </is>
      </c>
      <c r="BD416" t="inlineStr"/>
      <c r="BE416" t="inlineStr"/>
      <c r="BF416" t="inlineStr"/>
      <c r="BG416" t="inlineStr"/>
      <c r="BH416" t="inlineStr"/>
      <c r="BI416" t="inlineStr"/>
      <c r="BJ416" t="inlineStr"/>
      <c r="BK416" t="inlineStr"/>
      <c r="BL416" t="inlineStr"/>
      <c r="BM416" t="inlineStr"/>
      <c r="BN416" t="inlineStr"/>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row>
    <row r="417">
      <c r="A417" t="b">
        <v>1</v>
      </c>
      <c r="B417" t="inlineStr">
        <is>
          <t>369</t>
        </is>
      </c>
      <c r="C417" t="inlineStr">
        <is>
          <t>L-1554-153966742</t>
        </is>
      </c>
      <c r="D417" t="inlineStr">
        <is>
          <t>993903487</t>
        </is>
      </c>
      <c r="E417" t="inlineStr">
        <is>
          <t>Aal</t>
        </is>
      </c>
      <c r="F417" t="inlineStr">
        <is>
          <t>https://portal.dnb.de/opac.htm?method=simpleSearch&amp;cqlMode=true&amp;query=idn%3D993903487</t>
        </is>
      </c>
      <c r="G417" t="inlineStr">
        <is>
          <t>III 42, 1</t>
        </is>
      </c>
      <c r="H417" t="inlineStr">
        <is>
          <t>III 42, 1</t>
        </is>
      </c>
      <c r="I417" t="inlineStr">
        <is>
          <t>X</t>
        </is>
      </c>
      <c r="J417" t="inlineStr">
        <is>
          <t>Halbgewebeband, Broschur</t>
        </is>
      </c>
      <c r="K417" t="inlineStr">
        <is>
          <t>bis 25 cm</t>
        </is>
      </c>
      <c r="L417" t="inlineStr">
        <is>
          <t>180°</t>
        </is>
      </c>
      <c r="M417" t="inlineStr"/>
      <c r="N417" t="inlineStr"/>
      <c r="O417" t="inlineStr"/>
      <c r="P417" t="inlineStr"/>
      <c r="Q417" t="inlineStr">
        <is>
          <t>1</t>
        </is>
      </c>
      <c r="R417" t="inlineStr"/>
      <c r="S417" t="inlineStr"/>
      <c r="T417" t="inlineStr"/>
      <c r="U417" t="inlineStr"/>
      <c r="V417" t="inlineStr"/>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is>
          <t>0</t>
        </is>
      </c>
      <c r="BD417" t="inlineStr"/>
      <c r="BE417" t="inlineStr"/>
      <c r="BF417" t="inlineStr"/>
      <c r="BG417" t="inlineStr"/>
      <c r="BH417" t="inlineStr"/>
      <c r="BI417" t="inlineStr"/>
      <c r="BJ417" t="inlineStr"/>
      <c r="BK417" t="inlineStr"/>
      <c r="BL417" t="inlineStr"/>
      <c r="BM417" t="inlineStr"/>
      <c r="BN417" t="inlineStr"/>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row>
    <row r="418">
      <c r="A418" t="b">
        <v>1</v>
      </c>
      <c r="B418" t="inlineStr">
        <is>
          <t>370</t>
        </is>
      </c>
      <c r="C418" t="inlineStr">
        <is>
          <t>L-1559-315493984</t>
        </is>
      </c>
      <c r="D418" t="inlineStr">
        <is>
          <t>1066963770</t>
        </is>
      </c>
      <c r="E418" t="inlineStr">
        <is>
          <t>Aaf</t>
        </is>
      </c>
      <c r="F418" t="inlineStr">
        <is>
          <t>https://portal.dnb.de/opac.htm?method=simpleSearch&amp;cqlMode=true&amp;query=idn%3D1066963770</t>
        </is>
      </c>
      <c r="G418" t="inlineStr">
        <is>
          <t>III 44, 1</t>
        </is>
      </c>
      <c r="H418" t="inlineStr">
        <is>
          <t>III 44, 1</t>
        </is>
      </c>
      <c r="I418" t="inlineStr">
        <is>
          <t>X</t>
        </is>
      </c>
      <c r="J418" t="inlineStr">
        <is>
          <t>Ledereinband</t>
        </is>
      </c>
      <c r="K418" t="inlineStr">
        <is>
          <t>bis 25 cm</t>
        </is>
      </c>
      <c r="L418" t="inlineStr">
        <is>
          <t>80° bis 110°, einseitig digitalisierbar?</t>
        </is>
      </c>
      <c r="M418" t="inlineStr">
        <is>
          <t>hohler Rücken, stark brüchiges Einbandmaterial, Schrift bis in den Falz</t>
        </is>
      </c>
      <c r="N418" t="inlineStr"/>
      <c r="O418" t="inlineStr"/>
      <c r="P418" t="inlineStr"/>
      <c r="Q418" t="inlineStr">
        <is>
          <t>3</t>
        </is>
      </c>
      <c r="R418" t="inlineStr"/>
      <c r="S418" t="inlineStr"/>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is>
          <t>0</t>
        </is>
      </c>
      <c r="BD418" t="inlineStr"/>
      <c r="BE418" t="inlineStr"/>
      <c r="BF418" t="inlineStr"/>
      <c r="BG418" t="inlineStr"/>
      <c r="BH418" t="inlineStr"/>
      <c r="BI418" t="inlineStr"/>
      <c r="BJ418" t="inlineStr"/>
      <c r="BK418" t="inlineStr"/>
      <c r="BL418" t="inlineStr"/>
      <c r="BM418" t="inlineStr"/>
      <c r="BN418" t="inlineStr"/>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row>
    <row r="419">
      <c r="A419" t="b">
        <v>1</v>
      </c>
      <c r="B419" t="inlineStr">
        <is>
          <t>371</t>
        </is>
      </c>
      <c r="C419" t="inlineStr">
        <is>
          <t>L-1559-315488514</t>
        </is>
      </c>
      <c r="D419" t="inlineStr">
        <is>
          <t>1066957886</t>
        </is>
      </c>
      <c r="E419" t="inlineStr">
        <is>
          <t>Aaf</t>
        </is>
      </c>
      <c r="F419" t="inlineStr">
        <is>
          <t>https://portal.dnb.de/opac.htm?method=simpleSearch&amp;cqlMode=true&amp;query=idn%3D1066957886</t>
        </is>
      </c>
      <c r="G419" t="inlineStr">
        <is>
          <t>III 44, 2</t>
        </is>
      </c>
      <c r="H419" t="inlineStr">
        <is>
          <t>III 44, 2</t>
        </is>
      </c>
      <c r="I419" t="inlineStr">
        <is>
          <t>X</t>
        </is>
      </c>
      <c r="J419" t="inlineStr">
        <is>
          <t>Halbledereinband</t>
        </is>
      </c>
      <c r="K419" t="inlineStr">
        <is>
          <t>bis 25 cm</t>
        </is>
      </c>
      <c r="L419" t="inlineStr">
        <is>
          <t>180°</t>
        </is>
      </c>
      <c r="M419" t="inlineStr">
        <is>
          <t>hohler Rücken</t>
        </is>
      </c>
      <c r="N419" t="inlineStr"/>
      <c r="O419" t="inlineStr"/>
      <c r="P419" t="inlineStr"/>
      <c r="Q419" t="inlineStr">
        <is>
          <t>0</t>
        </is>
      </c>
      <c r="R419" t="inlineStr"/>
      <c r="S419" t="inlineStr"/>
      <c r="T419" t="inlineStr"/>
      <c r="U419" t="inlineStr"/>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is>
          <t>0</t>
        </is>
      </c>
      <c r="BD419" t="inlineStr"/>
      <c r="BE419" t="inlineStr"/>
      <c r="BF419" t="inlineStr"/>
      <c r="BG419" t="inlineStr"/>
      <c r="BH419" t="inlineStr"/>
      <c r="BI419" t="inlineStr"/>
      <c r="BJ419" t="inlineStr"/>
      <c r="BK419" t="inlineStr"/>
      <c r="BL419" t="inlineStr"/>
      <c r="BM419" t="inlineStr"/>
      <c r="BN419" t="inlineStr"/>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row>
    <row r="420">
      <c r="A420" t="b">
        <v>1</v>
      </c>
      <c r="B420" t="inlineStr">
        <is>
          <t>372</t>
        </is>
      </c>
      <c r="C420" t="inlineStr">
        <is>
          <t>L-1555-154041289</t>
        </is>
      </c>
      <c r="D420" t="inlineStr">
        <is>
          <t>993931669</t>
        </is>
      </c>
      <c r="E420" t="inlineStr">
        <is>
          <t>Aal</t>
        </is>
      </c>
      <c r="F420" t="inlineStr">
        <is>
          <t>https://portal.dnb.de/opac.htm?method=simpleSearch&amp;cqlMode=true&amp;query=idn%3D993931669</t>
        </is>
      </c>
      <c r="G420" t="inlineStr">
        <is>
          <t>III 44, 3</t>
        </is>
      </c>
      <c r="H420" t="inlineStr">
        <is>
          <t>III 44, 3</t>
        </is>
      </c>
      <c r="I420" t="inlineStr"/>
      <c r="J420" t="inlineStr">
        <is>
          <t>Halbpergamentband</t>
        </is>
      </c>
      <c r="K420" t="inlineStr">
        <is>
          <t>bis 25 cm</t>
        </is>
      </c>
      <c r="L420" t="inlineStr">
        <is>
          <t>180°</t>
        </is>
      </c>
      <c r="M420" t="inlineStr"/>
      <c r="N420" t="inlineStr"/>
      <c r="O420" t="inlineStr"/>
      <c r="P420" t="inlineStr"/>
      <c r="Q420" t="inlineStr">
        <is>
          <t>0</t>
        </is>
      </c>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is>
          <t>0</t>
        </is>
      </c>
      <c r="BD420" t="inlineStr"/>
      <c r="BE420" t="inlineStr"/>
      <c r="BF420" t="inlineStr"/>
      <c r="BG420" t="inlineStr"/>
      <c r="BH420" t="inlineStr"/>
      <c r="BI420" t="inlineStr"/>
      <c r="BJ420" t="inlineStr"/>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row>
    <row r="421">
      <c r="A421" t="b">
        <v>1</v>
      </c>
      <c r="B421" t="inlineStr">
        <is>
          <t>374</t>
        </is>
      </c>
      <c r="C421" t="inlineStr">
        <is>
          <t>L-1555-154041327</t>
        </is>
      </c>
      <c r="D421" t="inlineStr">
        <is>
          <t>993931669</t>
        </is>
      </c>
      <c r="E421" t="inlineStr">
        <is>
          <t>Aal</t>
        </is>
      </c>
      <c r="F421" t="inlineStr">
        <is>
          <t>https://portal.dnb.de/opac.htm?method=simpleSearch&amp;cqlMode=true&amp;query=idn%3D993931669</t>
        </is>
      </c>
      <c r="G421" t="inlineStr">
        <is>
          <t>III 44, 3 a</t>
        </is>
      </c>
      <c r="H421" t="inlineStr">
        <is>
          <t>III 44, 3a</t>
        </is>
      </c>
      <c r="I421" t="inlineStr"/>
      <c r="J421" t="inlineStr">
        <is>
          <t>Papier- oder Pappeinband</t>
        </is>
      </c>
      <c r="K421" t="inlineStr">
        <is>
          <t>bis 25 cm</t>
        </is>
      </c>
      <c r="L421" t="inlineStr">
        <is>
          <t>180°</t>
        </is>
      </c>
      <c r="M421" t="inlineStr"/>
      <c r="N421" t="inlineStr"/>
      <c r="O421" t="inlineStr"/>
      <c r="P421" t="inlineStr"/>
      <c r="Q421" t="inlineStr">
        <is>
          <t>1</t>
        </is>
      </c>
      <c r="R421" t="inlineStr"/>
      <c r="S421" t="inlineStr"/>
      <c r="T421" t="inlineStr"/>
      <c r="U421" t="inlineStr"/>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is>
          <t>0</t>
        </is>
      </c>
      <c r="BD421" t="inlineStr"/>
      <c r="BE421" t="inlineStr"/>
      <c r="BF421" t="inlineStr"/>
      <c r="BG421" t="inlineStr"/>
      <c r="BH421" t="inlineStr"/>
      <c r="BI421" t="inlineStr"/>
      <c r="BJ421" t="inlineStr"/>
      <c r="BK421" t="inlineStr"/>
      <c r="BL421" t="inlineStr"/>
      <c r="BM421" t="inlineStr"/>
      <c r="BN421" t="inlineStr"/>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row>
    <row r="422">
      <c r="A422" t="b">
        <v>1</v>
      </c>
      <c r="B422" t="inlineStr">
        <is>
          <t>373</t>
        </is>
      </c>
      <c r="C422" t="inlineStr">
        <is>
          <t>L-1559-176760954</t>
        </is>
      </c>
      <c r="D422" t="inlineStr">
        <is>
          <t>1002178991</t>
        </is>
      </c>
      <c r="E422" t="inlineStr">
        <is>
          <t>Aal</t>
        </is>
      </c>
      <c r="F422" t="inlineStr">
        <is>
          <t>https://portal.dnb.de/opac.htm?method=simpleSearch&amp;cqlMode=true&amp;query=idn%3D1002178991</t>
        </is>
      </c>
      <c r="G422" t="inlineStr">
        <is>
          <t>III 44, 4</t>
        </is>
      </c>
      <c r="H422" t="inlineStr">
        <is>
          <t>III 44, 4</t>
        </is>
      </c>
      <c r="I422" t="inlineStr"/>
      <c r="J422" t="inlineStr">
        <is>
          <t>Ledereinband, Schließen, erhabene Buchbeschläge</t>
        </is>
      </c>
      <c r="K422" t="inlineStr">
        <is>
          <t>bis 35 cm</t>
        </is>
      </c>
      <c r="L422" t="inlineStr">
        <is>
          <t>80° bis 110°, einseitig digitalisierbar?</t>
        </is>
      </c>
      <c r="M422" t="inlineStr">
        <is>
          <t>Schrift bis in den Falz</t>
        </is>
      </c>
      <c r="N422" t="inlineStr"/>
      <c r="O422" t="inlineStr">
        <is>
          <t>Kassette</t>
        </is>
      </c>
      <c r="P422" t="inlineStr">
        <is>
          <t>Nein</t>
        </is>
      </c>
      <c r="Q422" t="inlineStr">
        <is>
          <t>0</t>
        </is>
      </c>
      <c r="R422" t="inlineStr"/>
      <c r="S422" t="inlineStr"/>
      <c r="T422" t="inlineStr"/>
      <c r="U422" t="inlineStr"/>
      <c r="V422" t="inlineStr"/>
      <c r="W422" t="inlineStr"/>
      <c r="X422" t="inlineStr"/>
      <c r="Y422" t="inlineStr"/>
      <c r="Z422" t="inlineStr"/>
      <c r="AA422" t="inlineStr">
        <is>
          <t>HD</t>
        </is>
      </c>
      <c r="AB422" t="inlineStr"/>
      <c r="AC422" t="inlineStr">
        <is>
          <t>x</t>
        </is>
      </c>
      <c r="AD422" t="inlineStr">
        <is>
          <t>f</t>
        </is>
      </c>
      <c r="AE422" t="inlineStr"/>
      <c r="AF422" t="inlineStr"/>
      <c r="AG422" t="inlineStr"/>
      <c r="AH422" t="inlineStr"/>
      <c r="AI422" t="inlineStr"/>
      <c r="AJ422" t="inlineStr">
        <is>
          <t>Pa</t>
        </is>
      </c>
      <c r="AK422" t="inlineStr"/>
      <c r="AL422" t="inlineStr"/>
      <c r="AM422" t="inlineStr"/>
      <c r="AN422" t="inlineStr"/>
      <c r="AO422" t="inlineStr"/>
      <c r="AP422" t="inlineStr"/>
      <c r="AQ422" t="inlineStr"/>
      <c r="AR422" t="inlineStr"/>
      <c r="AS422" t="inlineStr"/>
      <c r="AT422" t="inlineStr"/>
      <c r="AU422" t="inlineStr"/>
      <c r="AV422" t="inlineStr">
        <is>
          <t>0</t>
        </is>
      </c>
      <c r="AW422" t="inlineStr"/>
      <c r="AX422" t="inlineStr">
        <is>
          <t>110</t>
        </is>
      </c>
      <c r="AY422" t="inlineStr"/>
      <c r="AZ422" t="inlineStr">
        <is>
          <t>x</t>
        </is>
      </c>
      <c r="BA422" t="inlineStr"/>
      <c r="BB422" t="inlineStr">
        <is>
          <t>n</t>
        </is>
      </c>
      <c r="BC422" t="inlineStr">
        <is>
          <t>0</t>
        </is>
      </c>
      <c r="BD422" t="inlineStr"/>
      <c r="BE422" t="inlineStr">
        <is>
          <t>Gewebe</t>
        </is>
      </c>
      <c r="BF422" t="inlineStr"/>
      <c r="BG422" t="inlineStr"/>
      <c r="BH422" t="inlineStr"/>
      <c r="BI422" t="inlineStr"/>
      <c r="BJ422" t="inlineStr"/>
      <c r="BK422" t="inlineStr"/>
      <c r="BL422" t="inlineStr"/>
      <c r="BM422" t="inlineStr"/>
      <c r="BN422" t="inlineStr"/>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row>
    <row r="423">
      <c r="A423" t="b">
        <v>1</v>
      </c>
      <c r="B423" t="inlineStr">
        <is>
          <t>375</t>
        </is>
      </c>
      <c r="C423" t="inlineStr">
        <is>
          <t>L-1534-154742171</t>
        </is>
      </c>
      <c r="D423" t="inlineStr">
        <is>
          <t>994216866</t>
        </is>
      </c>
      <c r="E423" t="inlineStr">
        <is>
          <t>Aal</t>
        </is>
      </c>
      <c r="F423" t="inlineStr">
        <is>
          <t>https://portal.dnb.de/opac.htm?method=simpleSearch&amp;cqlMode=true&amp;query=idn%3D994216866</t>
        </is>
      </c>
      <c r="G423" t="inlineStr">
        <is>
          <t>III 45, 1</t>
        </is>
      </c>
      <c r="H423" t="inlineStr">
        <is>
          <t>III 45, 1</t>
        </is>
      </c>
      <c r="I423" t="inlineStr">
        <is>
          <t>X</t>
        </is>
      </c>
      <c r="J423" t="inlineStr">
        <is>
          <t>Papier- oder Pappeinband, Schließen, erhabene Buchbeschläge</t>
        </is>
      </c>
      <c r="K423" t="inlineStr">
        <is>
          <t>bis 35 cm</t>
        </is>
      </c>
      <c r="L423" t="inlineStr">
        <is>
          <t>180°</t>
        </is>
      </c>
      <c r="M423" t="inlineStr">
        <is>
          <t>hohler Rücken</t>
        </is>
      </c>
      <c r="N423" t="inlineStr"/>
      <c r="O423" t="inlineStr">
        <is>
          <t>Buchschuh</t>
        </is>
      </c>
      <c r="P423" t="inlineStr">
        <is>
          <t>Nein</t>
        </is>
      </c>
      <c r="Q423" t="inlineStr">
        <is>
          <t>1</t>
        </is>
      </c>
      <c r="R423" t="inlineStr"/>
      <c r="S423" t="inlineStr"/>
      <c r="T423" t="inlineStr"/>
      <c r="U423" t="inlineStr"/>
      <c r="V423" t="inlineStr"/>
      <c r="W423" t="inlineStr"/>
      <c r="X423" t="inlineStr"/>
      <c r="Y423" t="inlineStr"/>
      <c r="Z423" t="inlineStr"/>
      <c r="AA423" t="inlineStr">
        <is>
          <t>Pg</t>
        </is>
      </c>
      <c r="AB423" t="inlineStr">
        <is>
          <t>x</t>
        </is>
      </c>
      <c r="AC423" t="inlineStr"/>
      <c r="AD423" t="inlineStr">
        <is>
          <t>h</t>
        </is>
      </c>
      <c r="AE423" t="inlineStr"/>
      <c r="AF423" t="inlineStr"/>
      <c r="AG423" t="inlineStr"/>
      <c r="AH423" t="inlineStr"/>
      <c r="AI423" t="inlineStr"/>
      <c r="AJ423" t="inlineStr">
        <is>
          <t>Pa</t>
        </is>
      </c>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is>
          <t>110</t>
        </is>
      </c>
      <c r="AY423" t="inlineStr"/>
      <c r="AZ423" t="inlineStr"/>
      <c r="BA423" t="inlineStr"/>
      <c r="BB423" t="inlineStr">
        <is>
          <t>n</t>
        </is>
      </c>
      <c r="BC423" t="inlineStr">
        <is>
          <t>0</t>
        </is>
      </c>
      <c r="BD423" t="inlineStr"/>
      <c r="BE423" t="inlineStr"/>
      <c r="BF423" t="inlineStr"/>
      <c r="BG423" t="inlineStr">
        <is>
          <t>x</t>
        </is>
      </c>
      <c r="BH423" t="inlineStr"/>
      <c r="BI423" t="inlineStr"/>
      <c r="BJ423" t="inlineStr"/>
      <c r="BK423" t="inlineStr"/>
      <c r="BL423" t="inlineStr"/>
      <c r="BM423" t="inlineStr"/>
      <c r="BN423" t="inlineStr"/>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row>
    <row r="424">
      <c r="A424" t="b">
        <v>1</v>
      </c>
      <c r="B424" t="inlineStr">
        <is>
          <t>378</t>
        </is>
      </c>
      <c r="C424" t="inlineStr">
        <is>
          <t>L-1534-15474218X</t>
        </is>
      </c>
      <c r="D424" t="inlineStr">
        <is>
          <t>994216866</t>
        </is>
      </c>
      <c r="E424" t="inlineStr">
        <is>
          <t>Aal</t>
        </is>
      </c>
      <c r="F424" t="inlineStr">
        <is>
          <t>https://portal.dnb.de/opac.htm?method=simpleSearch&amp;cqlMode=true&amp;query=idn%3D994216866</t>
        </is>
      </c>
      <c r="G424" t="inlineStr">
        <is>
          <t>III 45, 1 a</t>
        </is>
      </c>
      <c r="H424" t="inlineStr">
        <is>
          <t>III 45, 1 a</t>
        </is>
      </c>
      <c r="I424" t="inlineStr"/>
      <c r="J424" t="inlineStr">
        <is>
          <t>Halbledereinband, Schließen, erhabene Buchbeschläge</t>
        </is>
      </c>
      <c r="K424" t="inlineStr">
        <is>
          <t>bis 35 cm</t>
        </is>
      </c>
      <c r="L424" t="inlineStr">
        <is>
          <t>80° bis 110°, einseitig digitalisierbar?</t>
        </is>
      </c>
      <c r="M424" t="inlineStr"/>
      <c r="N424" t="inlineStr"/>
      <c r="O424" t="inlineStr">
        <is>
          <t>Buchschuh</t>
        </is>
      </c>
      <c r="P424" t="inlineStr">
        <is>
          <t>Nein</t>
        </is>
      </c>
      <c r="Q424" t="inlineStr">
        <is>
          <t>2</t>
        </is>
      </c>
      <c r="R424" t="inlineStr"/>
      <c r="S424" t="inlineStr"/>
      <c r="T424" t="inlineStr"/>
      <c r="U424" t="inlineStr"/>
      <c r="V424" t="inlineStr"/>
      <c r="W424" t="inlineStr"/>
      <c r="X424" t="inlineStr"/>
      <c r="Y424" t="inlineStr"/>
      <c r="Z424" t="inlineStr"/>
      <c r="AA424" t="inlineStr">
        <is>
          <t>HD</t>
        </is>
      </c>
      <c r="AB424" t="inlineStr"/>
      <c r="AC424" t="inlineStr"/>
      <c r="AD424" t="inlineStr">
        <is>
          <t>f</t>
        </is>
      </c>
      <c r="AE424" t="inlineStr"/>
      <c r="AF424" t="inlineStr"/>
      <c r="AG424" t="inlineStr"/>
      <c r="AH424" t="inlineStr"/>
      <c r="AI424" t="inlineStr"/>
      <c r="AJ424" t="inlineStr">
        <is>
          <t>Pa</t>
        </is>
      </c>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is>
          <t>60</t>
        </is>
      </c>
      <c r="AY424" t="inlineStr"/>
      <c r="AZ424" t="inlineStr"/>
      <c r="BA424" t="inlineStr"/>
      <c r="BB424" t="inlineStr">
        <is>
          <t>ja vor</t>
        </is>
      </c>
      <c r="BC424" t="inlineStr">
        <is>
          <t>2</t>
        </is>
      </c>
      <c r="BD424" t="inlineStr"/>
      <c r="BE424" t="inlineStr"/>
      <c r="BF424" t="inlineStr"/>
      <c r="BG424" t="inlineStr">
        <is>
          <t>x</t>
        </is>
      </c>
      <c r="BH424" t="inlineStr"/>
      <c r="BI424" t="inlineStr"/>
      <c r="BJ424" t="inlineStr"/>
      <c r="BK424" t="inlineStr"/>
      <c r="BL424" t="inlineStr"/>
      <c r="BM424" t="inlineStr"/>
      <c r="BN424" t="inlineStr">
        <is>
          <t>x</t>
        </is>
      </c>
      <c r="BO424" t="inlineStr"/>
      <c r="BP424" t="inlineStr">
        <is>
          <t>x</t>
        </is>
      </c>
      <c r="BQ424" t="inlineStr"/>
      <c r="BR424" t="inlineStr">
        <is>
          <t>v</t>
        </is>
      </c>
      <c r="BS424" t="inlineStr"/>
      <c r="BT424" t="inlineStr"/>
      <c r="BU424" t="inlineStr"/>
      <c r="BV424" t="inlineStr"/>
      <c r="BW424" t="inlineStr"/>
      <c r="BX424" t="inlineStr"/>
      <c r="BY424" t="inlineStr"/>
      <c r="BZ424" t="inlineStr">
        <is>
          <t>o</t>
        </is>
      </c>
      <c r="CA424" t="inlineStr">
        <is>
          <t>2</t>
        </is>
      </c>
      <c r="CB424" t="inlineStr">
        <is>
          <t>Leder am Rücken fixieren und überfangen, Gelenk mit JP unterlegen, Kapital "anhäkeln"</t>
        </is>
      </c>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row>
    <row r="425">
      <c r="A425" t="b">
        <v>1</v>
      </c>
      <c r="B425" t="inlineStr">
        <is>
          <t>379</t>
        </is>
      </c>
      <c r="C425" t="inlineStr">
        <is>
          <t>L-1534-154532711</t>
        </is>
      </c>
      <c r="D425" t="inlineStr">
        <is>
          <t>994123973</t>
        </is>
      </c>
      <c r="E425" t="inlineStr">
        <is>
          <t>Aal</t>
        </is>
      </c>
      <c r="F425" t="inlineStr">
        <is>
          <t>https://portal.dnb.de/opac.htm?method=simpleSearch&amp;cqlMode=true&amp;query=idn%3D994123973</t>
        </is>
      </c>
      <c r="G425" t="inlineStr">
        <is>
          <t>III 45, 1 b</t>
        </is>
      </c>
      <c r="H425" t="inlineStr">
        <is>
          <t>III 45, 1 b</t>
        </is>
      </c>
      <c r="I425" t="inlineStr"/>
      <c r="J425" t="inlineStr">
        <is>
          <t>Halbpergamentband</t>
        </is>
      </c>
      <c r="K425" t="inlineStr">
        <is>
          <t>bis 35 cm</t>
        </is>
      </c>
      <c r="L425" t="inlineStr">
        <is>
          <t>80° bis 110°, einseitig digitalisierbar?</t>
        </is>
      </c>
      <c r="M425" t="inlineStr">
        <is>
          <t>hohler Rücken</t>
        </is>
      </c>
      <c r="N425" t="inlineStr"/>
      <c r="O425" t="inlineStr"/>
      <c r="P425" t="inlineStr"/>
      <c r="Q425" t="inlineStr">
        <is>
          <t>0</t>
        </is>
      </c>
      <c r="R425" t="inlineStr"/>
      <c r="S425" t="inlineStr"/>
      <c r="T425" t="inlineStr"/>
      <c r="U425" t="inlineStr"/>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is>
          <t>0</t>
        </is>
      </c>
      <c r="BD425" t="inlineStr"/>
      <c r="BE425" t="inlineStr"/>
      <c r="BF425" t="inlineStr"/>
      <c r="BG425" t="inlineStr"/>
      <c r="BH425" t="inlineStr"/>
      <c r="BI425" t="inlineStr"/>
      <c r="BJ425" t="inlineStr"/>
      <c r="BK425" t="inlineStr"/>
      <c r="BL425" t="inlineStr"/>
      <c r="BM425" t="inlineStr"/>
      <c r="BN425" t="inlineStr"/>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row>
    <row r="426">
      <c r="A426" t="b">
        <v>0</v>
      </c>
      <c r="B426" t="inlineStr">
        <is>
          <t>376</t>
        </is>
      </c>
      <c r="C426" t="inlineStr">
        <is>
          <t>L-1544-315320907</t>
        </is>
      </c>
      <c r="D426" t="inlineStr">
        <is>
          <t>1066862311</t>
        </is>
      </c>
      <c r="E426" t="inlineStr"/>
      <c r="F426" t="inlineStr">
        <is>
          <t>https://portal.dnb.de/opac.htm?method=simpleSearch&amp;cqlMode=true&amp;query=idn%3D1066862311</t>
        </is>
      </c>
      <c r="G426" t="inlineStr">
        <is>
          <t>III 45, 2</t>
        </is>
      </c>
      <c r="H426" t="inlineStr"/>
      <c r="I426" t="inlineStr">
        <is>
          <t>X</t>
        </is>
      </c>
      <c r="J426" t="inlineStr">
        <is>
          <t>Ledereinband, Schließen, erhabene Buchbeschläge</t>
        </is>
      </c>
      <c r="K426" t="inlineStr">
        <is>
          <t>bis 25 cm</t>
        </is>
      </c>
      <c r="L426" t="inlineStr">
        <is>
          <t>80° bis 110°, einseitig digitalisierbar?</t>
        </is>
      </c>
      <c r="M426" t="inlineStr">
        <is>
          <t>hohler Rücken</t>
        </is>
      </c>
      <c r="N426" t="inlineStr"/>
      <c r="O426" t="inlineStr">
        <is>
          <t>Buchschuh</t>
        </is>
      </c>
      <c r="P426" t="inlineStr">
        <is>
          <t>Nein</t>
        </is>
      </c>
      <c r="Q426" t="inlineStr">
        <is>
          <t>1</t>
        </is>
      </c>
      <c r="R426" t="inlineStr"/>
      <c r="S426" t="inlineStr"/>
      <c r="T426" t="inlineStr"/>
      <c r="U426" t="inlineStr"/>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is>
          <t>0</t>
        </is>
      </c>
      <c r="BD426" t="inlineStr"/>
      <c r="BE426" t="inlineStr"/>
      <c r="BF426" t="inlineStr"/>
      <c r="BG426" t="inlineStr"/>
      <c r="BH426" t="inlineStr"/>
      <c r="BI426" t="inlineStr"/>
      <c r="BJ426" t="inlineStr"/>
      <c r="BK426" t="inlineStr"/>
      <c r="BL426" t="inlineStr"/>
      <c r="BM426" t="inlineStr"/>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row>
    <row r="427">
      <c r="A427" t="b">
        <v>1</v>
      </c>
      <c r="B427" t="inlineStr"/>
      <c r="C427" t="inlineStr">
        <is>
          <t>L-9999-414175093</t>
        </is>
      </c>
      <c r="D427" t="inlineStr">
        <is>
          <t>1137896515</t>
        </is>
      </c>
      <c r="E427" t="inlineStr">
        <is>
          <t>Qd</t>
        </is>
      </c>
      <c r="F427" t="inlineStr"/>
      <c r="G427" t="inlineStr">
        <is>
          <t>III 45, 2</t>
        </is>
      </c>
      <c r="H427" t="inlineStr">
        <is>
          <t>III 45, 2</t>
        </is>
      </c>
      <c r="I427" t="inlineStr"/>
      <c r="J427" t="inlineStr"/>
      <c r="K427" t="inlineStr"/>
      <c r="L427" t="inlineStr"/>
      <c r="M427" t="inlineStr"/>
      <c r="N427" t="inlineStr"/>
      <c r="O427" t="inlineStr"/>
      <c r="P427" t="inlineStr"/>
      <c r="Q427" t="inlineStr"/>
      <c r="R427" t="inlineStr"/>
      <c r="S427" t="inlineStr"/>
      <c r="T427" t="inlineStr"/>
      <c r="U427" t="inlineStr"/>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row>
    <row r="428">
      <c r="A428" t="b">
        <v>0</v>
      </c>
      <c r="B428" t="inlineStr">
        <is>
          <t>380</t>
        </is>
      </c>
      <c r="C428" t="inlineStr">
        <is>
          <t>L-1879-678549249</t>
        </is>
      </c>
      <c r="D428" t="inlineStr">
        <is>
          <t>1210956756</t>
        </is>
      </c>
      <c r="E428" t="inlineStr"/>
      <c r="F428" t="inlineStr">
        <is>
          <t>https://portal.dnb.de/opac.htm?method=simpleSearch&amp;cqlMode=true&amp;query=idn%3D1210956756</t>
        </is>
      </c>
      <c r="G428" t="inlineStr">
        <is>
          <t>III 45, 2 (Angebundenes Werk)</t>
        </is>
      </c>
      <c r="H428" t="inlineStr"/>
      <c r="I428" t="inlineStr"/>
      <c r="J428" t="inlineStr"/>
      <c r="K428" t="inlineStr"/>
      <c r="L428" t="inlineStr"/>
      <c r="M428" t="inlineStr"/>
      <c r="N428" t="inlineStr"/>
      <c r="O428" t="inlineStr"/>
      <c r="P428" t="inlineStr"/>
      <c r="Q428" t="inlineStr"/>
      <c r="R428" t="inlineStr"/>
      <c r="S428" t="inlineStr"/>
      <c r="T428" t="inlineStr"/>
      <c r="U428" t="inlineStr"/>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is>
          <t>0</t>
        </is>
      </c>
      <c r="BD428" t="inlineStr"/>
      <c r="BE428" t="inlineStr"/>
      <c r="BF428" t="inlineStr"/>
      <c r="BG428" t="inlineStr"/>
      <c r="BH428" t="inlineStr"/>
      <c r="BI428" t="inlineStr"/>
      <c r="BJ428" t="inlineStr"/>
      <c r="BK428" t="inlineStr"/>
      <c r="BL428" t="inlineStr"/>
      <c r="BM428" t="inlineStr"/>
      <c r="BN428" t="inlineStr"/>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row>
    <row r="429">
      <c r="A429" t="b">
        <v>1</v>
      </c>
      <c r="B429" t="inlineStr">
        <is>
          <t>377</t>
        </is>
      </c>
      <c r="C429" t="inlineStr">
        <is>
          <t>L-1551-17498541X</t>
        </is>
      </c>
      <c r="D429" t="inlineStr">
        <is>
          <t>1001488202</t>
        </is>
      </c>
      <c r="E429" t="inlineStr">
        <is>
          <t>Aal</t>
        </is>
      </c>
      <c r="F429" t="inlineStr">
        <is>
          <t>https://portal.dnb.de/opac.htm?method=simpleSearch&amp;cqlMode=true&amp;query=idn%3D1001488202</t>
        </is>
      </c>
      <c r="G429" t="inlineStr">
        <is>
          <t>III 45, 3</t>
        </is>
      </c>
      <c r="H429" t="inlineStr">
        <is>
          <t>III 45, 3</t>
        </is>
      </c>
      <c r="I429" t="inlineStr"/>
      <c r="J429" t="inlineStr">
        <is>
          <t>Pergamentband</t>
        </is>
      </c>
      <c r="K429" t="inlineStr">
        <is>
          <t>bis 25 cm</t>
        </is>
      </c>
      <c r="L429" t="inlineStr">
        <is>
          <t>180°</t>
        </is>
      </c>
      <c r="M429" t="inlineStr">
        <is>
          <t>hohler Rücken</t>
        </is>
      </c>
      <c r="N429" t="inlineStr"/>
      <c r="O429" t="inlineStr">
        <is>
          <t>Schuber</t>
        </is>
      </c>
      <c r="P429" t="inlineStr">
        <is>
          <t>Nein</t>
        </is>
      </c>
      <c r="Q429" t="inlineStr">
        <is>
          <t>1</t>
        </is>
      </c>
      <c r="R429" t="inlineStr"/>
      <c r="S429" t="inlineStr"/>
      <c r="T429" t="inlineStr"/>
      <c r="U429" t="inlineStr"/>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is>
          <t>0</t>
        </is>
      </c>
      <c r="BD429" t="inlineStr"/>
      <c r="BE429" t="inlineStr"/>
      <c r="BF429" t="inlineStr"/>
      <c r="BG429" t="inlineStr"/>
      <c r="BH429" t="inlineStr"/>
      <c r="BI429" t="inlineStr"/>
      <c r="BJ429" t="inlineStr"/>
      <c r="BK429" t="inlineStr"/>
      <c r="BL429" t="inlineStr"/>
      <c r="BM429" t="inlineStr"/>
      <c r="BN429" t="inlineStr"/>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row>
    <row r="430">
      <c r="A430" t="b">
        <v>1</v>
      </c>
      <c r="B430" t="inlineStr">
        <is>
          <t>381</t>
        </is>
      </c>
      <c r="C430" t="inlineStr">
        <is>
          <t>L-1542-159720354</t>
        </is>
      </c>
      <c r="D430" t="inlineStr">
        <is>
          <t>995542139</t>
        </is>
      </c>
      <c r="E430" t="inlineStr">
        <is>
          <t>Aal</t>
        </is>
      </c>
      <c r="F430" t="inlineStr">
        <is>
          <t>https://portal.dnb.de/opac.htm?method=simpleSearch&amp;cqlMode=true&amp;query=idn%3D995542139</t>
        </is>
      </c>
      <c r="G430" t="inlineStr">
        <is>
          <t>III 46, 1</t>
        </is>
      </c>
      <c r="H430" t="inlineStr">
        <is>
          <t>III 46, 1</t>
        </is>
      </c>
      <c r="I430" t="inlineStr">
        <is>
          <t>X</t>
        </is>
      </c>
      <c r="J430" t="inlineStr">
        <is>
          <t>Halbpergamentband</t>
        </is>
      </c>
      <c r="K430" t="inlineStr"/>
      <c r="L430" t="inlineStr">
        <is>
          <t>80° bis 110°, einseitig digitalisierbar?</t>
        </is>
      </c>
      <c r="M430" t="inlineStr">
        <is>
          <t>hohler Rücken</t>
        </is>
      </c>
      <c r="N430" t="inlineStr"/>
      <c r="O430" t="inlineStr"/>
      <c r="P430" t="inlineStr"/>
      <c r="Q430" t="inlineStr">
        <is>
          <t>0</t>
        </is>
      </c>
      <c r="R430" t="inlineStr"/>
      <c r="S430" t="inlineStr"/>
      <c r="T430" t="inlineStr"/>
      <c r="U430" t="inlineStr"/>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is>
          <t>0</t>
        </is>
      </c>
      <c r="BD430" t="inlineStr"/>
      <c r="BE430" t="inlineStr"/>
      <c r="BF430" t="inlineStr"/>
      <c r="BG430" t="inlineStr"/>
      <c r="BH430" t="inlineStr"/>
      <c r="BI430" t="inlineStr"/>
      <c r="BJ430" t="inlineStr"/>
      <c r="BK430" t="inlineStr"/>
      <c r="BL430" t="inlineStr"/>
      <c r="BM430" t="inlineStr"/>
      <c r="BN430" t="inlineStr"/>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row>
    <row r="431">
      <c r="A431" t="b">
        <v>1</v>
      </c>
      <c r="B431" t="inlineStr">
        <is>
          <t>1203</t>
        </is>
      </c>
      <c r="C431" t="inlineStr">
        <is>
          <t>L-1523-165116986</t>
        </is>
      </c>
      <c r="D431" t="inlineStr">
        <is>
          <t>997855436</t>
        </is>
      </c>
      <c r="E431" t="inlineStr">
        <is>
          <t>Aal</t>
        </is>
      </c>
      <c r="F431" t="inlineStr">
        <is>
          <t>https://portal.dnb.de/opac.htm?method=simpleSearch&amp;cqlMode=true&amp;query=idn%3D997855436</t>
        </is>
      </c>
      <c r="G431" t="inlineStr">
        <is>
          <t>III 47 D, 1</t>
        </is>
      </c>
      <c r="H431" t="inlineStr">
        <is>
          <t>III 47 D, 1</t>
        </is>
      </c>
      <c r="I431" t="inlineStr"/>
      <c r="J431" t="inlineStr">
        <is>
          <t>Halbledereinband</t>
        </is>
      </c>
      <c r="K431" t="inlineStr">
        <is>
          <t>bis 25 cm</t>
        </is>
      </c>
      <c r="L431" t="inlineStr">
        <is>
          <t>180°</t>
        </is>
      </c>
      <c r="M431" t="inlineStr"/>
      <c r="N431" t="inlineStr"/>
      <c r="O431" t="inlineStr"/>
      <c r="P431" t="inlineStr"/>
      <c r="Q431" t="inlineStr">
        <is>
          <t>0</t>
        </is>
      </c>
      <c r="R431" t="inlineStr"/>
      <c r="S431" t="inlineStr"/>
      <c r="T431" t="inlineStr"/>
      <c r="U431" t="inlineStr"/>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is>
          <t>0</t>
        </is>
      </c>
      <c r="BD431" t="inlineStr"/>
      <c r="BE431" t="inlineStr"/>
      <c r="BF431" t="inlineStr"/>
      <c r="BG431" t="inlineStr"/>
      <c r="BH431" t="inlineStr"/>
      <c r="BI431" t="inlineStr"/>
      <c r="BJ431" t="inlineStr"/>
      <c r="BK431" t="inlineStr"/>
      <c r="BL431" t="inlineStr"/>
      <c r="BM431" t="inlineStr"/>
      <c r="BN431" t="inlineStr"/>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row>
    <row r="432">
      <c r="A432" t="b">
        <v>1</v>
      </c>
      <c r="B432" t="inlineStr">
        <is>
          <t>382</t>
        </is>
      </c>
      <c r="C432" t="inlineStr">
        <is>
          <t>L-1548-315054778</t>
        </is>
      </c>
      <c r="D432" t="inlineStr">
        <is>
          <t>1066666245</t>
        </is>
      </c>
      <c r="E432" t="inlineStr">
        <is>
          <t>Aaf</t>
        </is>
      </c>
      <c r="F432" t="inlineStr">
        <is>
          <t>https://portal.dnb.de/opac.htm?method=simpleSearch&amp;cqlMode=true&amp;query=idn%3D1066666245</t>
        </is>
      </c>
      <c r="G432" t="inlineStr">
        <is>
          <t>III 47, 1</t>
        </is>
      </c>
      <c r="H432" t="inlineStr">
        <is>
          <t>III 47, 1</t>
        </is>
      </c>
      <c r="I432" t="inlineStr">
        <is>
          <t>X</t>
        </is>
      </c>
      <c r="J432" t="inlineStr">
        <is>
          <t>Gewebeeinband, Schließen, erhabene Buchbeschläge</t>
        </is>
      </c>
      <c r="K432" t="inlineStr">
        <is>
          <t>bis 25 cm</t>
        </is>
      </c>
      <c r="L432" t="inlineStr">
        <is>
          <t>80° bis 110°, einseitig digitalisierbar?</t>
        </is>
      </c>
      <c r="M432" t="inlineStr">
        <is>
          <t>hohler Rücken</t>
        </is>
      </c>
      <c r="N432" t="inlineStr"/>
      <c r="O432" t="inlineStr">
        <is>
          <t>Buchschuh</t>
        </is>
      </c>
      <c r="P432" t="inlineStr">
        <is>
          <t>Nein</t>
        </is>
      </c>
      <c r="Q432" t="inlineStr">
        <is>
          <t>1</t>
        </is>
      </c>
      <c r="R432" t="inlineStr"/>
      <c r="S432" t="inlineStr"/>
      <c r="T432" t="inlineStr"/>
      <c r="U432" t="inlineStr"/>
      <c r="V432" t="inlineStr"/>
      <c r="W432" t="inlineStr"/>
      <c r="X432" t="inlineStr"/>
      <c r="Y432" t="inlineStr"/>
      <c r="Z432" t="inlineStr"/>
      <c r="AA432" t="inlineStr"/>
      <c r="AB432" t="inlineStr"/>
      <c r="AC432" t="inlineStr"/>
      <c r="AD432" t="inlineStr"/>
      <c r="AE432" t="inlineStr"/>
      <c r="AF432" t="inlineStr"/>
      <c r="AG432" t="inlineStr"/>
      <c r="AH432" t="inlineStr"/>
      <c r="AI432" t="inlineStr"/>
      <c r="AJ432" t="inlineStr"/>
      <c r="AK432" t="inlineStr"/>
      <c r="AL432" t="inlineStr"/>
      <c r="AM432" t="inlineStr"/>
      <c r="AN432" t="inlineStr"/>
      <c r="AO432" t="inlineStr"/>
      <c r="AP432" t="inlineStr"/>
      <c r="AQ432" t="inlineStr"/>
      <c r="AR432" t="inlineStr"/>
      <c r="AS432" t="inlineStr"/>
      <c r="AT432" t="inlineStr"/>
      <c r="AU432" t="inlineStr"/>
      <c r="AV432" t="inlineStr"/>
      <c r="AW432" t="inlineStr"/>
      <c r="AX432" t="inlineStr"/>
      <c r="AY432" t="inlineStr"/>
      <c r="AZ432" t="inlineStr"/>
      <c r="BA432" t="inlineStr"/>
      <c r="BB432" t="inlineStr"/>
      <c r="BC432" t="inlineStr">
        <is>
          <t>0</t>
        </is>
      </c>
      <c r="BD432" t="inlineStr"/>
      <c r="BE432" t="inlineStr"/>
      <c r="BF432" t="inlineStr"/>
      <c r="BG432" t="inlineStr"/>
      <c r="BH432" t="inlineStr"/>
      <c r="BI432" t="inlineStr"/>
      <c r="BJ432" t="inlineStr"/>
      <c r="BK432" t="inlineStr"/>
      <c r="BL432" t="inlineStr"/>
      <c r="BM432" t="inlineStr"/>
      <c r="BN432" t="inlineStr"/>
      <c r="BO432" t="inlineStr"/>
      <c r="BP432" t="inlineStr"/>
      <c r="BQ432" t="inlineStr"/>
      <c r="BR432" t="inlineStr"/>
      <c r="BS432" t="inlineStr"/>
      <c r="BT432" t="inlineStr"/>
      <c r="BU432" t="inlineStr"/>
      <c r="BV432" t="inlineStr"/>
      <c r="BW432" t="inlineStr"/>
      <c r="BX432" t="inlineStr"/>
      <c r="BY432" t="inlineStr"/>
      <c r="BZ432" t="inlineStr"/>
      <c r="CA432" t="inlineStr"/>
      <c r="CB432" t="inlineStr"/>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row>
    <row r="433">
      <c r="A433" t="b">
        <v>1</v>
      </c>
      <c r="B433" t="inlineStr">
        <is>
          <t>383</t>
        </is>
      </c>
      <c r="C433" t="inlineStr">
        <is>
          <t>L-1552-315321458</t>
        </is>
      </c>
      <c r="D433" t="inlineStr">
        <is>
          <t>1066862958</t>
        </is>
      </c>
      <c r="E433" t="inlineStr">
        <is>
          <t>Aaf</t>
        </is>
      </c>
      <c r="F433" t="inlineStr">
        <is>
          <t>https://portal.dnb.de/opac.htm?method=simpleSearch&amp;cqlMode=true&amp;query=idn%3D1066862958</t>
        </is>
      </c>
      <c r="G433" t="inlineStr">
        <is>
          <t>III 47, 2</t>
        </is>
      </c>
      <c r="H433" t="inlineStr">
        <is>
          <t>III 47, 2</t>
        </is>
      </c>
      <c r="I433" t="inlineStr">
        <is>
          <t>X</t>
        </is>
      </c>
      <c r="J433" t="inlineStr">
        <is>
          <t>Halbledereinband, Schließen, erhabene Buchbeschläge</t>
        </is>
      </c>
      <c r="K433" t="inlineStr">
        <is>
          <t>bis 42 cm</t>
        </is>
      </c>
      <c r="L433" t="inlineStr">
        <is>
          <t>nur sehr geringer Öffnungswinkel</t>
        </is>
      </c>
      <c r="M433" t="inlineStr">
        <is>
          <t>Schrift bis in den Falz, welliger Buchblock, stark brüchiges Einbandmaterial</t>
        </is>
      </c>
      <c r="N433" t="inlineStr"/>
      <c r="O433" t="inlineStr">
        <is>
          <t>Buchschuh</t>
        </is>
      </c>
      <c r="P433" t="inlineStr">
        <is>
          <t>Nein</t>
        </is>
      </c>
      <c r="Q433" t="inlineStr">
        <is>
          <t>3</t>
        </is>
      </c>
      <c r="R433" t="inlineStr"/>
      <c r="S433" t="inlineStr"/>
      <c r="T433" t="inlineStr"/>
      <c r="U433" t="inlineStr"/>
      <c r="V433" t="inlineStr"/>
      <c r="W433" t="inlineStr"/>
      <c r="X433" t="inlineStr"/>
      <c r="Y433" t="inlineStr"/>
      <c r="Z433" t="inlineStr"/>
      <c r="AA433" t="inlineStr">
        <is>
          <t>HL</t>
        </is>
      </c>
      <c r="AB433" t="inlineStr">
        <is>
          <t>x</t>
        </is>
      </c>
      <c r="AC433" t="inlineStr"/>
      <c r="AD433" t="inlineStr">
        <is>
          <t>f/V</t>
        </is>
      </c>
      <c r="AE433" t="inlineStr"/>
      <c r="AF433" t="inlineStr">
        <is>
          <t>x</t>
        </is>
      </c>
      <c r="AG433" t="inlineStr"/>
      <c r="AH433" t="inlineStr"/>
      <c r="AI433" t="inlineStr"/>
      <c r="AJ433" t="inlineStr">
        <is>
          <t>Pa</t>
        </is>
      </c>
      <c r="AK433" t="inlineStr"/>
      <c r="AL433" t="inlineStr"/>
      <c r="AM433" t="inlineStr"/>
      <c r="AN433" t="inlineStr">
        <is>
          <t>x</t>
        </is>
      </c>
      <c r="AO433" t="inlineStr">
        <is>
          <t>x</t>
        </is>
      </c>
      <c r="AP433" t="inlineStr"/>
      <c r="AQ433" t="inlineStr"/>
      <c r="AR433" t="inlineStr"/>
      <c r="AS433" t="inlineStr"/>
      <c r="AT433" t="inlineStr"/>
      <c r="AU433" t="inlineStr"/>
      <c r="AV433" t="inlineStr">
        <is>
          <t>6</t>
        </is>
      </c>
      <c r="AW433" t="inlineStr"/>
      <c r="AX433" t="inlineStr">
        <is>
          <t>45</t>
        </is>
      </c>
      <c r="AY433" t="inlineStr"/>
      <c r="AZ433" t="inlineStr"/>
      <c r="BA433" t="inlineStr"/>
      <c r="BB433" t="inlineStr">
        <is>
          <t>ja vor und nach</t>
        </is>
      </c>
      <c r="BC433" t="inlineStr">
        <is>
          <t>8.5</t>
        </is>
      </c>
      <c r="BD433" t="inlineStr"/>
      <c r="BE433" t="inlineStr"/>
      <c r="BF433" t="inlineStr"/>
      <c r="BG433" t="inlineStr">
        <is>
          <t>x</t>
        </is>
      </c>
      <c r="BH433" t="inlineStr"/>
      <c r="BI433" t="inlineStr"/>
      <c r="BJ433" t="inlineStr"/>
      <c r="BK433" t="inlineStr">
        <is>
          <t>Digi-Grenzfall --&gt; Bundsteg muss an probieren</t>
        </is>
      </c>
      <c r="BL433" t="inlineStr"/>
      <c r="BM433" t="inlineStr">
        <is>
          <t>Umschlag (Leder pudert)</t>
        </is>
      </c>
      <c r="BN433" t="inlineStr"/>
      <c r="BO433" t="inlineStr">
        <is>
          <t>x</t>
        </is>
      </c>
      <c r="BP433" t="inlineStr">
        <is>
          <t>x</t>
        </is>
      </c>
      <c r="BQ433" t="inlineStr"/>
      <c r="BR433" t="inlineStr">
        <is>
          <t>v/h</t>
        </is>
      </c>
      <c r="BS433" t="inlineStr">
        <is>
          <t>1</t>
        </is>
      </c>
      <c r="BT433" t="inlineStr"/>
      <c r="BU433" t="inlineStr"/>
      <c r="BV433" t="inlineStr"/>
      <c r="BW433" t="inlineStr"/>
      <c r="BX433" t="inlineStr"/>
      <c r="BY433" t="inlineStr"/>
      <c r="BZ433" t="inlineStr"/>
      <c r="CA433" t="inlineStr">
        <is>
          <t>8.5</t>
        </is>
      </c>
      <c r="CB433" t="inlineStr">
        <is>
          <t>vor Digit. erstmal nur Umschlag und Notsicherung fragilen Leders am Rücken, danach dann Rest. der Gelenke</t>
        </is>
      </c>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row>
    <row r="434">
      <c r="A434" t="b">
        <v>1</v>
      </c>
      <c r="B434" t="inlineStr">
        <is>
          <t>384</t>
        </is>
      </c>
      <c r="C434" t="inlineStr">
        <is>
          <t>L-1554-315307048</t>
        </is>
      </c>
      <c r="D434" t="inlineStr">
        <is>
          <t>1066847886</t>
        </is>
      </c>
      <c r="E434" t="inlineStr">
        <is>
          <t>Aaf</t>
        </is>
      </c>
      <c r="F434" t="inlineStr">
        <is>
          <t>https://portal.dnb.de/opac.htm?method=simpleSearch&amp;cqlMode=true&amp;query=idn%3D1066847886</t>
        </is>
      </c>
      <c r="G434" t="inlineStr">
        <is>
          <t>III 47, 3</t>
        </is>
      </c>
      <c r="H434" t="inlineStr">
        <is>
          <t>III 47, 3</t>
        </is>
      </c>
      <c r="I434" t="inlineStr">
        <is>
          <t>X</t>
        </is>
      </c>
      <c r="J434" t="inlineStr">
        <is>
          <t>Ledereinband</t>
        </is>
      </c>
      <c r="K434" t="inlineStr">
        <is>
          <t>bis 25 cm</t>
        </is>
      </c>
      <c r="L434" t="inlineStr">
        <is>
          <t>80° bis 110°, einseitig digitalisierbar?</t>
        </is>
      </c>
      <c r="M434" t="inlineStr"/>
      <c r="N434" t="inlineStr"/>
      <c r="O434" t="inlineStr"/>
      <c r="P434" t="inlineStr"/>
      <c r="Q434" t="inlineStr">
        <is>
          <t>0</t>
        </is>
      </c>
      <c r="R434" t="inlineStr"/>
      <c r="S434" t="inlineStr"/>
      <c r="T434" t="inlineStr"/>
      <c r="U434" t="inlineStr"/>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is>
          <t>0</t>
        </is>
      </c>
      <c r="BD434" t="inlineStr"/>
      <c r="BE434" t="inlineStr"/>
      <c r="BF434" t="inlineStr"/>
      <c r="BG434" t="inlineStr"/>
      <c r="BH434" t="inlineStr"/>
      <c r="BI434" t="inlineStr"/>
      <c r="BJ434" t="inlineStr"/>
      <c r="BK434" t="inlineStr"/>
      <c r="BL434" t="inlineStr"/>
      <c r="BM434" t="inlineStr"/>
      <c r="BN434" t="inlineStr"/>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row>
    <row r="435">
      <c r="A435" t="b">
        <v>1</v>
      </c>
      <c r="B435" t="inlineStr">
        <is>
          <t>385</t>
        </is>
      </c>
      <c r="C435" t="inlineStr">
        <is>
          <t>L-1555-153966025</t>
        </is>
      </c>
      <c r="D435" t="inlineStr">
        <is>
          <t>993902642</t>
        </is>
      </c>
      <c r="E435" t="inlineStr">
        <is>
          <t>Aal</t>
        </is>
      </c>
      <c r="F435" t="inlineStr">
        <is>
          <t>https://portal.dnb.de/opac.htm?method=simpleSearch&amp;cqlMode=true&amp;query=idn%3D993902642</t>
        </is>
      </c>
      <c r="G435" t="inlineStr">
        <is>
          <t>III 47, 4</t>
        </is>
      </c>
      <c r="H435" t="inlineStr">
        <is>
          <t>III 47, 4</t>
        </is>
      </c>
      <c r="I435" t="inlineStr"/>
      <c r="J435" t="inlineStr">
        <is>
          <t>Papier- oder Pappeinband</t>
        </is>
      </c>
      <c r="K435" t="inlineStr">
        <is>
          <t>bis 25 cm</t>
        </is>
      </c>
      <c r="L435" t="inlineStr">
        <is>
          <t>180°</t>
        </is>
      </c>
      <c r="M435" t="inlineStr">
        <is>
          <t>stark brüchiges Einbandmaterial</t>
        </is>
      </c>
      <c r="N435" t="inlineStr"/>
      <c r="O435" t="inlineStr"/>
      <c r="P435" t="inlineStr"/>
      <c r="Q435" t="inlineStr">
        <is>
          <t>2</t>
        </is>
      </c>
      <c r="R435" t="inlineStr"/>
      <c r="S435" t="inlineStr"/>
      <c r="T435" t="inlineStr"/>
      <c r="U435" t="inlineStr"/>
      <c r="V435" t="inlineStr"/>
      <c r="W435" t="inlineStr"/>
      <c r="X435" t="inlineStr"/>
      <c r="Y435" t="inlineStr"/>
      <c r="Z435" t="inlineStr"/>
      <c r="AA435" t="inlineStr">
        <is>
          <t>HPg</t>
        </is>
      </c>
      <c r="AB435" t="inlineStr"/>
      <c r="AC435" t="inlineStr"/>
      <c r="AD435" t="inlineStr">
        <is>
          <t>f</t>
        </is>
      </c>
      <c r="AE435" t="inlineStr"/>
      <c r="AF435" t="inlineStr"/>
      <c r="AG435" t="inlineStr"/>
      <c r="AH435" t="inlineStr"/>
      <c r="AI435" t="inlineStr"/>
      <c r="AJ435" t="inlineStr">
        <is>
          <t>Pa</t>
        </is>
      </c>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is>
          <t>110</t>
        </is>
      </c>
      <c r="AY435" t="inlineStr"/>
      <c r="AZ435" t="inlineStr"/>
      <c r="BA435" t="inlineStr">
        <is>
          <t>x</t>
        </is>
      </c>
      <c r="BB435" t="inlineStr">
        <is>
          <t>ja vor</t>
        </is>
      </c>
      <c r="BC435" t="inlineStr">
        <is>
          <t>0.5</t>
        </is>
      </c>
      <c r="BD435" t="inlineStr"/>
      <c r="BE435" t="inlineStr"/>
      <c r="BF435" t="inlineStr"/>
      <c r="BG435" t="inlineStr"/>
      <c r="BH435" t="inlineStr"/>
      <c r="BI435" t="inlineStr"/>
      <c r="BJ435" t="inlineStr"/>
      <c r="BK435" t="inlineStr"/>
      <c r="BL435" t="inlineStr"/>
      <c r="BM435" t="inlineStr"/>
      <c r="BN435" t="inlineStr">
        <is>
          <t>x</t>
        </is>
      </c>
      <c r="BO435" t="inlineStr"/>
      <c r="BP435" t="inlineStr">
        <is>
          <t>x</t>
        </is>
      </c>
      <c r="BQ435" t="inlineStr"/>
      <c r="BR435" t="inlineStr"/>
      <c r="BS435" t="inlineStr"/>
      <c r="BT435" t="inlineStr"/>
      <c r="BU435" t="inlineStr"/>
      <c r="BV435" t="inlineStr"/>
      <c r="BW435" t="inlineStr"/>
      <c r="BX435" t="inlineStr"/>
      <c r="BY435" t="inlineStr"/>
      <c r="BZ435" t="inlineStr"/>
      <c r="CA435" t="inlineStr">
        <is>
          <t>0.5</t>
        </is>
      </c>
      <c r="CB435" t="inlineStr">
        <is>
          <t>Pg. am Rücken fixieren, Rücken mit Streifen aus JP überfangen</t>
        </is>
      </c>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row>
    <row r="436">
      <c r="A436" t="b">
        <v>1</v>
      </c>
      <c r="B436" t="inlineStr">
        <is>
          <t>386</t>
        </is>
      </c>
      <c r="C436" t="inlineStr">
        <is>
          <t>L-1515-315493011</t>
        </is>
      </c>
      <c r="D436" t="inlineStr">
        <is>
          <t>1066962677</t>
        </is>
      </c>
      <c r="E436" t="inlineStr">
        <is>
          <t>Aaf</t>
        </is>
      </c>
      <c r="F436" t="inlineStr">
        <is>
          <t>https://portal.dnb.de/opac.htm?method=simpleSearch&amp;cqlMode=true&amp;query=idn%3D1066962677</t>
        </is>
      </c>
      <c r="G436" t="inlineStr">
        <is>
          <t>III 48, 1</t>
        </is>
      </c>
      <c r="H436" t="inlineStr">
        <is>
          <t>III 48, 1</t>
        </is>
      </c>
      <c r="I436" t="inlineStr">
        <is>
          <t>X</t>
        </is>
      </c>
      <c r="J436" t="inlineStr">
        <is>
          <t>Halbledereinband</t>
        </is>
      </c>
      <c r="K436" t="inlineStr">
        <is>
          <t>bis 25 cm</t>
        </is>
      </c>
      <c r="L436" t="inlineStr">
        <is>
          <t>80° bis 110°, einseitig digitalisierbar?</t>
        </is>
      </c>
      <c r="M436" t="inlineStr">
        <is>
          <t>hohler Rücken, stark brüchiges Einbandmaterial</t>
        </is>
      </c>
      <c r="N436" t="inlineStr"/>
      <c r="O436" t="inlineStr"/>
      <c r="P436" t="inlineStr"/>
      <c r="Q436" t="inlineStr">
        <is>
          <t>3</t>
        </is>
      </c>
      <c r="R436" t="inlineStr"/>
      <c r="S436" t="inlineStr"/>
      <c r="T436" t="inlineStr"/>
      <c r="U436" t="inlineStr"/>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is>
          <t>0</t>
        </is>
      </c>
      <c r="BD436" t="inlineStr"/>
      <c r="BE436" t="inlineStr"/>
      <c r="BF436" t="inlineStr"/>
      <c r="BG436" t="inlineStr"/>
      <c r="BH436" t="inlineStr"/>
      <c r="BI436" t="inlineStr"/>
      <c r="BJ436" t="inlineStr"/>
      <c r="BK436" t="inlineStr"/>
      <c r="BL436" t="inlineStr"/>
      <c r="BM436" t="inlineStr"/>
      <c r="BN436" t="inlineStr"/>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row>
    <row r="437">
      <c r="A437" t="b">
        <v>1</v>
      </c>
      <c r="B437" t="inlineStr">
        <is>
          <t>387</t>
        </is>
      </c>
      <c r="C437" t="inlineStr">
        <is>
          <t>L-1517-315490128</t>
        </is>
      </c>
      <c r="D437" t="inlineStr">
        <is>
          <t>1066959595</t>
        </is>
      </c>
      <c r="E437" t="inlineStr">
        <is>
          <t>Aaf</t>
        </is>
      </c>
      <c r="F437" t="inlineStr">
        <is>
          <t>https://portal.dnb.de/opac.htm?method=simpleSearch&amp;cqlMode=true&amp;query=idn%3D1066959595</t>
        </is>
      </c>
      <c r="G437" t="inlineStr">
        <is>
          <t>III 48, 2</t>
        </is>
      </c>
      <c r="H437" t="inlineStr">
        <is>
          <t>III 48, 2</t>
        </is>
      </c>
      <c r="I437" t="inlineStr">
        <is>
          <t>X</t>
        </is>
      </c>
      <c r="J437" t="inlineStr">
        <is>
          <t>Ledereinband, Schließen, erhabene Buchbeschläge</t>
        </is>
      </c>
      <c r="K437" t="inlineStr">
        <is>
          <t>bis 25 cm</t>
        </is>
      </c>
      <c r="L437" t="inlineStr">
        <is>
          <t>80° bis 110°, einseitig digitalisierbar?</t>
        </is>
      </c>
      <c r="M437" t="inlineStr">
        <is>
          <t>hohler Rücken</t>
        </is>
      </c>
      <c r="N437" t="inlineStr"/>
      <c r="O437" t="inlineStr">
        <is>
          <t>Buchschuh</t>
        </is>
      </c>
      <c r="P437" t="inlineStr">
        <is>
          <t>Nein</t>
        </is>
      </c>
      <c r="Q437" t="inlineStr">
        <is>
          <t>1</t>
        </is>
      </c>
      <c r="R437" t="inlineStr"/>
      <c r="S437" t="inlineStr"/>
      <c r="T437" t="inlineStr"/>
      <c r="U437" t="inlineStr"/>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is>
          <t>0</t>
        </is>
      </c>
      <c r="BD437" t="inlineStr"/>
      <c r="BE437" t="inlineStr"/>
      <c r="BF437" t="inlineStr"/>
      <c r="BG437" t="inlineStr"/>
      <c r="BH437" t="inlineStr"/>
      <c r="BI437" t="inlineStr"/>
      <c r="BJ437" t="inlineStr"/>
      <c r="BK437" t="inlineStr"/>
      <c r="BL437" t="inlineStr"/>
      <c r="BM437" t="inlineStr"/>
      <c r="BN437" t="inlineStr"/>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row>
    <row r="438">
      <c r="A438" t="b">
        <v>1</v>
      </c>
      <c r="B438" t="inlineStr">
        <is>
          <t>388</t>
        </is>
      </c>
      <c r="C438" t="inlineStr">
        <is>
          <t>L-1522-315318384</t>
        </is>
      </c>
      <c r="D438" t="inlineStr">
        <is>
          <t>1066859639</t>
        </is>
      </c>
      <c r="E438" t="inlineStr">
        <is>
          <t>Aaf</t>
        </is>
      </c>
      <c r="F438" t="inlineStr">
        <is>
          <t>https://portal.dnb.de/opac.htm?method=simpleSearch&amp;cqlMode=true&amp;query=idn%3D1066859639</t>
        </is>
      </c>
      <c r="G438" t="inlineStr">
        <is>
          <t>III 49, 1</t>
        </is>
      </c>
      <c r="H438" t="inlineStr">
        <is>
          <t>III 49, 1</t>
        </is>
      </c>
      <c r="I438" t="inlineStr">
        <is>
          <t>X</t>
        </is>
      </c>
      <c r="J438" t="inlineStr">
        <is>
          <t>Papier- oder Pappeinband</t>
        </is>
      </c>
      <c r="K438" t="inlineStr">
        <is>
          <t>bis 25 cm</t>
        </is>
      </c>
      <c r="L438" t="inlineStr">
        <is>
          <t>180°</t>
        </is>
      </c>
      <c r="M438" t="inlineStr">
        <is>
          <t>stark brüchiges Einbandmaterial</t>
        </is>
      </c>
      <c r="N438" t="inlineStr"/>
      <c r="O438" t="inlineStr"/>
      <c r="P438" t="inlineStr"/>
      <c r="Q438" t="inlineStr">
        <is>
          <t>2</t>
        </is>
      </c>
      <c r="R438" t="inlineStr"/>
      <c r="S438" t="inlineStr"/>
      <c r="T438" t="inlineStr"/>
      <c r="U438" t="inlineStr"/>
      <c r="V438" t="inlineStr"/>
      <c r="W438" t="inlineStr"/>
      <c r="X438" t="inlineStr"/>
      <c r="Y438" t="inlineStr"/>
      <c r="Z438" t="inlineStr"/>
      <c r="AA438" t="inlineStr">
        <is>
          <t>HPg</t>
        </is>
      </c>
      <c r="AB438" t="inlineStr"/>
      <c r="AC438" t="inlineStr"/>
      <c r="AD438" t="inlineStr">
        <is>
          <t>h/E</t>
        </is>
      </c>
      <c r="AE438" t="inlineStr"/>
      <c r="AF438" t="inlineStr"/>
      <c r="AG438" t="inlineStr"/>
      <c r="AH438" t="inlineStr"/>
      <c r="AI438" t="inlineStr"/>
      <c r="AJ438" t="inlineStr">
        <is>
          <t>Pa</t>
        </is>
      </c>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is>
          <t>110</t>
        </is>
      </c>
      <c r="AY438" t="inlineStr"/>
      <c r="AZ438" t="inlineStr"/>
      <c r="BA438" t="inlineStr"/>
      <c r="BB438" t="inlineStr">
        <is>
          <t>ja vor</t>
        </is>
      </c>
      <c r="BC438" t="inlineStr">
        <is>
          <t>0.5</t>
        </is>
      </c>
      <c r="BD438" t="inlineStr"/>
      <c r="BE438" t="inlineStr"/>
      <c r="BF438" t="inlineStr"/>
      <c r="BG438" t="inlineStr"/>
      <c r="BH438" t="inlineStr"/>
      <c r="BI438" t="inlineStr"/>
      <c r="BJ438" t="inlineStr"/>
      <c r="BK438" t="inlineStr"/>
      <c r="BL438" t="inlineStr"/>
      <c r="BM438" t="inlineStr"/>
      <c r="BN438" t="inlineStr">
        <is>
          <t>x</t>
        </is>
      </c>
      <c r="BO438" t="inlineStr"/>
      <c r="BP438" t="inlineStr">
        <is>
          <t>x</t>
        </is>
      </c>
      <c r="BQ438" t="inlineStr"/>
      <c r="BR438" t="inlineStr"/>
      <c r="BS438" t="inlineStr"/>
      <c r="BT438" t="inlineStr"/>
      <c r="BU438" t="inlineStr"/>
      <c r="BV438" t="inlineStr"/>
      <c r="BW438" t="inlineStr"/>
      <c r="BX438" t="inlineStr"/>
      <c r="BY438" t="inlineStr"/>
      <c r="BZ438" t="inlineStr"/>
      <c r="CA438" t="inlineStr">
        <is>
          <t>0.5</t>
        </is>
      </c>
      <c r="CB438" t="inlineStr">
        <is>
          <t>Pg. am Rücken fixieren, mit JP überfangen</t>
        </is>
      </c>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row>
    <row r="439">
      <c r="A439" t="b">
        <v>1</v>
      </c>
      <c r="B439" t="inlineStr">
        <is>
          <t>389</t>
        </is>
      </c>
      <c r="C439" t="inlineStr">
        <is>
          <t>L-1501-315494093</t>
        </is>
      </c>
      <c r="D439" t="inlineStr">
        <is>
          <t>1066963894</t>
        </is>
      </c>
      <c r="E439" t="inlineStr">
        <is>
          <t>Aaf</t>
        </is>
      </c>
      <c r="F439" t="inlineStr">
        <is>
          <t>https://portal.dnb.de/opac.htm?method=simpleSearch&amp;cqlMode=true&amp;query=idn%3D1066963894</t>
        </is>
      </c>
      <c r="G439" t="inlineStr">
        <is>
          <t>III 50, 1</t>
        </is>
      </c>
      <c r="H439" t="inlineStr">
        <is>
          <t>III 50, 1</t>
        </is>
      </c>
      <c r="I439" t="inlineStr">
        <is>
          <t>X</t>
        </is>
      </c>
      <c r="J439" t="inlineStr">
        <is>
          <t>Halbledereinband</t>
        </is>
      </c>
      <c r="K439" t="inlineStr">
        <is>
          <t>bis 25 cm</t>
        </is>
      </c>
      <c r="L439" t="inlineStr">
        <is>
          <t>180°</t>
        </is>
      </c>
      <c r="M439" t="inlineStr"/>
      <c r="N439" t="inlineStr"/>
      <c r="O439" t="inlineStr"/>
      <c r="P439" t="inlineStr"/>
      <c r="Q439" t="inlineStr">
        <is>
          <t>1</t>
        </is>
      </c>
      <c r="R439" t="inlineStr"/>
      <c r="S439" t="inlineStr"/>
      <c r="T439" t="inlineStr"/>
      <c r="U439" t="inlineStr"/>
      <c r="V439" t="inlineStr"/>
      <c r="W439" t="inlineStr"/>
      <c r="X439" t="inlineStr"/>
      <c r="Y439" t="inlineStr"/>
      <c r="Z439" t="inlineStr"/>
      <c r="AA439" t="inlineStr">
        <is>
          <t>HL</t>
        </is>
      </c>
      <c r="AB439" t="inlineStr"/>
      <c r="AC439" t="inlineStr"/>
      <c r="AD439" t="inlineStr">
        <is>
          <t>f</t>
        </is>
      </c>
      <c r="AE439" t="inlineStr"/>
      <c r="AF439" t="inlineStr"/>
      <c r="AG439" t="inlineStr"/>
      <c r="AH439" t="inlineStr"/>
      <c r="AI439" t="inlineStr"/>
      <c r="AJ439" t="inlineStr">
        <is>
          <t>Pa</t>
        </is>
      </c>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is>
          <t>110</t>
        </is>
      </c>
      <c r="AY439" t="inlineStr"/>
      <c r="AZ439" t="inlineStr"/>
      <c r="BA439" t="inlineStr"/>
      <c r="BB439" t="inlineStr">
        <is>
          <t>n</t>
        </is>
      </c>
      <c r="BC439" t="inlineStr">
        <is>
          <t>0</t>
        </is>
      </c>
      <c r="BD439" t="inlineStr"/>
      <c r="BE439" t="inlineStr"/>
      <c r="BF439" t="inlineStr"/>
      <c r="BG439" t="inlineStr"/>
      <c r="BH439" t="inlineStr"/>
      <c r="BI439" t="inlineStr"/>
      <c r="BJ439" t="inlineStr"/>
      <c r="BK439" t="inlineStr"/>
      <c r="BL439" t="inlineStr"/>
      <c r="BM439" t="inlineStr"/>
      <c r="BN439" t="inlineStr"/>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row>
    <row r="440">
      <c r="A440" t="b">
        <v>1</v>
      </c>
      <c r="B440" t="inlineStr">
        <is>
          <t>390</t>
        </is>
      </c>
      <c r="C440" t="inlineStr">
        <is>
          <t>L-1515-315494662</t>
        </is>
      </c>
      <c r="D440" t="inlineStr">
        <is>
          <t>1066964432</t>
        </is>
      </c>
      <c r="E440" t="inlineStr">
        <is>
          <t>Aaf</t>
        </is>
      </c>
      <c r="F440" t="inlineStr">
        <is>
          <t>https://portal.dnb.de/opac.htm?method=simpleSearch&amp;cqlMode=true&amp;query=idn%3D1066964432</t>
        </is>
      </c>
      <c r="G440" t="inlineStr">
        <is>
          <t>III 50, 2</t>
        </is>
      </c>
      <c r="H440" t="inlineStr">
        <is>
          <t>III 50, 2</t>
        </is>
      </c>
      <c r="I440" t="inlineStr">
        <is>
          <t>X</t>
        </is>
      </c>
      <c r="J440" t="inlineStr">
        <is>
          <t>Ledereinband, Schließen, erhabene Buchbeschläge</t>
        </is>
      </c>
      <c r="K440" t="inlineStr">
        <is>
          <t>bis 35 cm</t>
        </is>
      </c>
      <c r="L440" t="inlineStr">
        <is>
          <t>180°</t>
        </is>
      </c>
      <c r="M440" t="inlineStr">
        <is>
          <t>hohler Rücken, welliger Buchblock</t>
        </is>
      </c>
      <c r="N440" t="inlineStr"/>
      <c r="O440" t="inlineStr">
        <is>
          <t>Buchschuh</t>
        </is>
      </c>
      <c r="P440" t="inlineStr">
        <is>
          <t>Nein</t>
        </is>
      </c>
      <c r="Q440" t="inlineStr">
        <is>
          <t>1</t>
        </is>
      </c>
      <c r="R440" t="inlineStr"/>
      <c r="S440" t="inlineStr"/>
      <c r="T440" t="inlineStr"/>
      <c r="U440" t="inlineStr"/>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is>
          <t>0</t>
        </is>
      </c>
      <c r="BD440" t="inlineStr"/>
      <c r="BE440" t="inlineStr"/>
      <c r="BF440" t="inlineStr"/>
      <c r="BG440" t="inlineStr"/>
      <c r="BH440" t="inlineStr"/>
      <c r="BI440" t="inlineStr"/>
      <c r="BJ440" t="inlineStr"/>
      <c r="BK440" t="inlineStr"/>
      <c r="BL440" t="inlineStr"/>
      <c r="BM440" t="inlineStr"/>
      <c r="BN440" t="inlineStr"/>
      <c r="BO440" t="inlineStr"/>
      <c r="BP440" t="inlineStr"/>
      <c r="BQ440" t="inlineStr"/>
      <c r="BR440" t="inlineStr"/>
      <c r="BS440" t="inlineStr"/>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row>
    <row r="441">
      <c r="A441" t="b">
        <v>1</v>
      </c>
      <c r="B441" t="inlineStr">
        <is>
          <t>391</t>
        </is>
      </c>
      <c r="C441" t="inlineStr">
        <is>
          <t>L-1516-315487577</t>
        </is>
      </c>
      <c r="D441" t="inlineStr">
        <is>
          <t>1066956960</t>
        </is>
      </c>
      <c r="E441" t="inlineStr">
        <is>
          <t>Aaf</t>
        </is>
      </c>
      <c r="F441" t="inlineStr">
        <is>
          <t>https://portal.dnb.de/opac.htm?method=simpleSearch&amp;cqlMode=true&amp;query=idn%3D1066956960</t>
        </is>
      </c>
      <c r="G441" t="inlineStr">
        <is>
          <t>III 50, 3</t>
        </is>
      </c>
      <c r="H441" t="inlineStr">
        <is>
          <t>III 50, 3</t>
        </is>
      </c>
      <c r="I441" t="inlineStr">
        <is>
          <t>X</t>
        </is>
      </c>
      <c r="J441" t="inlineStr">
        <is>
          <t>Halbledereinband, Schließen, erhabene Buchbeschläge</t>
        </is>
      </c>
      <c r="K441" t="inlineStr">
        <is>
          <t>bis 35 cm</t>
        </is>
      </c>
      <c r="L441" t="inlineStr">
        <is>
          <t>180°</t>
        </is>
      </c>
      <c r="M441" t="inlineStr">
        <is>
          <t>hohler Rücken</t>
        </is>
      </c>
      <c r="N441" t="inlineStr"/>
      <c r="O441" t="inlineStr">
        <is>
          <t>Buchschuh</t>
        </is>
      </c>
      <c r="P441" t="inlineStr">
        <is>
          <t>Nein</t>
        </is>
      </c>
      <c r="Q441" t="inlineStr">
        <is>
          <t>1</t>
        </is>
      </c>
      <c r="R441" t="inlineStr"/>
      <c r="S441" t="inlineStr"/>
      <c r="T441" t="inlineStr"/>
      <c r="U441" t="inlineStr"/>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is>
          <t>0</t>
        </is>
      </c>
      <c r="BD441" t="inlineStr"/>
      <c r="BE441" t="inlineStr"/>
      <c r="BF441" t="inlineStr"/>
      <c r="BG441" t="inlineStr"/>
      <c r="BH441" t="inlineStr"/>
      <c r="BI441" t="inlineStr"/>
      <c r="BJ441" t="inlineStr"/>
      <c r="BK441" t="inlineStr"/>
      <c r="BL441" t="inlineStr"/>
      <c r="BM441" t="inlineStr"/>
      <c r="BN441" t="inlineStr"/>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row>
    <row r="442">
      <c r="A442" t="b">
        <v>1</v>
      </c>
      <c r="B442" t="inlineStr">
        <is>
          <t>392</t>
        </is>
      </c>
      <c r="C442" t="inlineStr">
        <is>
          <t>L-1526-315328762</t>
        </is>
      </c>
      <c r="D442" t="inlineStr">
        <is>
          <t>1066870888</t>
        </is>
      </c>
      <c r="E442" t="inlineStr">
        <is>
          <t>Aaf</t>
        </is>
      </c>
      <c r="F442" t="inlineStr">
        <is>
          <t>https://portal.dnb.de/opac.htm?method=simpleSearch&amp;cqlMode=true&amp;query=idn%3D1066870888</t>
        </is>
      </c>
      <c r="G442" t="inlineStr">
        <is>
          <t>III 50, 4</t>
        </is>
      </c>
      <c r="H442" t="inlineStr">
        <is>
          <t>III 50, 4</t>
        </is>
      </c>
      <c r="I442" t="inlineStr">
        <is>
          <t>X</t>
        </is>
      </c>
      <c r="J442" t="inlineStr">
        <is>
          <t>Halbledereinband, Schließen, erhabene Buchbeschläge</t>
        </is>
      </c>
      <c r="K442" t="inlineStr">
        <is>
          <t>bis 25 cm</t>
        </is>
      </c>
      <c r="L442" t="inlineStr">
        <is>
          <t>180°</t>
        </is>
      </c>
      <c r="M442" t="inlineStr">
        <is>
          <t>hohler Rücken</t>
        </is>
      </c>
      <c r="N442" t="inlineStr"/>
      <c r="O442" t="inlineStr">
        <is>
          <t>Buchschuh</t>
        </is>
      </c>
      <c r="P442" t="inlineStr">
        <is>
          <t>Nein</t>
        </is>
      </c>
      <c r="Q442" t="inlineStr">
        <is>
          <t>1</t>
        </is>
      </c>
      <c r="R442" t="inlineStr"/>
      <c r="S442" t="inlineStr"/>
      <c r="T442" t="inlineStr"/>
      <c r="U442" t="inlineStr"/>
      <c r="V442" t="inlineStr"/>
      <c r="W442" t="inlineStr"/>
      <c r="X442" t="inlineStr"/>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is>
          <t>0</t>
        </is>
      </c>
      <c r="BD442" t="inlineStr"/>
      <c r="BE442" t="inlineStr"/>
      <c r="BF442" t="inlineStr"/>
      <c r="BG442" t="inlineStr"/>
      <c r="BH442" t="inlineStr"/>
      <c r="BI442" t="inlineStr"/>
      <c r="BJ442" t="inlineStr"/>
      <c r="BK442" t="inlineStr"/>
      <c r="BL442" t="inlineStr"/>
      <c r="BM442" t="inlineStr"/>
      <c r="BN442" t="inlineStr"/>
      <c r="BO442" t="inlineStr"/>
      <c r="BP442" t="inlineStr"/>
      <c r="BQ442" t="inlineStr"/>
      <c r="BR442" t="inlineStr"/>
      <c r="BS442" t="inlineStr"/>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row>
    <row r="443">
      <c r="A443" t="b">
        <v>1</v>
      </c>
      <c r="B443" t="inlineStr">
        <is>
          <t>393</t>
        </is>
      </c>
      <c r="C443" t="inlineStr">
        <is>
          <t>L-1502-31548747X</t>
        </is>
      </c>
      <c r="D443" t="inlineStr">
        <is>
          <t>1066956871</t>
        </is>
      </c>
      <c r="E443" t="inlineStr">
        <is>
          <t>Aaf</t>
        </is>
      </c>
      <c r="F443" t="inlineStr">
        <is>
          <t>https://portal.dnb.de/opac.htm?method=simpleSearch&amp;cqlMode=true&amp;query=idn%3D1066956871</t>
        </is>
      </c>
      <c r="G443" t="inlineStr">
        <is>
          <t>III 51, 1</t>
        </is>
      </c>
      <c r="H443" t="inlineStr">
        <is>
          <t>III 51, 1</t>
        </is>
      </c>
      <c r="I443" t="inlineStr">
        <is>
          <t>X</t>
        </is>
      </c>
      <c r="J443" t="inlineStr">
        <is>
          <t>Halbledereinband, Schließen, erhabene Buchbeschläge</t>
        </is>
      </c>
      <c r="K443" t="inlineStr">
        <is>
          <t>bis 35 cm</t>
        </is>
      </c>
      <c r="L443" t="inlineStr">
        <is>
          <t>180°</t>
        </is>
      </c>
      <c r="M443" t="inlineStr">
        <is>
          <t>fester Rücken mit Schmuckprägung, Schrift bis in den Falz, stark brüchiges Einbandmaterial</t>
        </is>
      </c>
      <c r="N443" t="inlineStr"/>
      <c r="O443" t="inlineStr">
        <is>
          <t>Kassette</t>
        </is>
      </c>
      <c r="P443" t="inlineStr">
        <is>
          <t>Nein</t>
        </is>
      </c>
      <c r="Q443" t="inlineStr">
        <is>
          <t>3</t>
        </is>
      </c>
      <c r="R443" t="inlineStr"/>
      <c r="S443" t="inlineStr"/>
      <c r="T443" t="inlineStr"/>
      <c r="U443" t="inlineStr"/>
      <c r="V443" t="inlineStr"/>
      <c r="W443" t="inlineStr"/>
      <c r="X443" t="inlineStr"/>
      <c r="Y443" t="inlineStr"/>
      <c r="Z443" t="inlineStr"/>
      <c r="AA443" t="inlineStr"/>
      <c r="AB443" t="inlineStr"/>
      <c r="AC443" t="inlineStr"/>
      <c r="AD443" t="inlineStr"/>
      <c r="AE443" t="inlineStr"/>
      <c r="AF443" t="inlineStr"/>
      <c r="AG443" t="inlineStr"/>
      <c r="AH443" t="inlineStr"/>
      <c r="AI443" t="inlineStr"/>
      <c r="AJ443" t="inlineStr"/>
      <c r="AK443" t="inlineStr"/>
      <c r="AL443" t="inlineStr"/>
      <c r="AM443" t="inlineStr"/>
      <c r="AN443" t="inlineStr"/>
      <c r="AO443" t="inlineStr"/>
      <c r="AP443" t="inlineStr"/>
      <c r="AQ443" t="inlineStr"/>
      <c r="AR443" t="inlineStr"/>
      <c r="AS443" t="inlineStr"/>
      <c r="AT443" t="inlineStr"/>
      <c r="AU443" t="inlineStr"/>
      <c r="AV443" t="inlineStr"/>
      <c r="AW443" t="inlineStr"/>
      <c r="AX443" t="inlineStr"/>
      <c r="AY443" t="inlineStr"/>
      <c r="AZ443" t="inlineStr"/>
      <c r="BA443" t="inlineStr"/>
      <c r="BB443" t="inlineStr"/>
      <c r="BC443" t="inlineStr">
        <is>
          <t>0</t>
        </is>
      </c>
      <c r="BD443" t="inlineStr"/>
      <c r="BE443" t="inlineStr"/>
      <c r="BF443" t="inlineStr"/>
      <c r="BG443" t="inlineStr"/>
      <c r="BH443" t="inlineStr"/>
      <c r="BI443" t="inlineStr"/>
      <c r="BJ443" t="inlineStr"/>
      <c r="BK443" t="inlineStr"/>
      <c r="BL443" t="inlineStr"/>
      <c r="BM443" t="inlineStr"/>
      <c r="BN443" t="inlineStr"/>
      <c r="BO443" t="inlineStr"/>
      <c r="BP443" t="inlineStr"/>
      <c r="BQ443" t="inlineStr"/>
      <c r="BR443" t="inlineStr"/>
      <c r="BS443" t="inlineStr"/>
      <c r="BT443" t="inlineStr"/>
      <c r="BU443" t="inlineStr"/>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row>
    <row r="444">
      <c r="A444" t="b">
        <v>0</v>
      </c>
      <c r="B444" t="inlineStr">
        <is>
          <t>425</t>
        </is>
      </c>
      <c r="C444" t="inlineStr">
        <is>
          <t>L-1511-164191984</t>
        </is>
      </c>
      <c r="D444" t="inlineStr">
        <is>
          <t>997548614</t>
        </is>
      </c>
      <c r="E444" t="inlineStr"/>
      <c r="F444" t="inlineStr">
        <is>
          <t>https://portal.dnb.de/opac.htm?method=simpleSearch&amp;cqlMode=true&amp;query=idn%3D997548614</t>
        </is>
      </c>
      <c r="G444" t="inlineStr">
        <is>
          <t>III 51, 1 a</t>
        </is>
      </c>
      <c r="H444" t="inlineStr"/>
      <c r="I444" t="inlineStr"/>
      <c r="J444" t="inlineStr">
        <is>
          <t>Halbledereinband, Schließen, erhabene Buchbeschläge</t>
        </is>
      </c>
      <c r="K444" t="inlineStr">
        <is>
          <t>bis 25 cm</t>
        </is>
      </c>
      <c r="L444" t="inlineStr">
        <is>
          <t>80° bis 110°, einseitig digitalisierbar?</t>
        </is>
      </c>
      <c r="M444" t="inlineStr"/>
      <c r="N444" t="inlineStr"/>
      <c r="O444" t="inlineStr">
        <is>
          <t>Kassette</t>
        </is>
      </c>
      <c r="P444" t="inlineStr">
        <is>
          <t>Nein</t>
        </is>
      </c>
      <c r="Q444" t="inlineStr">
        <is>
          <t>2</t>
        </is>
      </c>
      <c r="R444" t="inlineStr"/>
      <c r="S444" t="inlineStr"/>
      <c r="T444" t="inlineStr"/>
      <c r="U444" t="inlineStr"/>
      <c r="V444" t="inlineStr"/>
      <c r="W444" t="inlineStr"/>
      <c r="X444" t="inlineStr"/>
      <c r="Y444" t="inlineStr"/>
      <c r="Z444" t="inlineStr"/>
      <c r="AA444" t="inlineStr">
        <is>
          <t>HD</t>
        </is>
      </c>
      <c r="AB444" t="inlineStr"/>
      <c r="AC444" t="inlineStr"/>
      <c r="AD444" t="inlineStr">
        <is>
          <t>f</t>
        </is>
      </c>
      <c r="AE444" t="inlineStr"/>
      <c r="AF444" t="inlineStr"/>
      <c r="AG444" t="inlineStr"/>
      <c r="AH444" t="inlineStr"/>
      <c r="AI444" t="inlineStr"/>
      <c r="AJ444" t="inlineStr">
        <is>
          <t>Pa</t>
        </is>
      </c>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is>
          <t>60</t>
        </is>
      </c>
      <c r="AY444" t="inlineStr"/>
      <c r="AZ444" t="inlineStr"/>
      <c r="BA444" t="inlineStr"/>
      <c r="BB444" t="inlineStr">
        <is>
          <t>n</t>
        </is>
      </c>
      <c r="BC444" t="inlineStr">
        <is>
          <t>0</t>
        </is>
      </c>
      <c r="BD444" t="inlineStr"/>
      <c r="BE444" t="inlineStr"/>
      <c r="BF444" t="inlineStr"/>
      <c r="BG444" t="inlineStr"/>
      <c r="BH444" t="inlineStr"/>
      <c r="BI444" t="inlineStr"/>
      <c r="BJ444" t="inlineStr"/>
      <c r="BK444" t="inlineStr">
        <is>
          <t>Schaden an Ecke stabil</t>
        </is>
      </c>
      <c r="BL444" t="inlineStr"/>
      <c r="BM444" t="inlineStr"/>
      <c r="BN444" t="inlineStr"/>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row>
    <row r="445">
      <c r="A445" t="b">
        <v>1</v>
      </c>
      <c r="B445" t="inlineStr"/>
      <c r="C445" t="inlineStr">
        <is>
          <t>L-1510-785177809</t>
        </is>
      </c>
      <c r="D445" t="inlineStr">
        <is>
          <t>1144984440</t>
        </is>
      </c>
      <c r="E445" t="inlineStr">
        <is>
          <t>Qd</t>
        </is>
      </c>
      <c r="F445" t="inlineStr"/>
      <c r="G445" t="inlineStr">
        <is>
          <t>III 51, 1 a</t>
        </is>
      </c>
      <c r="H445" t="inlineStr">
        <is>
          <t>III 51, 1 a</t>
        </is>
      </c>
      <c r="I445" t="inlineStr"/>
      <c r="J445" t="inlineStr"/>
      <c r="K445" t="inlineStr"/>
      <c r="L445" t="inlineStr"/>
      <c r="M445" t="inlineStr"/>
      <c r="N445" t="inlineStr"/>
      <c r="O445" t="inlineStr"/>
      <c r="P445" t="inlineStr"/>
      <c r="Q445" t="inlineStr"/>
      <c r="R445" t="inlineStr"/>
      <c r="S445" t="inlineStr"/>
      <c r="T445" t="inlineStr"/>
      <c r="U445" t="inlineStr"/>
      <c r="V445" t="inlineStr"/>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inlineStr"/>
      <c r="BI445" t="inlineStr"/>
      <c r="BJ445" t="inlineStr"/>
      <c r="BK445" t="inlineStr"/>
      <c r="BL445" t="inlineStr"/>
      <c r="BM445" t="inlineStr"/>
      <c r="BN445" t="inlineStr"/>
      <c r="BO445" t="inlineStr"/>
      <c r="BP445" t="inlineStr"/>
      <c r="BQ445" t="inlineStr"/>
      <c r="BR445" t="inlineStr"/>
      <c r="BS445" t="inlineStr"/>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row>
    <row r="446">
      <c r="A446" t="b">
        <v>0</v>
      </c>
      <c r="B446" t="inlineStr">
        <is>
          <t>426</t>
        </is>
      </c>
      <c r="C446" t="inlineStr">
        <is>
          <t>L-1510-16419424X</t>
        </is>
      </c>
      <c r="D446" t="inlineStr">
        <is>
          <t>997550619</t>
        </is>
      </c>
      <c r="E446" t="inlineStr"/>
      <c r="F446" t="inlineStr">
        <is>
          <t>https://portal.dnb.de/opac.htm?method=simpleSearch&amp;cqlMode=true&amp;query=idn%3D997550619</t>
        </is>
      </c>
      <c r="G446" t="inlineStr">
        <is>
          <t>III 51, 1 a (angebunden)</t>
        </is>
      </c>
      <c r="H446" t="inlineStr"/>
      <c r="I446" t="inlineStr"/>
      <c r="J446" t="inlineStr"/>
      <c r="K446" t="inlineStr"/>
      <c r="L446" t="inlineStr"/>
      <c r="M446" t="inlineStr"/>
      <c r="N446" t="inlineStr"/>
      <c r="O446" t="inlineStr"/>
      <c r="P446" t="inlineStr"/>
      <c r="Q446" t="inlineStr"/>
      <c r="R446" t="inlineStr"/>
      <c r="S446" t="inlineStr"/>
      <c r="T446" t="inlineStr"/>
      <c r="U446" t="inlineStr"/>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is>
          <t>0</t>
        </is>
      </c>
      <c r="BD446" t="inlineStr"/>
      <c r="BE446" t="inlineStr"/>
      <c r="BF446" t="inlineStr"/>
      <c r="BG446" t="inlineStr"/>
      <c r="BH446" t="inlineStr"/>
      <c r="BI446" t="inlineStr"/>
      <c r="BJ446" t="inlineStr"/>
      <c r="BK446" t="inlineStr"/>
      <c r="BL446" t="inlineStr"/>
      <c r="BM446" t="inlineStr"/>
      <c r="BN446" t="inlineStr"/>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row>
    <row r="447">
      <c r="A447" t="b">
        <v>1</v>
      </c>
      <c r="B447" t="inlineStr">
        <is>
          <t>427</t>
        </is>
      </c>
      <c r="C447" t="inlineStr">
        <is>
          <t>L-1519-315062428</t>
        </is>
      </c>
      <c r="D447" t="inlineStr">
        <is>
          <t>1066673942</t>
        </is>
      </c>
      <c r="E447" t="inlineStr">
        <is>
          <t>Aaf</t>
        </is>
      </c>
      <c r="F447" t="inlineStr">
        <is>
          <t>https://portal.dnb.de/opac.htm?method=simpleSearch&amp;cqlMode=true&amp;query=idn%3D1066673942</t>
        </is>
      </c>
      <c r="G447" t="inlineStr">
        <is>
          <t>III 51, 1 b</t>
        </is>
      </c>
      <c r="H447" t="inlineStr">
        <is>
          <t>III 51, 1 b</t>
        </is>
      </c>
      <c r="I447" t="inlineStr"/>
      <c r="J447" t="inlineStr">
        <is>
          <t>Ungebunden</t>
        </is>
      </c>
      <c r="K447" t="inlineStr">
        <is>
          <t>bis 25 cm</t>
        </is>
      </c>
      <c r="L447" t="inlineStr">
        <is>
          <t>180°</t>
        </is>
      </c>
      <c r="M447" t="inlineStr"/>
      <c r="N447" t="inlineStr"/>
      <c r="O447" t="inlineStr">
        <is>
          <t>Mappe</t>
        </is>
      </c>
      <c r="P447" t="inlineStr">
        <is>
          <t>Nein</t>
        </is>
      </c>
      <c r="Q447" t="inlineStr">
        <is>
          <t>1</t>
        </is>
      </c>
      <c r="R447" t="inlineStr"/>
      <c r="S447" t="inlineStr"/>
      <c r="T447" t="inlineStr"/>
      <c r="U447" t="inlineStr"/>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is>
          <t>0</t>
        </is>
      </c>
      <c r="BD447" t="inlineStr"/>
      <c r="BE447" t="inlineStr"/>
      <c r="BF447" t="inlineStr"/>
      <c r="BG447" t="inlineStr"/>
      <c r="BH447" t="inlineStr"/>
      <c r="BI447" t="inlineStr"/>
      <c r="BJ447" t="inlineStr"/>
      <c r="BK447" t="inlineStr"/>
      <c r="BL447" t="inlineStr"/>
      <c r="BM447" t="inlineStr"/>
      <c r="BN447" t="inlineStr"/>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row>
    <row r="448">
      <c r="A448" t="b">
        <v>1</v>
      </c>
      <c r="B448" t="inlineStr">
        <is>
          <t>394</t>
        </is>
      </c>
      <c r="C448" t="inlineStr">
        <is>
          <t>L-1506-315494220</t>
        </is>
      </c>
      <c r="D448" t="inlineStr">
        <is>
          <t>1066964017</t>
        </is>
      </c>
      <c r="E448" t="inlineStr">
        <is>
          <t>Aaf</t>
        </is>
      </c>
      <c r="F448" t="inlineStr">
        <is>
          <t>https://portal.dnb.de/opac.htm?method=simpleSearch&amp;cqlMode=true&amp;query=idn%3D1066964017</t>
        </is>
      </c>
      <c r="G448" t="inlineStr">
        <is>
          <t>III 51, 2</t>
        </is>
      </c>
      <c r="H448" t="inlineStr">
        <is>
          <t>III 51, 2</t>
        </is>
      </c>
      <c r="I448" t="inlineStr">
        <is>
          <t>X</t>
        </is>
      </c>
      <c r="J448" t="inlineStr">
        <is>
          <t>Papier- oder Pappeinband</t>
        </is>
      </c>
      <c r="K448" t="inlineStr">
        <is>
          <t>bis 25 cm</t>
        </is>
      </c>
      <c r="L448" t="inlineStr">
        <is>
          <t>180°</t>
        </is>
      </c>
      <c r="M448" t="inlineStr"/>
      <c r="N448" t="inlineStr"/>
      <c r="O448" t="inlineStr">
        <is>
          <t>Mappe</t>
        </is>
      </c>
      <c r="P448" t="inlineStr">
        <is>
          <t>Nein</t>
        </is>
      </c>
      <c r="Q448" t="inlineStr">
        <is>
          <t>3</t>
        </is>
      </c>
      <c r="R448" t="inlineStr"/>
      <c r="S448" t="inlineStr">
        <is>
          <t>Einband und Buchblock separat</t>
        </is>
      </c>
      <c r="T448" t="inlineStr"/>
      <c r="U448" t="inlineStr"/>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is>
          <t>0</t>
        </is>
      </c>
      <c r="BD448" t="inlineStr"/>
      <c r="BE448" t="inlineStr"/>
      <c r="BF448" t="inlineStr"/>
      <c r="BG448" t="inlineStr"/>
      <c r="BH448" t="inlineStr"/>
      <c r="BI448" t="inlineStr"/>
      <c r="BJ448" t="inlineStr"/>
      <c r="BK448" t="inlineStr"/>
      <c r="BL448" t="inlineStr"/>
      <c r="BM448" t="inlineStr"/>
      <c r="BN448" t="inlineStr"/>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row>
    <row r="449">
      <c r="A449" t="b">
        <v>0</v>
      </c>
      <c r="B449" t="inlineStr"/>
      <c r="C449" t="inlineStr"/>
      <c r="D449" t="inlineStr"/>
      <c r="E449" t="inlineStr"/>
      <c r="F449" t="inlineStr"/>
      <c r="G449" t="inlineStr">
        <is>
          <t>III 51, 3</t>
        </is>
      </c>
      <c r="H449" t="inlineStr"/>
      <c r="I449" t="inlineStr">
        <is>
          <t>X</t>
        </is>
      </c>
      <c r="J449" t="inlineStr">
        <is>
          <t>Halbledereinband</t>
        </is>
      </c>
      <c r="K449" t="inlineStr">
        <is>
          <t>bis 42 cm</t>
        </is>
      </c>
      <c r="L449" t="inlineStr">
        <is>
          <t>180°</t>
        </is>
      </c>
      <c r="M449" t="inlineStr">
        <is>
          <t>hohler Rücken</t>
        </is>
      </c>
      <c r="N449" t="inlineStr"/>
      <c r="O449" t="inlineStr"/>
      <c r="P449" t="inlineStr">
        <is>
          <t>Signaturfahne austauschen</t>
        </is>
      </c>
      <c r="Q449" t="inlineStr">
        <is>
          <t>2</t>
        </is>
      </c>
      <c r="R449" t="inlineStr"/>
      <c r="S449" t="inlineStr"/>
      <c r="T449" t="inlineStr"/>
      <c r="U449" t="inlineStr"/>
      <c r="V449" t="inlineStr"/>
      <c r="W449" t="inlineStr"/>
      <c r="X449" t="inlineStr"/>
      <c r="Y449" t="inlineStr"/>
      <c r="Z449" t="inlineStr"/>
      <c r="AA449" t="inlineStr">
        <is>
          <t>HL</t>
        </is>
      </c>
      <c r="AB449" t="inlineStr">
        <is>
          <t>x</t>
        </is>
      </c>
      <c r="AC449" t="inlineStr"/>
      <c r="AD449" t="inlineStr">
        <is>
          <t>h/E</t>
        </is>
      </c>
      <c r="AE449" t="inlineStr"/>
      <c r="AF449" t="inlineStr"/>
      <c r="AG449" t="inlineStr"/>
      <c r="AH449" t="inlineStr"/>
      <c r="AI449" t="inlineStr"/>
      <c r="AJ449" t="inlineStr">
        <is>
          <t>Pg</t>
        </is>
      </c>
      <c r="AK449" t="inlineStr">
        <is>
          <t>x</t>
        </is>
      </c>
      <c r="AL449" t="inlineStr"/>
      <c r="AM449" t="inlineStr"/>
      <c r="AN449" t="inlineStr"/>
      <c r="AO449" t="inlineStr"/>
      <c r="AP449" t="inlineStr"/>
      <c r="AQ449" t="inlineStr"/>
      <c r="AR449" t="inlineStr"/>
      <c r="AS449" t="inlineStr"/>
      <c r="AT449" t="inlineStr">
        <is>
          <t>B</t>
        </is>
      </c>
      <c r="AU449" t="inlineStr">
        <is>
          <t>x</t>
        </is>
      </c>
      <c r="AV449" t="inlineStr"/>
      <c r="AW449" t="inlineStr"/>
      <c r="AX449" t="inlineStr">
        <is>
          <t>110</t>
        </is>
      </c>
      <c r="AY449" t="inlineStr"/>
      <c r="AZ449" t="inlineStr"/>
      <c r="BA449" t="inlineStr"/>
      <c r="BB449" t="inlineStr">
        <is>
          <t>n</t>
        </is>
      </c>
      <c r="BC449" t="inlineStr">
        <is>
          <t>0</t>
        </is>
      </c>
      <c r="BD449" t="inlineStr"/>
      <c r="BE449" t="inlineStr"/>
      <c r="BF449" t="inlineStr"/>
      <c r="BG449" t="inlineStr">
        <is>
          <t>x</t>
        </is>
      </c>
      <c r="BH449" t="inlineStr"/>
      <c r="BI449" t="inlineStr"/>
      <c r="BJ449" t="inlineStr"/>
      <c r="BK449" t="inlineStr">
        <is>
          <t>Schaden ist stabil genug, Rücken hat bereits Teilhülse bekommen</t>
        </is>
      </c>
      <c r="BL449" t="inlineStr">
        <is>
          <t>x 110</t>
        </is>
      </c>
      <c r="BM449" t="inlineStr"/>
      <c r="BN449" t="inlineStr"/>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row>
    <row r="450">
      <c r="A450" t="b">
        <v>1</v>
      </c>
      <c r="B450" t="inlineStr"/>
      <c r="C450" t="inlineStr">
        <is>
          <t>L-9999-833741152</t>
        </is>
      </c>
      <c r="D450" t="inlineStr">
        <is>
          <t>1268645311</t>
        </is>
      </c>
      <c r="E450" t="inlineStr">
        <is>
          <t>Aa</t>
        </is>
      </c>
      <c r="F450" t="inlineStr"/>
      <c r="G450" t="inlineStr">
        <is>
          <t>III 51, 3 - Fragm.</t>
        </is>
      </c>
      <c r="H450" t="inlineStr">
        <is>
          <t>III 51, 3 - Fragm.</t>
        </is>
      </c>
      <c r="I450" t="inlineStr"/>
      <c r="J450" t="inlineStr"/>
      <c r="K450" t="inlineStr"/>
      <c r="L450" t="inlineStr"/>
      <c r="M450" t="inlineStr"/>
      <c r="N450" t="inlineStr"/>
      <c r="O450" t="inlineStr"/>
      <c r="P450" t="inlineStr"/>
      <c r="Q450" t="inlineStr"/>
      <c r="R450" t="inlineStr"/>
      <c r="S450" t="inlineStr"/>
      <c r="T450" t="inlineStr"/>
      <c r="U450" t="inlineStr"/>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inlineStr"/>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row>
    <row r="451">
      <c r="A451" t="b">
        <v>1</v>
      </c>
      <c r="B451" t="inlineStr">
        <is>
          <t>395</t>
        </is>
      </c>
      <c r="C451" t="inlineStr">
        <is>
          <t>L-1518-31549364X</t>
        </is>
      </c>
      <c r="D451" t="inlineStr">
        <is>
          <t>1066963398</t>
        </is>
      </c>
      <c r="E451" t="inlineStr">
        <is>
          <t>Aaf</t>
        </is>
      </c>
      <c r="F451" t="inlineStr">
        <is>
          <t>https://portal.dnb.de/opac.htm?method=simpleSearch&amp;cqlMode=true&amp;query=idn%3D1066963398</t>
        </is>
      </c>
      <c r="G451" t="inlineStr">
        <is>
          <t>III 51, 4</t>
        </is>
      </c>
      <c r="H451" t="inlineStr">
        <is>
          <t>III 51, 4</t>
        </is>
      </c>
      <c r="I451" t="inlineStr"/>
      <c r="J451" t="inlineStr">
        <is>
          <t>Halbledereinband, Ungebunden, Schließen, erhabene Buchbeschläge</t>
        </is>
      </c>
      <c r="K451" t="inlineStr">
        <is>
          <t>bis 25 cm</t>
        </is>
      </c>
      <c r="L451" t="inlineStr">
        <is>
          <t>180°</t>
        </is>
      </c>
      <c r="M451" t="inlineStr"/>
      <c r="N451" t="inlineStr"/>
      <c r="O451" t="inlineStr">
        <is>
          <t>Kassette</t>
        </is>
      </c>
      <c r="P451" t="inlineStr">
        <is>
          <t>Nein</t>
        </is>
      </c>
      <c r="Q451" t="inlineStr">
        <is>
          <t>3</t>
        </is>
      </c>
      <c r="R451" t="inlineStr"/>
      <c r="S451" t="inlineStr">
        <is>
          <t>Einband und Lagen separat</t>
        </is>
      </c>
      <c r="T451" t="inlineStr"/>
      <c r="U451" t="inlineStr"/>
      <c r="V451" t="inlineStr"/>
      <c r="W451" t="inlineStr"/>
      <c r="X451" t="inlineStr"/>
      <c r="Y451" t="inlineStr"/>
      <c r="Z451" t="inlineStr"/>
      <c r="AA451" t="inlineStr">
        <is>
          <t>oE</t>
        </is>
      </c>
      <c r="AB451" t="inlineStr"/>
      <c r="AC451" t="inlineStr">
        <is>
          <t>x</t>
        </is>
      </c>
      <c r="AD451" t="inlineStr"/>
      <c r="AE451" t="inlineStr"/>
      <c r="AF451" t="inlineStr"/>
      <c r="AG451" t="inlineStr"/>
      <c r="AH451" t="inlineStr"/>
      <c r="AI451" t="inlineStr"/>
      <c r="AJ451" t="inlineStr">
        <is>
          <t>Pa</t>
        </is>
      </c>
      <c r="AK451" t="inlineStr"/>
      <c r="AL451" t="inlineStr"/>
      <c r="AM451" t="inlineStr"/>
      <c r="AN451" t="inlineStr"/>
      <c r="AO451" t="inlineStr"/>
      <c r="AP451" t="inlineStr"/>
      <c r="AQ451" t="inlineStr"/>
      <c r="AR451" t="inlineStr"/>
      <c r="AS451" t="inlineStr"/>
      <c r="AT451" t="inlineStr">
        <is>
          <t>R</t>
        </is>
      </c>
      <c r="AU451" t="inlineStr">
        <is>
          <t>x</t>
        </is>
      </c>
      <c r="AV451" t="inlineStr"/>
      <c r="AW451" t="inlineStr"/>
      <c r="AX451" t="inlineStr">
        <is>
          <t>180</t>
        </is>
      </c>
      <c r="AY451" t="inlineStr"/>
      <c r="AZ451" t="inlineStr"/>
      <c r="BA451" t="inlineStr"/>
      <c r="BB451" t="inlineStr">
        <is>
          <t>n</t>
        </is>
      </c>
      <c r="BC451" t="inlineStr">
        <is>
          <t>0</t>
        </is>
      </c>
      <c r="BD451" t="inlineStr"/>
      <c r="BE451" t="inlineStr">
        <is>
          <t>Wellpappe</t>
        </is>
      </c>
      <c r="BF451" t="inlineStr"/>
      <c r="BG451" t="inlineStr"/>
      <c r="BH451" t="inlineStr"/>
      <c r="BI451" t="inlineStr"/>
      <c r="BJ451" t="inlineStr"/>
      <c r="BK451" t="inlineStr">
        <is>
          <t>Einband und Fragmente liegen der Kassette bei</t>
        </is>
      </c>
      <c r="BL451" t="inlineStr"/>
      <c r="BM451" t="inlineStr"/>
      <c r="BN451" t="inlineStr"/>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row>
    <row r="452">
      <c r="A452" t="b">
        <v>1</v>
      </c>
      <c r="B452" t="inlineStr">
        <is>
          <t>456</t>
        </is>
      </c>
      <c r="C452" t="inlineStr">
        <is>
          <t>L-1519-315183322</t>
        </is>
      </c>
      <c r="D452" t="inlineStr">
        <is>
          <t>1066760713</t>
        </is>
      </c>
      <c r="E452" t="inlineStr">
        <is>
          <t>Aaf</t>
        </is>
      </c>
      <c r="F452" t="inlineStr">
        <is>
          <t>https://portal.dnb.de/opac.htm?method=simpleSearch&amp;cqlMode=true&amp;query=idn%3D1066760713</t>
        </is>
      </c>
      <c r="G452" t="inlineStr">
        <is>
          <t>III 51, 4 a</t>
        </is>
      </c>
      <c r="H452" t="inlineStr">
        <is>
          <t>III 51, 4 a</t>
        </is>
      </c>
      <c r="I452" t="inlineStr"/>
      <c r="J452" t="inlineStr">
        <is>
          <t>Papier- oder Pappeinband</t>
        </is>
      </c>
      <c r="K452" t="inlineStr">
        <is>
          <t>bis 25 cm</t>
        </is>
      </c>
      <c r="L452" t="inlineStr">
        <is>
          <t>180°</t>
        </is>
      </c>
      <c r="M452" t="inlineStr">
        <is>
          <t>fester Rücken mit Schmuckprägung</t>
        </is>
      </c>
      <c r="N452" t="inlineStr"/>
      <c r="O452" t="inlineStr">
        <is>
          <t xml:space="preserve">Papierumschlag </t>
        </is>
      </c>
      <c r="P452" t="inlineStr">
        <is>
          <t>Ja</t>
        </is>
      </c>
      <c r="Q452" t="inlineStr">
        <is>
          <t>0</t>
        </is>
      </c>
      <c r="R452" t="inlineStr"/>
      <c r="S452" t="inlineStr"/>
      <c r="T452" t="inlineStr"/>
      <c r="U452" t="inlineStr"/>
      <c r="V452" t="inlineStr"/>
      <c r="W452" t="inlineStr"/>
      <c r="X452" t="inlineStr"/>
      <c r="Y452" t="inlineStr"/>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is>
          <t>0</t>
        </is>
      </c>
      <c r="BD452" t="inlineStr"/>
      <c r="BE452" t="inlineStr"/>
      <c r="BF452" t="inlineStr"/>
      <c r="BG452" t="inlineStr"/>
      <c r="BH452" t="inlineStr"/>
      <c r="BI452" t="inlineStr"/>
      <c r="BJ452" t="inlineStr"/>
      <c r="BK452" t="inlineStr"/>
      <c r="BL452" t="inlineStr"/>
      <c r="BM452" t="inlineStr"/>
      <c r="BN452" t="inlineStr"/>
      <c r="BO452" t="inlineStr"/>
      <c r="BP452" t="inlineStr"/>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row>
    <row r="453">
      <c r="A453" t="b">
        <v>0</v>
      </c>
      <c r="B453" t="inlineStr">
        <is>
          <t>396</t>
        </is>
      </c>
      <c r="C453" t="inlineStr">
        <is>
          <t>L-1518-315492163</t>
        </is>
      </c>
      <c r="D453" t="inlineStr">
        <is>
          <t>106696176X</t>
        </is>
      </c>
      <c r="E453" t="inlineStr"/>
      <c r="F453" t="inlineStr">
        <is>
          <t>https://portal.dnb.de/opac.htm?method=simpleSearch&amp;cqlMode=true&amp;query=idn%3D106696176X</t>
        </is>
      </c>
      <c r="G453" t="inlineStr">
        <is>
          <t>III 51, 5</t>
        </is>
      </c>
      <c r="H453" t="inlineStr"/>
      <c r="I453" t="inlineStr"/>
      <c r="J453" t="inlineStr"/>
      <c r="K453" t="inlineStr"/>
      <c r="L453" t="inlineStr"/>
      <c r="M453" t="inlineStr"/>
      <c r="N453" t="inlineStr"/>
      <c r="O453" t="inlineStr"/>
      <c r="P453" t="inlineStr"/>
      <c r="Q453" t="inlineStr"/>
      <c r="R453" t="inlineStr"/>
      <c r="S453" t="inlineStr"/>
      <c r="T453" t="inlineStr"/>
      <c r="U453" t="inlineStr"/>
      <c r="V453" t="inlineStr">
        <is>
          <t>DA</t>
        </is>
      </c>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is>
          <t>0</t>
        </is>
      </c>
      <c r="BD453" t="inlineStr"/>
      <c r="BE453" t="inlineStr"/>
      <c r="BF453" t="inlineStr"/>
      <c r="BG453" t="inlineStr"/>
      <c r="BH453" t="inlineStr"/>
      <c r="BI453" t="inlineStr"/>
      <c r="BJ453" t="inlineStr"/>
      <c r="BK453" t="inlineStr"/>
      <c r="BL453" t="inlineStr"/>
      <c r="BM453" t="inlineStr"/>
      <c r="BN453" t="inlineStr"/>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row>
    <row r="454">
      <c r="A454" t="b">
        <v>1</v>
      </c>
      <c r="B454" t="inlineStr">
        <is>
          <t>397</t>
        </is>
      </c>
      <c r="C454" t="inlineStr">
        <is>
          <t>L-1501-31549445X</t>
        </is>
      </c>
      <c r="D454" t="inlineStr">
        <is>
          <t>106696422X</t>
        </is>
      </c>
      <c r="E454" t="inlineStr">
        <is>
          <t>Aaf</t>
        </is>
      </c>
      <c r="F454" t="inlineStr">
        <is>
          <t>https://portal.dnb.de/opac.htm?method=simpleSearch&amp;cqlMode=true&amp;query=idn%3D106696422X</t>
        </is>
      </c>
      <c r="G454" t="inlineStr">
        <is>
          <t>III 51, 6</t>
        </is>
      </c>
      <c r="H454" t="inlineStr">
        <is>
          <t>III 51, 6</t>
        </is>
      </c>
      <c r="I454" t="inlineStr"/>
      <c r="J454" t="inlineStr"/>
      <c r="K454" t="inlineStr"/>
      <c r="L454" t="inlineStr"/>
      <c r="M454" t="inlineStr"/>
      <c r="N454" t="inlineStr"/>
      <c r="O454" t="inlineStr"/>
      <c r="P454" t="inlineStr"/>
      <c r="Q454" t="inlineStr"/>
      <c r="R454" t="inlineStr"/>
      <c r="S454" t="inlineStr"/>
      <c r="T454" t="inlineStr"/>
      <c r="U454" t="inlineStr"/>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is>
          <t>0</t>
        </is>
      </c>
      <c r="BD454" t="inlineStr"/>
      <c r="BE454" t="inlineStr"/>
      <c r="BF454" t="inlineStr"/>
      <c r="BG454" t="inlineStr"/>
      <c r="BH454" t="inlineStr"/>
      <c r="BI454" t="inlineStr"/>
      <c r="BJ454" t="inlineStr"/>
      <c r="BK454" t="inlineStr"/>
      <c r="BL454" t="inlineStr"/>
      <c r="BM454" t="inlineStr"/>
      <c r="BN454" t="inlineStr"/>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row>
    <row r="455">
      <c r="A455" t="b">
        <v>0</v>
      </c>
      <c r="B455" t="inlineStr">
        <is>
          <t>398</t>
        </is>
      </c>
      <c r="C455" t="inlineStr">
        <is>
          <t>L-1517-163740925</t>
        </is>
      </c>
      <c r="D455" t="inlineStr">
        <is>
          <t>997383259</t>
        </is>
      </c>
      <c r="E455" t="inlineStr"/>
      <c r="F455" t="inlineStr">
        <is>
          <t>https://portal.dnb.de/opac.htm?method=simpleSearch&amp;cqlMode=true&amp;query=idn%3D997383259</t>
        </is>
      </c>
      <c r="G455" t="inlineStr">
        <is>
          <t>III 51, 7</t>
        </is>
      </c>
      <c r="H455" t="inlineStr"/>
      <c r="I455" t="inlineStr"/>
      <c r="J455" t="inlineStr">
        <is>
          <t>Halbledereinband</t>
        </is>
      </c>
      <c r="K455" t="inlineStr">
        <is>
          <t>bis 25 cm</t>
        </is>
      </c>
      <c r="L455" t="inlineStr">
        <is>
          <t>180°</t>
        </is>
      </c>
      <c r="M455" t="inlineStr">
        <is>
          <t>hohler Rücken</t>
        </is>
      </c>
      <c r="N455" t="inlineStr"/>
      <c r="O455" t="inlineStr"/>
      <c r="P455" t="inlineStr">
        <is>
          <t>Signaturfahne austauschen</t>
        </is>
      </c>
      <c r="Q455" t="inlineStr">
        <is>
          <t>0</t>
        </is>
      </c>
      <c r="R455" t="inlineStr"/>
      <c r="S455" t="inlineStr"/>
      <c r="T455" t="inlineStr"/>
      <c r="U455" t="inlineStr"/>
      <c r="V455" t="inlineStr"/>
      <c r="W455" t="inlineStr"/>
      <c r="X455" t="inlineStr"/>
      <c r="Y455" t="inlineStr"/>
      <c r="Z455" t="inlineStr"/>
      <c r="AA455" t="inlineStr">
        <is>
          <t>HL</t>
        </is>
      </c>
      <c r="AB455" t="inlineStr"/>
      <c r="AC455" t="inlineStr"/>
      <c r="AD455" t="inlineStr">
        <is>
          <t>h/E</t>
        </is>
      </c>
      <c r="AE455" t="inlineStr"/>
      <c r="AF455" t="inlineStr"/>
      <c r="AG455" t="inlineStr"/>
      <c r="AH455" t="inlineStr"/>
      <c r="AI455" t="inlineStr"/>
      <c r="AJ455" t="inlineStr">
        <is>
          <t>Pa</t>
        </is>
      </c>
      <c r="AK455" t="inlineStr"/>
      <c r="AL455" t="inlineStr"/>
      <c r="AM455" t="inlineStr"/>
      <c r="AN455" t="inlineStr"/>
      <c r="AO455" t="inlineStr"/>
      <c r="AP455" t="inlineStr"/>
      <c r="AQ455" t="inlineStr"/>
      <c r="AR455" t="inlineStr"/>
      <c r="AS455" t="inlineStr"/>
      <c r="AT455" t="inlineStr">
        <is>
          <t>R</t>
        </is>
      </c>
      <c r="AU455" t="inlineStr">
        <is>
          <t>x</t>
        </is>
      </c>
      <c r="AV455" t="inlineStr"/>
      <c r="AW455" t="inlineStr"/>
      <c r="AX455" t="inlineStr">
        <is>
          <t>110</t>
        </is>
      </c>
      <c r="AY455" t="inlineStr"/>
      <c r="AZ455" t="inlineStr"/>
      <c r="BA455" t="inlineStr"/>
      <c r="BB455" t="inlineStr">
        <is>
          <t>n</t>
        </is>
      </c>
      <c r="BC455" t="inlineStr">
        <is>
          <t>0</t>
        </is>
      </c>
      <c r="BD455" t="inlineStr"/>
      <c r="BE455" t="inlineStr"/>
      <c r="BF455" t="inlineStr"/>
      <c r="BG455" t="inlineStr"/>
      <c r="BH455" t="inlineStr"/>
      <c r="BI455" t="inlineStr"/>
      <c r="BJ455" t="inlineStr"/>
      <c r="BK455" t="inlineStr">
        <is>
          <t>Schaden stabil</t>
        </is>
      </c>
      <c r="BL455" t="inlineStr"/>
      <c r="BM455" t="inlineStr"/>
      <c r="BN455" t="inlineStr"/>
      <c r="BO455" t="inlineStr"/>
      <c r="BP455" t="inlineStr"/>
      <c r="BQ455" t="inlineStr"/>
      <c r="BR455" t="inlineStr"/>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row>
    <row r="456">
      <c r="A456" t="b">
        <v>0</v>
      </c>
      <c r="B456" t="inlineStr">
        <is>
          <t>399</t>
        </is>
      </c>
      <c r="C456" t="inlineStr">
        <is>
          <t>L-1506-315494603</t>
        </is>
      </c>
      <c r="D456" t="inlineStr">
        <is>
          <t>1066964378</t>
        </is>
      </c>
      <c r="E456" t="inlineStr"/>
      <c r="F456" t="inlineStr">
        <is>
          <t>https://portal.dnb.de/opac.htm?method=simpleSearch&amp;cqlMode=true&amp;query=idn%3D1066964378</t>
        </is>
      </c>
      <c r="G456" t="inlineStr">
        <is>
          <t>III 51, 8</t>
        </is>
      </c>
      <c r="H456" t="inlineStr"/>
      <c r="I456" t="inlineStr"/>
      <c r="J456" t="inlineStr"/>
      <c r="K456" t="inlineStr"/>
      <c r="L456" t="inlineStr"/>
      <c r="M456" t="inlineStr"/>
      <c r="N456" t="inlineStr"/>
      <c r="O456" t="inlineStr"/>
      <c r="P456" t="inlineStr"/>
      <c r="Q456" t="inlineStr"/>
      <c r="R456" t="inlineStr"/>
      <c r="S456" t="inlineStr"/>
      <c r="T456" t="inlineStr"/>
      <c r="U456" t="inlineStr"/>
      <c r="V456" t="inlineStr">
        <is>
          <t>DA</t>
        </is>
      </c>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is>
          <t>0</t>
        </is>
      </c>
      <c r="BD456" t="inlineStr"/>
      <c r="BE456" t="inlineStr"/>
      <c r="BF456" t="inlineStr"/>
      <c r="BG456" t="inlineStr"/>
      <c r="BH456" t="inlineStr"/>
      <c r="BI456" t="inlineStr"/>
      <c r="BJ456" t="inlineStr"/>
      <c r="BK456" t="inlineStr"/>
      <c r="BL456" t="inlineStr"/>
      <c r="BM456" t="inlineStr"/>
      <c r="BN456" t="inlineStr"/>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row>
    <row r="457">
      <c r="A457" t="b">
        <v>1</v>
      </c>
      <c r="B457" t="inlineStr">
        <is>
          <t>457</t>
        </is>
      </c>
      <c r="C457" t="inlineStr">
        <is>
          <t>L-1501-168303590</t>
        </is>
      </c>
      <c r="D457" t="inlineStr">
        <is>
          <t>999408836</t>
        </is>
      </c>
      <c r="E457" t="inlineStr">
        <is>
          <t>Aal</t>
        </is>
      </c>
      <c r="F457" t="inlineStr">
        <is>
          <t>https://portal.dnb.de/opac.htm?method=simpleSearch&amp;cqlMode=true&amp;query=idn%3D999408836</t>
        </is>
      </c>
      <c r="G457" t="inlineStr">
        <is>
          <t>III 51, 8 a</t>
        </is>
      </c>
      <c r="H457" t="inlineStr">
        <is>
          <t>III 51, 8a</t>
        </is>
      </c>
      <c r="I457" t="inlineStr"/>
      <c r="J457" t="inlineStr"/>
      <c r="K457" t="inlineStr"/>
      <c r="L457" t="inlineStr"/>
      <c r="M457" t="inlineStr"/>
      <c r="N457" t="inlineStr"/>
      <c r="O457" t="inlineStr"/>
      <c r="P457" t="inlineStr"/>
      <c r="Q457" t="inlineStr"/>
      <c r="R457" t="inlineStr"/>
      <c r="S457" t="inlineStr"/>
      <c r="T457" t="inlineStr"/>
      <c r="U457" t="inlineStr"/>
      <c r="V457" t="inlineStr"/>
      <c r="W457" t="inlineStr"/>
      <c r="X457" t="inlineStr"/>
      <c r="Y457" t="inlineStr"/>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c r="BA457" t="inlineStr"/>
      <c r="BB457" t="inlineStr"/>
      <c r="BC457" t="inlineStr">
        <is>
          <t>0</t>
        </is>
      </c>
      <c r="BD457" t="inlineStr"/>
      <c r="BE457" t="inlineStr"/>
      <c r="BF457" t="inlineStr"/>
      <c r="BG457" t="inlineStr"/>
      <c r="BH457" t="inlineStr"/>
      <c r="BI457" t="inlineStr"/>
      <c r="BJ457" t="inlineStr"/>
      <c r="BK457" t="inlineStr"/>
      <c r="BL457" t="inlineStr"/>
      <c r="BM457" t="inlineStr"/>
      <c r="BN457" t="inlineStr"/>
      <c r="BO457" t="inlineStr"/>
      <c r="BP457" t="inlineStr"/>
      <c r="BQ457" t="inlineStr"/>
      <c r="BR457" t="inlineStr"/>
      <c r="BS457" t="inlineStr"/>
      <c r="BT457" t="inlineStr"/>
      <c r="BU457" t="inlineStr"/>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row>
    <row r="458">
      <c r="A458" t="b">
        <v>1</v>
      </c>
      <c r="B458" t="inlineStr">
        <is>
          <t>400</t>
        </is>
      </c>
      <c r="C458" t="inlineStr">
        <is>
          <t>L-1513-315494417</t>
        </is>
      </c>
      <c r="D458" t="inlineStr">
        <is>
          <t>106696419X</t>
        </is>
      </c>
      <c r="E458" t="inlineStr">
        <is>
          <t>Aaf</t>
        </is>
      </c>
      <c r="F458" t="inlineStr">
        <is>
          <t>https://portal.dnb.de/opac.htm?method=simpleSearch&amp;cqlMode=true&amp;query=idn%3D106696419X</t>
        </is>
      </c>
      <c r="G458" t="inlineStr">
        <is>
          <t>III 51, 9</t>
        </is>
      </c>
      <c r="H458" t="inlineStr">
        <is>
          <t>III 51, 9</t>
        </is>
      </c>
      <c r="I458" t="inlineStr"/>
      <c r="J458" t="inlineStr">
        <is>
          <t>Gewebeeinband, Schließen, erhabene Buchbeschläge</t>
        </is>
      </c>
      <c r="K458" t="inlineStr">
        <is>
          <t>bis 25 cm</t>
        </is>
      </c>
      <c r="L458" t="inlineStr">
        <is>
          <t>180°</t>
        </is>
      </c>
      <c r="M458" t="inlineStr">
        <is>
          <t>hohler Rücken</t>
        </is>
      </c>
      <c r="N458" t="inlineStr"/>
      <c r="O458" t="inlineStr">
        <is>
          <t>Buchschuh</t>
        </is>
      </c>
      <c r="P458" t="inlineStr">
        <is>
          <t>Nein</t>
        </is>
      </c>
      <c r="Q458" t="inlineStr">
        <is>
          <t>0</t>
        </is>
      </c>
      <c r="R458" t="inlineStr"/>
      <c r="S458" t="inlineStr"/>
      <c r="T458" t="inlineStr"/>
      <c r="U458" t="inlineStr"/>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is>
          <t>0</t>
        </is>
      </c>
      <c r="BD458" t="inlineStr"/>
      <c r="BE458" t="inlineStr"/>
      <c r="BF458" t="inlineStr"/>
      <c r="BG458" t="inlineStr"/>
      <c r="BH458" t="inlineStr"/>
      <c r="BI458" t="inlineStr"/>
      <c r="BJ458" t="inlineStr"/>
      <c r="BK458" t="inlineStr"/>
      <c r="BL458" t="inlineStr"/>
      <c r="BM458" t="inlineStr"/>
      <c r="BN458" t="inlineStr"/>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row>
    <row r="459">
      <c r="A459" t="b">
        <v>1</v>
      </c>
      <c r="B459" t="inlineStr">
        <is>
          <t>458</t>
        </is>
      </c>
      <c r="C459" t="inlineStr">
        <is>
          <t>L-1511-154678511</t>
        </is>
      </c>
      <c r="D459" t="inlineStr">
        <is>
          <t>994182236</t>
        </is>
      </c>
      <c r="E459" t="inlineStr">
        <is>
          <t>Aal</t>
        </is>
      </c>
      <c r="F459" t="inlineStr">
        <is>
          <t>https://portal.dnb.de/opac.htm?method=simpleSearch&amp;cqlMode=true&amp;query=idn%3D994182236</t>
        </is>
      </c>
      <c r="G459" t="inlineStr">
        <is>
          <t>III 51, 9 a</t>
        </is>
      </c>
      <c r="H459" t="inlineStr">
        <is>
          <t>III 51, 9a</t>
        </is>
      </c>
      <c r="I459" t="inlineStr"/>
      <c r="J459" t="inlineStr"/>
      <c r="K459" t="inlineStr"/>
      <c r="L459" t="inlineStr"/>
      <c r="M459" t="inlineStr"/>
      <c r="N459" t="inlineStr"/>
      <c r="O459" t="inlineStr"/>
      <c r="P459" t="inlineStr"/>
      <c r="Q459" t="inlineStr"/>
      <c r="R459" t="inlineStr"/>
      <c r="S459" t="inlineStr"/>
      <c r="T459" t="inlineStr"/>
      <c r="U459" t="inlineStr"/>
      <c r="V459" t="inlineStr"/>
      <c r="W459" t="inlineStr"/>
      <c r="X459" t="inlineStr"/>
      <c r="Y459" t="inlineStr"/>
      <c r="Z459" t="inlineStr"/>
      <c r="AA459" t="inlineStr"/>
      <c r="AB459" t="inlineStr"/>
      <c r="AC459" t="inlineStr"/>
      <c r="AD459" t="inlineStr"/>
      <c r="AE459" t="inlineStr"/>
      <c r="AF459" t="inlineStr"/>
      <c r="AG459" t="inlineStr"/>
      <c r="AH459" t="inlineStr"/>
      <c r="AI459" t="inlineStr"/>
      <c r="AJ459" t="inlineStr"/>
      <c r="AK459" t="inlineStr"/>
      <c r="AL459" t="inlineStr"/>
      <c r="AM459" t="inlineStr"/>
      <c r="AN459" t="inlineStr"/>
      <c r="AO459" t="inlineStr"/>
      <c r="AP459" t="inlineStr"/>
      <c r="AQ459" t="inlineStr"/>
      <c r="AR459" t="inlineStr"/>
      <c r="AS459" t="inlineStr"/>
      <c r="AT459" t="inlineStr"/>
      <c r="AU459" t="inlineStr"/>
      <c r="AV459" t="inlineStr"/>
      <c r="AW459" t="inlineStr"/>
      <c r="AX459" t="inlineStr"/>
      <c r="AY459" t="inlineStr"/>
      <c r="AZ459" t="inlineStr"/>
      <c r="BA459" t="inlineStr"/>
      <c r="BB459" t="inlineStr"/>
      <c r="BC459" t="inlineStr">
        <is>
          <t>0</t>
        </is>
      </c>
      <c r="BD459" t="inlineStr"/>
      <c r="BE459" t="inlineStr"/>
      <c r="BF459" t="inlineStr"/>
      <c r="BG459" t="inlineStr"/>
      <c r="BH459" t="inlineStr"/>
      <c r="BI459" t="inlineStr"/>
      <c r="BJ459" t="inlineStr"/>
      <c r="BK459" t="inlineStr"/>
      <c r="BL459" t="inlineStr"/>
      <c r="BM459" t="inlineStr"/>
      <c r="BN459" t="inlineStr"/>
      <c r="BO459" t="inlineStr"/>
      <c r="BP459" t="inlineStr"/>
      <c r="BQ459" t="inlineStr"/>
      <c r="BR459" t="inlineStr"/>
      <c r="BS459" t="inlineStr"/>
      <c r="BT459" t="inlineStr"/>
      <c r="BU459" t="inlineStr"/>
      <c r="BV459" t="inlineStr"/>
      <c r="BW459" t="inlineStr"/>
      <c r="BX459" t="inlineStr"/>
      <c r="BY459" t="inlineStr"/>
      <c r="BZ459" t="inlineStr"/>
      <c r="CA459" t="inlineStr"/>
      <c r="CB459" t="inlineStr"/>
      <c r="CC459" t="inlineStr"/>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row>
    <row r="460">
      <c r="A460" t="b">
        <v>1</v>
      </c>
      <c r="B460" t="inlineStr">
        <is>
          <t>459</t>
        </is>
      </c>
      <c r="C460" t="inlineStr">
        <is>
          <t>L-1509-167327569</t>
        </is>
      </c>
      <c r="D460" t="inlineStr">
        <is>
          <t>999002953</t>
        </is>
      </c>
      <c r="E460" t="inlineStr">
        <is>
          <t>Aal</t>
        </is>
      </c>
      <c r="F460" t="inlineStr">
        <is>
          <t>https://portal.dnb.de/opac.htm?method=simpleSearch&amp;cqlMode=true&amp;query=idn%3D999002953</t>
        </is>
      </c>
      <c r="G460" t="inlineStr">
        <is>
          <t>III 51, 9 b</t>
        </is>
      </c>
      <c r="H460" t="inlineStr">
        <is>
          <t>III 51, 9 b</t>
        </is>
      </c>
      <c r="I460" t="inlineStr"/>
      <c r="J460" t="inlineStr"/>
      <c r="K460" t="inlineStr"/>
      <c r="L460" t="inlineStr"/>
      <c r="M460" t="inlineStr"/>
      <c r="N460" t="inlineStr"/>
      <c r="O460" t="inlineStr"/>
      <c r="P460" t="inlineStr"/>
      <c r="Q460" t="inlineStr"/>
      <c r="R460" t="inlineStr"/>
      <c r="S460" t="inlineStr"/>
      <c r="T460" t="inlineStr"/>
      <c r="U460" t="inlineStr"/>
      <c r="V460" t="inlineStr"/>
      <c r="W460" t="inlineStr"/>
      <c r="X460" t="inlineStr"/>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is>
          <t>0</t>
        </is>
      </c>
      <c r="BD460" t="inlineStr"/>
      <c r="BE460" t="inlineStr"/>
      <c r="BF460" t="inlineStr"/>
      <c r="BG460" t="inlineStr"/>
      <c r="BH460" t="inlineStr"/>
      <c r="BI460" t="inlineStr"/>
      <c r="BJ460" t="inlineStr"/>
      <c r="BK460" t="inlineStr"/>
      <c r="BL460" t="inlineStr"/>
      <c r="BM460" t="inlineStr"/>
      <c r="BN460" t="inlineStr"/>
      <c r="BO460" t="inlineStr"/>
      <c r="BP460" t="inlineStr"/>
      <c r="BQ460" t="inlineStr"/>
      <c r="BR460" t="inlineStr"/>
      <c r="BS460" t="inlineStr"/>
      <c r="BT460" t="inlineStr"/>
      <c r="BU460" t="inlineStr"/>
      <c r="BV460" t="inlineStr"/>
      <c r="BW460" t="inlineStr"/>
      <c r="BX460" t="inlineStr"/>
      <c r="BY460" t="inlineStr"/>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row>
    <row r="461">
      <c r="A461" t="b">
        <v>1</v>
      </c>
      <c r="B461" t="inlineStr">
        <is>
          <t>401</t>
        </is>
      </c>
      <c r="C461" t="inlineStr">
        <is>
          <t>L-1515-31549459X</t>
        </is>
      </c>
      <c r="D461" t="inlineStr">
        <is>
          <t>106696436X</t>
        </is>
      </c>
      <c r="E461" t="inlineStr">
        <is>
          <t>Aaf</t>
        </is>
      </c>
      <c r="F461" t="inlineStr">
        <is>
          <t>https://portal.dnb.de/opac.htm?method=simpleSearch&amp;cqlMode=true&amp;query=idn%3D106696436X</t>
        </is>
      </c>
      <c r="G461" t="inlineStr">
        <is>
          <t>III 51, 10</t>
        </is>
      </c>
      <c r="H461" t="inlineStr">
        <is>
          <t>III 51, 10</t>
        </is>
      </c>
      <c r="I461" t="inlineStr">
        <is>
          <t>X</t>
        </is>
      </c>
      <c r="J461" t="inlineStr">
        <is>
          <t>Halbledereinband, Schließen, erhabene Buchbeschläge</t>
        </is>
      </c>
      <c r="K461" t="inlineStr">
        <is>
          <t>bis 35 cm</t>
        </is>
      </c>
      <c r="L461" t="inlineStr">
        <is>
          <t>180°</t>
        </is>
      </c>
      <c r="M461" t="inlineStr">
        <is>
          <t>Schrift bis in den Falz, fester Rücken mit Schmuckprägung, stark brüchiges Einbandmaterial</t>
        </is>
      </c>
      <c r="N461" t="inlineStr"/>
      <c r="O461" t="inlineStr">
        <is>
          <t>Kassette</t>
        </is>
      </c>
      <c r="P461" t="inlineStr">
        <is>
          <t>Nein</t>
        </is>
      </c>
      <c r="Q461" t="inlineStr">
        <is>
          <t>3</t>
        </is>
      </c>
      <c r="R461" t="inlineStr"/>
      <c r="S461" t="inlineStr"/>
      <c r="T461" t="inlineStr"/>
      <c r="U461" t="inlineStr"/>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is>
          <t>0</t>
        </is>
      </c>
      <c r="BD461" t="inlineStr"/>
      <c r="BE461" t="inlineStr"/>
      <c r="BF461" t="inlineStr"/>
      <c r="BG461" t="inlineStr"/>
      <c r="BH461" t="inlineStr"/>
      <c r="BI461" t="inlineStr"/>
      <c r="BJ461" t="inlineStr"/>
      <c r="BK461" t="inlineStr"/>
      <c r="BL461" t="inlineStr"/>
      <c r="BM461" t="inlineStr"/>
      <c r="BN461" t="inlineStr"/>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row>
    <row r="462">
      <c r="A462" t="b">
        <v>1</v>
      </c>
      <c r="B462" t="inlineStr">
        <is>
          <t>402</t>
        </is>
      </c>
      <c r="C462" t="inlineStr">
        <is>
          <t>L-1516-315494476</t>
        </is>
      </c>
      <c r="D462" t="inlineStr">
        <is>
          <t>1066964246</t>
        </is>
      </c>
      <c r="E462" t="inlineStr">
        <is>
          <t>Aaf</t>
        </is>
      </c>
      <c r="F462" t="inlineStr">
        <is>
          <t>https://portal.dnb.de/opac.htm?method=simpleSearch&amp;cqlMode=true&amp;query=idn%3D1066964246</t>
        </is>
      </c>
      <c r="G462" t="inlineStr">
        <is>
          <t>III 51, 11</t>
        </is>
      </c>
      <c r="H462" t="inlineStr">
        <is>
          <t>III 51, 11</t>
        </is>
      </c>
      <c r="I462" t="inlineStr"/>
      <c r="J462" t="inlineStr"/>
      <c r="K462" t="inlineStr">
        <is>
          <t>bis 25 cm</t>
        </is>
      </c>
      <c r="L462" t="inlineStr"/>
      <c r="M462" t="inlineStr"/>
      <c r="N462" t="inlineStr"/>
      <c r="O462" t="inlineStr"/>
      <c r="P462" t="inlineStr"/>
      <c r="Q462" t="inlineStr"/>
      <c r="R462" t="inlineStr"/>
      <c r="S462" t="inlineStr"/>
      <c r="T462" t="inlineStr"/>
      <c r="U462" t="inlineStr"/>
      <c r="V462" t="inlineStr"/>
      <c r="W462" t="inlineStr"/>
      <c r="X462" t="inlineStr"/>
      <c r="Y462" t="inlineStr"/>
      <c r="Z462" t="inlineStr"/>
      <c r="AA462" t="inlineStr">
        <is>
          <t>oE</t>
        </is>
      </c>
      <c r="AB462" t="inlineStr"/>
      <c r="AC462" t="inlineStr">
        <is>
          <t>x</t>
        </is>
      </c>
      <c r="AD462" t="inlineStr"/>
      <c r="AE462" t="inlineStr"/>
      <c r="AF462" t="inlineStr"/>
      <c r="AG462" t="inlineStr"/>
      <c r="AH462" t="inlineStr"/>
      <c r="AI462" t="inlineStr"/>
      <c r="AJ462" t="inlineStr">
        <is>
          <t>Pa</t>
        </is>
      </c>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is>
          <t>nur 110</t>
        </is>
      </c>
      <c r="AY462" t="inlineStr"/>
      <c r="AZ462" t="inlineStr"/>
      <c r="BA462" t="inlineStr"/>
      <c r="BB462" t="inlineStr">
        <is>
          <t>n</t>
        </is>
      </c>
      <c r="BC462" t="inlineStr">
        <is>
          <t>0</t>
        </is>
      </c>
      <c r="BD462" t="inlineStr"/>
      <c r="BE462" t="inlineStr">
        <is>
          <t>Wellpappe</t>
        </is>
      </c>
      <c r="BF462" t="inlineStr"/>
      <c r="BG462" t="inlineStr"/>
      <c r="BH462" t="inlineStr"/>
      <c r="BI462" t="inlineStr"/>
      <c r="BJ462" t="inlineStr"/>
      <c r="BK462" t="inlineStr">
        <is>
          <t>Einbandfragmente in der Kassette beiliegend</t>
        </is>
      </c>
      <c r="BL462" t="inlineStr"/>
      <c r="BM462" t="inlineStr"/>
      <c r="BN462" t="inlineStr"/>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row>
    <row r="463">
      <c r="A463" t="b">
        <v>0</v>
      </c>
      <c r="B463" t="inlineStr">
        <is>
          <t>403</t>
        </is>
      </c>
      <c r="C463" t="inlineStr">
        <is>
          <t>L-1518-315491965</t>
        </is>
      </c>
      <c r="D463" t="inlineStr">
        <is>
          <t>1066961573</t>
        </is>
      </c>
      <c r="E463" t="inlineStr"/>
      <c r="F463" t="inlineStr">
        <is>
          <t>https://portal.dnb.de/opac.htm?method=simpleSearch&amp;cqlMode=true&amp;query=idn%3D1066961573</t>
        </is>
      </c>
      <c r="G463" t="inlineStr">
        <is>
          <t>III 51, 12</t>
        </is>
      </c>
      <c r="H463" t="inlineStr"/>
      <c r="I463" t="inlineStr"/>
      <c r="J463" t="inlineStr">
        <is>
          <t>Broschur</t>
        </is>
      </c>
      <c r="K463" t="inlineStr"/>
      <c r="L463" t="inlineStr"/>
      <c r="M463" t="inlineStr"/>
      <c r="N463" t="inlineStr"/>
      <c r="O463" t="inlineStr"/>
      <c r="P463" t="inlineStr"/>
      <c r="Q463" t="inlineStr"/>
      <c r="R463" t="inlineStr"/>
      <c r="S463" t="inlineStr">
        <is>
          <t>Band in Ausstellung</t>
        </is>
      </c>
      <c r="T463" t="inlineStr"/>
      <c r="U463" t="inlineStr"/>
      <c r="V463" t="inlineStr">
        <is>
          <t>DA</t>
        </is>
      </c>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is>
          <t>0</t>
        </is>
      </c>
      <c r="BD463" t="inlineStr"/>
      <c r="BE463" t="inlineStr"/>
      <c r="BF463" t="inlineStr"/>
      <c r="BG463" t="inlineStr"/>
      <c r="BH463" t="inlineStr"/>
      <c r="BI463" t="inlineStr"/>
      <c r="BJ463" t="inlineStr"/>
      <c r="BK463" t="inlineStr"/>
      <c r="BL463" t="inlineStr"/>
      <c r="BM463" t="inlineStr"/>
      <c r="BN463" t="inlineStr"/>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row>
    <row r="464">
      <c r="A464" t="b">
        <v>1</v>
      </c>
      <c r="B464" t="inlineStr">
        <is>
          <t>428</t>
        </is>
      </c>
      <c r="C464" t="inlineStr">
        <is>
          <t>L-1519-315059117</t>
        </is>
      </c>
      <c r="D464" t="inlineStr">
        <is>
          <t>106667051X</t>
        </is>
      </c>
      <c r="E464" t="inlineStr">
        <is>
          <t>Aaf</t>
        </is>
      </c>
      <c r="F464" t="inlineStr">
        <is>
          <t>https://portal.dnb.de/opac.htm?method=simpleSearch&amp;cqlMode=true&amp;query=idn%3D106667051X</t>
        </is>
      </c>
      <c r="G464" t="inlineStr">
        <is>
          <t>III 51, 12 a</t>
        </is>
      </c>
      <c r="H464" t="inlineStr">
        <is>
          <t>III 51, 12 a</t>
        </is>
      </c>
      <c r="I464" t="inlineStr"/>
      <c r="J464" t="inlineStr"/>
      <c r="K464" t="inlineStr">
        <is>
          <t>bis 25 cm</t>
        </is>
      </c>
      <c r="L464" t="inlineStr"/>
      <c r="M464" t="inlineStr"/>
      <c r="N464" t="inlineStr"/>
      <c r="O464" t="inlineStr"/>
      <c r="P464" t="inlineStr"/>
      <c r="Q464" t="inlineStr"/>
      <c r="R464" t="inlineStr"/>
      <c r="S464" t="inlineStr"/>
      <c r="T464" t="inlineStr"/>
      <c r="U464" t="inlineStr"/>
      <c r="V464" t="inlineStr"/>
      <c r="W464" t="inlineStr"/>
      <c r="X464" t="inlineStr"/>
      <c r="Y464" t="inlineStr"/>
      <c r="Z464" t="inlineStr"/>
      <c r="AA464" t="inlineStr">
        <is>
          <t>Br</t>
        </is>
      </c>
      <c r="AB464" t="inlineStr"/>
      <c r="AC464" t="inlineStr"/>
      <c r="AD464" t="inlineStr">
        <is>
          <t>f</t>
        </is>
      </c>
      <c r="AE464" t="inlineStr"/>
      <c r="AF464" t="inlineStr"/>
      <c r="AG464" t="inlineStr"/>
      <c r="AH464" t="inlineStr"/>
      <c r="AI464" t="inlineStr"/>
      <c r="AJ464" t="inlineStr">
        <is>
          <t>Pa</t>
        </is>
      </c>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is>
          <t>180</t>
        </is>
      </c>
      <c r="AY464" t="inlineStr"/>
      <c r="AZ464" t="inlineStr"/>
      <c r="BA464" t="inlineStr"/>
      <c r="BB464" t="inlineStr">
        <is>
          <t>n</t>
        </is>
      </c>
      <c r="BC464" t="inlineStr">
        <is>
          <t>0</t>
        </is>
      </c>
      <c r="BD464" t="inlineStr"/>
      <c r="BE464" t="inlineStr"/>
      <c r="BF464" t="inlineStr"/>
      <c r="BG464" t="inlineStr"/>
      <c r="BH464" t="inlineStr">
        <is>
          <t>x</t>
        </is>
      </c>
      <c r="BI464" t="inlineStr"/>
      <c r="BJ464" t="inlineStr"/>
      <c r="BK464" t="inlineStr"/>
      <c r="BL464" t="inlineStr"/>
      <c r="BM464" t="inlineStr"/>
      <c r="BN464" t="inlineStr"/>
      <c r="BO464" t="inlineStr"/>
      <c r="BP464" t="inlineStr"/>
      <c r="BQ464" t="inlineStr"/>
      <c r="BR464" t="inlineStr"/>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row>
    <row r="465">
      <c r="A465" t="b">
        <v>1</v>
      </c>
      <c r="B465" t="inlineStr">
        <is>
          <t>404</t>
        </is>
      </c>
      <c r="C465" t="inlineStr">
        <is>
          <t>L-1520-315466057</t>
        </is>
      </c>
      <c r="D465" t="inlineStr">
        <is>
          <t>106693827X</t>
        </is>
      </c>
      <c r="E465" t="inlineStr">
        <is>
          <t>Aaf</t>
        </is>
      </c>
      <c r="F465" t="inlineStr">
        <is>
          <t>https://portal.dnb.de/opac.htm?method=simpleSearch&amp;cqlMode=true&amp;query=idn%3D106693827X</t>
        </is>
      </c>
      <c r="G465" t="inlineStr">
        <is>
          <t>III 51, 13</t>
        </is>
      </c>
      <c r="H465" t="inlineStr">
        <is>
          <t>III 51, 13</t>
        </is>
      </c>
      <c r="I465" t="inlineStr">
        <is>
          <t>X</t>
        </is>
      </c>
      <c r="J465" t="inlineStr">
        <is>
          <t>Pergamentband, Schließen, erhabene Buchbeschläge</t>
        </is>
      </c>
      <c r="K465" t="inlineStr">
        <is>
          <t>bis 25 cm</t>
        </is>
      </c>
      <c r="L465" t="inlineStr">
        <is>
          <t>180°</t>
        </is>
      </c>
      <c r="M465" t="inlineStr"/>
      <c r="N465" t="inlineStr"/>
      <c r="O465" t="inlineStr">
        <is>
          <t>Archivkarton</t>
        </is>
      </c>
      <c r="P465" t="inlineStr">
        <is>
          <t>Nein</t>
        </is>
      </c>
      <c r="Q465" t="inlineStr">
        <is>
          <t>3</t>
        </is>
      </c>
      <c r="R465" t="inlineStr"/>
      <c r="S465" t="inlineStr">
        <is>
          <t>Block und Einband zusammenfügen</t>
        </is>
      </c>
      <c r="T465" t="inlineStr"/>
      <c r="U465" t="inlineStr"/>
      <c r="V465" t="inlineStr"/>
      <c r="W465" t="inlineStr"/>
      <c r="X465" t="inlineStr"/>
      <c r="Y465" t="inlineStr"/>
      <c r="Z465" t="inlineStr"/>
      <c r="AA465" t="inlineStr">
        <is>
          <t>oE</t>
        </is>
      </c>
      <c r="AB465" t="inlineStr"/>
      <c r="AC465" t="inlineStr">
        <is>
          <t>x</t>
        </is>
      </c>
      <c r="AD465" t="inlineStr"/>
      <c r="AE465" t="inlineStr"/>
      <c r="AF465" t="inlineStr"/>
      <c r="AG465" t="inlineStr"/>
      <c r="AH465" t="inlineStr"/>
      <c r="AI465" t="inlineStr"/>
      <c r="AJ465" t="inlineStr">
        <is>
          <t>Pa</t>
        </is>
      </c>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is>
          <t>180</t>
        </is>
      </c>
      <c r="AY465" t="inlineStr"/>
      <c r="AZ465" t="inlineStr"/>
      <c r="BA465" t="inlineStr"/>
      <c r="BB465" t="inlineStr">
        <is>
          <t>n</t>
        </is>
      </c>
      <c r="BC465" t="inlineStr">
        <is>
          <t>0</t>
        </is>
      </c>
      <c r="BD465" t="inlineStr"/>
      <c r="BE465" t="inlineStr"/>
      <c r="BF465" t="inlineStr"/>
      <c r="BG465" t="inlineStr"/>
      <c r="BH465" t="inlineStr">
        <is>
          <t>x</t>
        </is>
      </c>
      <c r="BI465" t="inlineStr"/>
      <c r="BJ465" t="inlineStr"/>
      <c r="BK465" t="inlineStr">
        <is>
          <t>Einband liegt der Mappe bei</t>
        </is>
      </c>
      <c r="BL465" t="inlineStr"/>
      <c r="BM465" t="inlineStr"/>
      <c r="BN465" t="inlineStr"/>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row>
    <row r="466">
      <c r="A466" t="b">
        <v>1</v>
      </c>
      <c r="B466" t="inlineStr">
        <is>
          <t>429</t>
        </is>
      </c>
      <c r="C466" t="inlineStr">
        <is>
          <t>L-1520-175548323</t>
        </is>
      </c>
      <c r="D466" t="inlineStr">
        <is>
          <t>1001772008</t>
        </is>
      </c>
      <c r="E466" t="inlineStr">
        <is>
          <t>Aal</t>
        </is>
      </c>
      <c r="F466" t="inlineStr">
        <is>
          <t>https://portal.dnb.de/opac.htm?method=simpleSearch&amp;cqlMode=true&amp;query=idn%3D1001772008</t>
        </is>
      </c>
      <c r="G466" t="inlineStr">
        <is>
          <t>III 51, 13 a</t>
        </is>
      </c>
      <c r="H466" t="inlineStr">
        <is>
          <t>III 51, 13a</t>
        </is>
      </c>
      <c r="I466" t="inlineStr"/>
      <c r="J466" t="inlineStr"/>
      <c r="K466" t="inlineStr">
        <is>
          <t>bis 25 cm</t>
        </is>
      </c>
      <c r="L466" t="inlineStr"/>
      <c r="M466" t="inlineStr"/>
      <c r="N466" t="inlineStr"/>
      <c r="O466" t="inlineStr"/>
      <c r="P466" t="inlineStr"/>
      <c r="Q466" t="inlineStr"/>
      <c r="R466" t="inlineStr"/>
      <c r="S466" t="inlineStr"/>
      <c r="T466" t="inlineStr"/>
      <c r="U466" t="inlineStr"/>
      <c r="V466" t="inlineStr"/>
      <c r="W466" t="inlineStr"/>
      <c r="X466" t="inlineStr"/>
      <c r="Y466" t="inlineStr"/>
      <c r="Z466" t="inlineStr"/>
      <c r="AA466" t="inlineStr">
        <is>
          <t>oE</t>
        </is>
      </c>
      <c r="AB466" t="inlineStr"/>
      <c r="AC466" t="inlineStr"/>
      <c r="AD466" t="inlineStr"/>
      <c r="AE466" t="inlineStr"/>
      <c r="AF466" t="inlineStr"/>
      <c r="AG466" t="inlineStr"/>
      <c r="AH466" t="inlineStr"/>
      <c r="AI466" t="inlineStr"/>
      <c r="AJ466" t="inlineStr">
        <is>
          <t>Pa</t>
        </is>
      </c>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is>
          <t>nur 110</t>
        </is>
      </c>
      <c r="AY466" t="inlineStr"/>
      <c r="AZ466" t="inlineStr"/>
      <c r="BA466" t="inlineStr"/>
      <c r="BB466" t="inlineStr">
        <is>
          <t>n</t>
        </is>
      </c>
      <c r="BC466" t="inlineStr">
        <is>
          <t>0</t>
        </is>
      </c>
      <c r="BD466" t="inlineStr"/>
      <c r="BE466" t="inlineStr"/>
      <c r="BF466" t="inlineStr"/>
      <c r="BG466" t="inlineStr"/>
      <c r="BH466" t="inlineStr">
        <is>
          <t>x</t>
        </is>
      </c>
      <c r="BI466" t="inlineStr"/>
      <c r="BJ466" t="inlineStr"/>
      <c r="BK466" t="inlineStr"/>
      <c r="BL466" t="inlineStr"/>
      <c r="BM466" t="inlineStr"/>
      <c r="BN466" t="inlineStr"/>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row>
    <row r="467">
      <c r="A467" t="b">
        <v>1</v>
      </c>
      <c r="B467" t="inlineStr">
        <is>
          <t>405</t>
        </is>
      </c>
      <c r="C467" t="inlineStr">
        <is>
          <t>L-1522-315490810</t>
        </is>
      </c>
      <c r="D467" t="inlineStr">
        <is>
          <t>1066960321</t>
        </is>
      </c>
      <c r="E467" t="inlineStr">
        <is>
          <t>Aaf</t>
        </is>
      </c>
      <c r="F467" t="inlineStr">
        <is>
          <t>https://portal.dnb.de/opac.htm?method=simpleSearch&amp;cqlMode=true&amp;query=idn%3D1066960321</t>
        </is>
      </c>
      <c r="G467" t="inlineStr">
        <is>
          <t>III 51, 14</t>
        </is>
      </c>
      <c r="H467" t="inlineStr">
        <is>
          <t>III 51, 14</t>
        </is>
      </c>
      <c r="I467" t="inlineStr"/>
      <c r="J467" t="inlineStr"/>
      <c r="K467" t="inlineStr">
        <is>
          <t>bis 25 cm</t>
        </is>
      </c>
      <c r="L467" t="inlineStr"/>
      <c r="M467" t="inlineStr"/>
      <c r="N467" t="inlineStr"/>
      <c r="O467" t="inlineStr"/>
      <c r="P467" t="inlineStr"/>
      <c r="Q467" t="inlineStr"/>
      <c r="R467" t="inlineStr"/>
      <c r="S467" t="inlineStr"/>
      <c r="T467" t="inlineStr"/>
      <c r="U467" t="inlineStr"/>
      <c r="V467" t="inlineStr"/>
      <c r="W467" t="inlineStr"/>
      <c r="X467" t="inlineStr"/>
      <c r="Y467" t="inlineStr"/>
      <c r="Z467" t="inlineStr"/>
      <c r="AA467" t="inlineStr">
        <is>
          <t>G</t>
        </is>
      </c>
      <c r="AB467" t="inlineStr">
        <is>
          <t>x</t>
        </is>
      </c>
      <c r="AC467" t="inlineStr"/>
      <c r="AD467" t="inlineStr">
        <is>
          <t>h/E</t>
        </is>
      </c>
      <c r="AE467" t="inlineStr"/>
      <c r="AF467" t="inlineStr"/>
      <c r="AG467" t="inlineStr"/>
      <c r="AH467" t="inlineStr"/>
      <c r="AI467" t="inlineStr"/>
      <c r="AJ467" t="inlineStr">
        <is>
          <t>Pa</t>
        </is>
      </c>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is>
          <t>110</t>
        </is>
      </c>
      <c r="AY467" t="inlineStr"/>
      <c r="AZ467" t="inlineStr"/>
      <c r="BA467" t="inlineStr"/>
      <c r="BB467" t="inlineStr">
        <is>
          <t>n</t>
        </is>
      </c>
      <c r="BC467" t="inlineStr">
        <is>
          <t>0</t>
        </is>
      </c>
      <c r="BD467" t="inlineStr"/>
      <c r="BE467" t="inlineStr"/>
      <c r="BF467" t="inlineStr"/>
      <c r="BG467" t="inlineStr"/>
      <c r="BH467" t="inlineStr"/>
      <c r="BI467" t="inlineStr"/>
      <c r="BJ467" t="inlineStr"/>
      <c r="BK467" t="inlineStr"/>
      <c r="BL467" t="inlineStr"/>
      <c r="BM467" t="inlineStr"/>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row>
    <row r="468">
      <c r="A468" t="b">
        <v>1</v>
      </c>
      <c r="B468" t="inlineStr">
        <is>
          <t>406</t>
        </is>
      </c>
      <c r="C468" t="inlineStr">
        <is>
          <t>L-1523-315490624</t>
        </is>
      </c>
      <c r="D468" t="inlineStr">
        <is>
          <t>1066960100</t>
        </is>
      </c>
      <c r="E468" t="inlineStr">
        <is>
          <t>Aaf</t>
        </is>
      </c>
      <c r="F468" t="inlineStr">
        <is>
          <t>https://portal.dnb.de/opac.htm?method=simpleSearch&amp;cqlMode=true&amp;query=idn%3D1066960100</t>
        </is>
      </c>
      <c r="G468" t="inlineStr">
        <is>
          <t>III 51, 15</t>
        </is>
      </c>
      <c r="H468" t="inlineStr">
        <is>
          <t>III 51, 15</t>
        </is>
      </c>
      <c r="I468" t="inlineStr"/>
      <c r="J468" t="inlineStr"/>
      <c r="K468" t="inlineStr"/>
      <c r="L468" t="inlineStr"/>
      <c r="M468" t="inlineStr"/>
      <c r="N468" t="inlineStr"/>
      <c r="O468" t="inlineStr"/>
      <c r="P468" t="inlineStr"/>
      <c r="Q468" t="inlineStr"/>
      <c r="R468" t="inlineStr"/>
      <c r="S468" t="inlineStr"/>
      <c r="T468" t="inlineStr"/>
      <c r="U468" t="inlineStr"/>
      <c r="V468" t="inlineStr"/>
      <c r="W468" t="inlineStr"/>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is>
          <t>0</t>
        </is>
      </c>
      <c r="BD468" t="inlineStr"/>
      <c r="BE468" t="inlineStr"/>
      <c r="BF468" t="inlineStr"/>
      <c r="BG468" t="inlineStr"/>
      <c r="BH468" t="inlineStr"/>
      <c r="BI468" t="inlineStr"/>
      <c r="BJ468" t="inlineStr"/>
      <c r="BK468" t="inlineStr"/>
      <c r="BL468" t="inlineStr"/>
      <c r="BM468" t="inlineStr"/>
      <c r="BN468" t="inlineStr"/>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row>
    <row r="469">
      <c r="A469" t="b">
        <v>1</v>
      </c>
      <c r="B469" t="inlineStr">
        <is>
          <t>407</t>
        </is>
      </c>
      <c r="C469" t="inlineStr">
        <is>
          <t>L-1523-315329297</t>
        </is>
      </c>
      <c r="D469" t="inlineStr">
        <is>
          <t>1066871515</t>
        </is>
      </c>
      <c r="E469" t="inlineStr">
        <is>
          <t>Aaf</t>
        </is>
      </c>
      <c r="F469" t="inlineStr">
        <is>
          <t>https://portal.dnb.de/opac.htm?method=simpleSearch&amp;cqlMode=true&amp;query=idn%3D1066871515</t>
        </is>
      </c>
      <c r="G469" t="inlineStr">
        <is>
          <t>III 51, 16</t>
        </is>
      </c>
      <c r="H469" t="inlineStr">
        <is>
          <t>III 51, 16</t>
        </is>
      </c>
      <c r="I469" t="inlineStr"/>
      <c r="J469" t="inlineStr"/>
      <c r="K469" t="inlineStr">
        <is>
          <t>bis 25 cm</t>
        </is>
      </c>
      <c r="L469" t="inlineStr"/>
      <c r="M469" t="inlineStr"/>
      <c r="N469" t="inlineStr"/>
      <c r="O469" t="inlineStr"/>
      <c r="P469" t="inlineStr"/>
      <c r="Q469" t="inlineStr"/>
      <c r="R469" t="inlineStr"/>
      <c r="S469" t="inlineStr"/>
      <c r="T469" t="inlineStr"/>
      <c r="U469" t="inlineStr"/>
      <c r="V469" t="inlineStr"/>
      <c r="W469" t="inlineStr"/>
      <c r="X469" t="inlineStr"/>
      <c r="Y469" t="inlineStr"/>
      <c r="Z469" t="inlineStr"/>
      <c r="AA469" t="inlineStr">
        <is>
          <t>Pa</t>
        </is>
      </c>
      <c r="AB469" t="inlineStr">
        <is>
          <t>x</t>
        </is>
      </c>
      <c r="AC469" t="inlineStr"/>
      <c r="AD469" t="inlineStr">
        <is>
          <t>h/E</t>
        </is>
      </c>
      <c r="AE469" t="inlineStr"/>
      <c r="AF469" t="inlineStr"/>
      <c r="AG469" t="inlineStr"/>
      <c r="AH469" t="inlineStr"/>
      <c r="AI469" t="inlineStr"/>
      <c r="AJ469" t="inlineStr">
        <is>
          <t>Pa</t>
        </is>
      </c>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is>
          <t>180</t>
        </is>
      </c>
      <c r="AY469" t="inlineStr"/>
      <c r="AZ469" t="inlineStr"/>
      <c r="BA469" t="inlineStr"/>
      <c r="BB469" t="inlineStr">
        <is>
          <t>n</t>
        </is>
      </c>
      <c r="BC469" t="inlineStr">
        <is>
          <t>0</t>
        </is>
      </c>
      <c r="BD469" t="inlineStr"/>
      <c r="BE469" t="inlineStr">
        <is>
          <t>Wellpappe</t>
        </is>
      </c>
      <c r="BF469" t="inlineStr"/>
      <c r="BG469" t="inlineStr"/>
      <c r="BH469" t="inlineStr"/>
      <c r="BI469" t="inlineStr"/>
      <c r="BJ469" t="inlineStr"/>
      <c r="BK469" t="inlineStr"/>
      <c r="BL469" t="inlineStr"/>
      <c r="BM469" t="inlineStr"/>
      <c r="BN469" t="inlineStr"/>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row>
    <row r="470">
      <c r="A470" t="b">
        <v>1</v>
      </c>
      <c r="B470" t="inlineStr">
        <is>
          <t>430</t>
        </is>
      </c>
      <c r="C470" t="inlineStr">
        <is>
          <t>L-1524-164333304</t>
        </is>
      </c>
      <c r="D470" t="inlineStr">
        <is>
          <t>997608625</t>
        </is>
      </c>
      <c r="E470" t="inlineStr">
        <is>
          <t>Aal</t>
        </is>
      </c>
      <c r="F470" t="inlineStr">
        <is>
          <t>https://portal.dnb.de/opac.htm?method=simpleSearch&amp;cqlMode=true&amp;query=idn%3D997608625</t>
        </is>
      </c>
      <c r="G470" t="inlineStr">
        <is>
          <t>III 51, 16 a</t>
        </is>
      </c>
      <c r="H470" t="inlineStr">
        <is>
          <t>III 51, 16 a</t>
        </is>
      </c>
      <c r="I470" t="inlineStr"/>
      <c r="J470" t="inlineStr">
        <is>
          <t>Broschur</t>
        </is>
      </c>
      <c r="K470" t="inlineStr">
        <is>
          <t>bis 25 cm</t>
        </is>
      </c>
      <c r="L470" t="inlineStr">
        <is>
          <t>180°</t>
        </is>
      </c>
      <c r="M470" t="inlineStr"/>
      <c r="N470" t="inlineStr"/>
      <c r="O470" t="inlineStr">
        <is>
          <t>Archivkarton</t>
        </is>
      </c>
      <c r="P470" t="inlineStr">
        <is>
          <t>Nein, Signaturfahne austauschen</t>
        </is>
      </c>
      <c r="Q470" t="inlineStr">
        <is>
          <t>0</t>
        </is>
      </c>
      <c r="R470" t="inlineStr"/>
      <c r="S470" t="inlineStr"/>
      <c r="T470" t="inlineStr"/>
      <c r="U470" t="inlineStr"/>
      <c r="V470" t="inlineStr"/>
      <c r="W470" t="inlineStr"/>
      <c r="X470" t="inlineStr"/>
      <c r="Y470" t="inlineStr"/>
      <c r="Z470" t="inlineStr"/>
      <c r="AA470" t="inlineStr">
        <is>
          <t>oE</t>
        </is>
      </c>
      <c r="AB470" t="inlineStr"/>
      <c r="AC470" t="inlineStr"/>
      <c r="AD470" t="inlineStr"/>
      <c r="AE470" t="inlineStr"/>
      <c r="AF470" t="inlineStr"/>
      <c r="AG470" t="inlineStr"/>
      <c r="AH470" t="inlineStr"/>
      <c r="AI470" t="inlineStr"/>
      <c r="AJ470" t="inlineStr">
        <is>
          <t>Pa</t>
        </is>
      </c>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is>
          <t>nur 110</t>
        </is>
      </c>
      <c r="AY470" t="inlineStr"/>
      <c r="AZ470" t="inlineStr"/>
      <c r="BA470" t="inlineStr"/>
      <c r="BB470" t="inlineStr">
        <is>
          <t>n</t>
        </is>
      </c>
      <c r="BC470" t="inlineStr">
        <is>
          <t>0</t>
        </is>
      </c>
      <c r="BD470" t="inlineStr"/>
      <c r="BE470" t="inlineStr"/>
      <c r="BF470" t="inlineStr"/>
      <c r="BG470" t="inlineStr"/>
      <c r="BH470" t="inlineStr">
        <is>
          <t>x</t>
        </is>
      </c>
      <c r="BI470" t="inlineStr"/>
      <c r="BJ470" t="inlineStr"/>
      <c r="BK470" t="inlineStr">
        <is>
          <t>Einband im Umschlag daneben</t>
        </is>
      </c>
      <c r="BL470" t="inlineStr"/>
      <c r="BM470" t="inlineStr"/>
      <c r="BN470" t="inlineStr"/>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row>
    <row r="471">
      <c r="A471" t="b">
        <v>1</v>
      </c>
      <c r="B471" t="inlineStr">
        <is>
          <t>408</t>
        </is>
      </c>
      <c r="C471" t="inlineStr">
        <is>
          <t>L-1525-315491426</t>
        </is>
      </c>
      <c r="D471" t="inlineStr">
        <is>
          <t>1066960976</t>
        </is>
      </c>
      <c r="E471" t="inlineStr">
        <is>
          <t>Aaf</t>
        </is>
      </c>
      <c r="F471" t="inlineStr">
        <is>
          <t>https://portal.dnb.de/opac.htm?method=simpleSearch&amp;cqlMode=true&amp;query=idn%3D1066960976</t>
        </is>
      </c>
      <c r="G471" t="inlineStr">
        <is>
          <t>III 51, 17</t>
        </is>
      </c>
      <c r="H471" t="inlineStr">
        <is>
          <t>III 51, 17</t>
        </is>
      </c>
      <c r="I471" t="inlineStr"/>
      <c r="J471" t="inlineStr"/>
      <c r="K471" t="inlineStr">
        <is>
          <t>bis 25 cm</t>
        </is>
      </c>
      <c r="L471" t="inlineStr"/>
      <c r="M471" t="inlineStr"/>
      <c r="N471" t="inlineStr"/>
      <c r="O471" t="inlineStr"/>
      <c r="P471" t="inlineStr"/>
      <c r="Q471" t="inlineStr"/>
      <c r="R471" t="inlineStr"/>
      <c r="S471" t="inlineStr"/>
      <c r="T471" t="inlineStr"/>
      <c r="U471" t="inlineStr"/>
      <c r="V471" t="inlineStr"/>
      <c r="W471" t="inlineStr"/>
      <c r="X471" t="inlineStr"/>
      <c r="Y471" t="inlineStr"/>
      <c r="Z471" t="inlineStr"/>
      <c r="AA471" t="inlineStr">
        <is>
          <t>HPg</t>
        </is>
      </c>
      <c r="AB471" t="inlineStr"/>
      <c r="AC471" t="inlineStr"/>
      <c r="AD471" t="inlineStr">
        <is>
          <t>h/E</t>
        </is>
      </c>
      <c r="AE471" t="inlineStr"/>
      <c r="AF471" t="inlineStr"/>
      <c r="AG471" t="inlineStr"/>
      <c r="AH471" t="inlineStr"/>
      <c r="AI471" t="inlineStr"/>
      <c r="AJ471" t="inlineStr">
        <is>
          <t>Pa</t>
        </is>
      </c>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is>
          <t>110</t>
        </is>
      </c>
      <c r="AY471" t="inlineStr"/>
      <c r="AZ471" t="inlineStr"/>
      <c r="BA471" t="inlineStr"/>
      <c r="BB471" t="inlineStr">
        <is>
          <t>ja vor</t>
        </is>
      </c>
      <c r="BC471" t="inlineStr">
        <is>
          <t>0.5</t>
        </is>
      </c>
      <c r="BD471" t="inlineStr"/>
      <c r="BE471" t="inlineStr"/>
      <c r="BF471" t="inlineStr"/>
      <c r="BG471" t="inlineStr"/>
      <c r="BH471" t="inlineStr"/>
      <c r="BI471" t="inlineStr"/>
      <c r="BJ471" t="inlineStr"/>
      <c r="BK471" t="inlineStr"/>
      <c r="BL471" t="inlineStr"/>
      <c r="BM471" t="inlineStr"/>
      <c r="BN471" t="inlineStr">
        <is>
          <t>x</t>
        </is>
      </c>
      <c r="BO471" t="inlineStr"/>
      <c r="BP471" t="inlineStr">
        <is>
          <t>x</t>
        </is>
      </c>
      <c r="BQ471" t="inlineStr"/>
      <c r="BR471" t="inlineStr"/>
      <c r="BS471" t="inlineStr"/>
      <c r="BT471" t="inlineStr"/>
      <c r="BU471" t="inlineStr"/>
      <c r="BV471" t="inlineStr"/>
      <c r="BW471" t="inlineStr"/>
      <c r="BX471" t="inlineStr"/>
      <c r="BY471" t="inlineStr"/>
      <c r="BZ471" t="inlineStr"/>
      <c r="CA471" t="inlineStr">
        <is>
          <t>0.5</t>
        </is>
      </c>
      <c r="CB471" t="inlineStr">
        <is>
          <t>Pg am Rücken fixieren und mit JP überfangen</t>
        </is>
      </c>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row>
    <row r="472">
      <c r="A472" t="b">
        <v>1</v>
      </c>
      <c r="B472" t="inlineStr">
        <is>
          <t>409</t>
        </is>
      </c>
      <c r="C472" t="inlineStr">
        <is>
          <t>L-1510-315491833</t>
        </is>
      </c>
      <c r="D472" t="inlineStr">
        <is>
          <t>1066961441</t>
        </is>
      </c>
      <c r="E472" t="inlineStr">
        <is>
          <t>Aaf</t>
        </is>
      </c>
      <c r="F472" t="inlineStr">
        <is>
          <t>https://portal.dnb.de/opac.htm?method=simpleSearch&amp;cqlMode=true&amp;query=idn%3D1066961441</t>
        </is>
      </c>
      <c r="G472" t="inlineStr">
        <is>
          <t>III 51, 18</t>
        </is>
      </c>
      <c r="H472" t="inlineStr">
        <is>
          <t>III 51, 18</t>
        </is>
      </c>
      <c r="I472" t="inlineStr"/>
      <c r="J472" t="inlineStr"/>
      <c r="K472" t="inlineStr"/>
      <c r="L472" t="inlineStr"/>
      <c r="M472" t="inlineStr"/>
      <c r="N472" t="inlineStr"/>
      <c r="O472" t="inlineStr"/>
      <c r="P472" t="inlineStr"/>
      <c r="Q472" t="inlineStr"/>
      <c r="R472" t="inlineStr"/>
      <c r="S472" t="inlineStr"/>
      <c r="T472" t="inlineStr"/>
      <c r="U472" t="inlineStr"/>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is>
          <t>0</t>
        </is>
      </c>
      <c r="BD472" t="inlineStr"/>
      <c r="BE472" t="inlineStr"/>
      <c r="BF472" t="inlineStr"/>
      <c r="BG472" t="inlineStr"/>
      <c r="BH472" t="inlineStr"/>
      <c r="BI472" t="inlineStr"/>
      <c r="BJ472" t="inlineStr"/>
      <c r="BK472" t="inlineStr"/>
      <c r="BL472" t="inlineStr"/>
      <c r="BM472" t="inlineStr"/>
      <c r="BN472" t="inlineStr"/>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row>
    <row r="473">
      <c r="A473" t="b">
        <v>1</v>
      </c>
      <c r="B473" t="inlineStr">
        <is>
          <t>431</t>
        </is>
      </c>
      <c r="C473" t="inlineStr">
        <is>
          <t>L-1521-159366895</t>
        </is>
      </c>
      <c r="D473" t="inlineStr">
        <is>
          <t>995382867</t>
        </is>
      </c>
      <c r="E473" t="inlineStr">
        <is>
          <t>Aal</t>
        </is>
      </c>
      <c r="F473" t="inlineStr">
        <is>
          <t>https://portal.dnb.de/opac.htm?method=simpleSearch&amp;cqlMode=true&amp;query=idn%3D995382867</t>
        </is>
      </c>
      <c r="G473" t="inlineStr">
        <is>
          <t>III 51, 18 a</t>
        </is>
      </c>
      <c r="H473" t="inlineStr">
        <is>
          <t>III 51, 18a</t>
        </is>
      </c>
      <c r="I473" t="inlineStr"/>
      <c r="J473" t="inlineStr">
        <is>
          <t>Papier- oder Pappeinband</t>
        </is>
      </c>
      <c r="K473" t="inlineStr">
        <is>
          <t>bis 25 cm</t>
        </is>
      </c>
      <c r="L473" t="inlineStr">
        <is>
          <t>180°</t>
        </is>
      </c>
      <c r="M473" t="inlineStr"/>
      <c r="N473" t="inlineStr"/>
      <c r="O473" t="inlineStr">
        <is>
          <t>Archivkarton</t>
        </is>
      </c>
      <c r="P473" t="inlineStr">
        <is>
          <t>Nein</t>
        </is>
      </c>
      <c r="Q473" t="inlineStr">
        <is>
          <t>3</t>
        </is>
      </c>
      <c r="R473" t="inlineStr"/>
      <c r="S473" t="inlineStr">
        <is>
          <t>Einband und Buchblock separat</t>
        </is>
      </c>
      <c r="T473" t="inlineStr"/>
      <c r="U473" t="inlineStr"/>
      <c r="V473" t="inlineStr"/>
      <c r="W473" t="inlineStr"/>
      <c r="X473" t="inlineStr"/>
      <c r="Y473" t="inlineStr"/>
      <c r="Z473" t="inlineStr"/>
      <c r="AA473" t="inlineStr">
        <is>
          <t>oE</t>
        </is>
      </c>
      <c r="AB473" t="inlineStr"/>
      <c r="AC473" t="inlineStr">
        <is>
          <t>x</t>
        </is>
      </c>
      <c r="AD473" t="inlineStr"/>
      <c r="AE473" t="inlineStr"/>
      <c r="AF473" t="inlineStr"/>
      <c r="AG473" t="inlineStr"/>
      <c r="AH473" t="inlineStr"/>
      <c r="AI473" t="inlineStr"/>
      <c r="AJ473" t="inlineStr">
        <is>
          <t>Pa</t>
        </is>
      </c>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is>
          <t>nur 110</t>
        </is>
      </c>
      <c r="AY473" t="inlineStr"/>
      <c r="AZ473" t="inlineStr"/>
      <c r="BA473" t="inlineStr"/>
      <c r="BB473" t="inlineStr">
        <is>
          <t>n</t>
        </is>
      </c>
      <c r="BC473" t="inlineStr">
        <is>
          <t>0</t>
        </is>
      </c>
      <c r="BD473" t="inlineStr"/>
      <c r="BE473" t="inlineStr"/>
      <c r="BF473" t="inlineStr"/>
      <c r="BG473" t="inlineStr"/>
      <c r="BH473" t="inlineStr">
        <is>
          <t>x</t>
        </is>
      </c>
      <c r="BI473" t="inlineStr"/>
      <c r="BJ473" t="inlineStr"/>
      <c r="BK473" t="inlineStr">
        <is>
          <t>Buchblock liegt lose im Einband</t>
        </is>
      </c>
      <c r="BL473" t="inlineStr"/>
      <c r="BM473" t="inlineStr"/>
      <c r="BN473" t="inlineStr"/>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row>
    <row r="474">
      <c r="A474" t="b">
        <v>0</v>
      </c>
      <c r="B474" t="inlineStr">
        <is>
          <t>410</t>
        </is>
      </c>
      <c r="C474" t="inlineStr">
        <is>
          <t>L-1524-315491647</t>
        </is>
      </c>
      <c r="D474" t="inlineStr">
        <is>
          <t>1066961204</t>
        </is>
      </c>
      <c r="E474" t="inlineStr"/>
      <c r="F474" t="inlineStr">
        <is>
          <t>https://portal.dnb.de/opac.htm?method=simpleSearch&amp;cqlMode=true&amp;query=idn%3D1066961204</t>
        </is>
      </c>
      <c r="G474" t="inlineStr">
        <is>
          <t>III 51, 19</t>
        </is>
      </c>
      <c r="H474" t="inlineStr"/>
      <c r="I474" t="inlineStr"/>
      <c r="J474" t="inlineStr"/>
      <c r="K474" t="inlineStr">
        <is>
          <t>bis 25 cm</t>
        </is>
      </c>
      <c r="L474" t="inlineStr"/>
      <c r="M474" t="inlineStr"/>
      <c r="N474" t="inlineStr"/>
      <c r="O474" t="inlineStr"/>
      <c r="P474" t="inlineStr"/>
      <c r="Q474" t="inlineStr"/>
      <c r="R474" t="inlineStr"/>
      <c r="S474" t="inlineStr"/>
      <c r="T474" t="inlineStr"/>
      <c r="U474" t="inlineStr"/>
      <c r="V474" t="inlineStr"/>
      <c r="W474" t="inlineStr"/>
      <c r="X474" t="inlineStr"/>
      <c r="Y474" t="inlineStr"/>
      <c r="Z474" t="inlineStr"/>
      <c r="AA474" t="inlineStr">
        <is>
          <t>oE</t>
        </is>
      </c>
      <c r="AB474" t="inlineStr"/>
      <c r="AC474" t="inlineStr"/>
      <c r="AD474" t="inlineStr"/>
      <c r="AE474" t="inlineStr"/>
      <c r="AF474" t="inlineStr"/>
      <c r="AG474" t="inlineStr"/>
      <c r="AH474" t="inlineStr"/>
      <c r="AI474" t="inlineStr"/>
      <c r="AJ474" t="inlineStr">
        <is>
          <t>Pa</t>
        </is>
      </c>
      <c r="AK474" t="inlineStr"/>
      <c r="AL474" t="inlineStr"/>
      <c r="AM474" t="inlineStr"/>
      <c r="AN474" t="inlineStr"/>
      <c r="AO474" t="inlineStr"/>
      <c r="AP474" t="inlineStr"/>
      <c r="AQ474" t="inlineStr"/>
      <c r="AR474" t="inlineStr"/>
      <c r="AS474" t="inlineStr"/>
      <c r="AT474" t="inlineStr"/>
      <c r="AU474" t="inlineStr"/>
      <c r="AV474" t="inlineStr"/>
      <c r="AW474" t="inlineStr"/>
      <c r="AX474" t="inlineStr">
        <is>
          <t>nur 110</t>
        </is>
      </c>
      <c r="AY474" t="inlineStr"/>
      <c r="AZ474" t="inlineStr"/>
      <c r="BA474" t="inlineStr"/>
      <c r="BB474" t="inlineStr">
        <is>
          <t>n</t>
        </is>
      </c>
      <c r="BC474" t="inlineStr">
        <is>
          <t>0</t>
        </is>
      </c>
      <c r="BD474" t="inlineStr"/>
      <c r="BE474" t="inlineStr"/>
      <c r="BF474" t="inlineStr"/>
      <c r="BG474" t="inlineStr"/>
      <c r="BH474" t="inlineStr"/>
      <c r="BI474" t="inlineStr"/>
      <c r="BJ474" t="inlineStr"/>
      <c r="BK474" t="inlineStr">
        <is>
          <t>Einband liegt lose in der Mappe, außerdem zwei weitere Drucke</t>
        </is>
      </c>
      <c r="BL474" t="inlineStr"/>
      <c r="BM474" t="inlineStr"/>
      <c r="BN474" t="inlineStr"/>
      <c r="BO474" t="inlineStr"/>
      <c r="BP474" t="inlineStr"/>
      <c r="BQ474" t="inlineStr"/>
      <c r="BR474" t="inlineStr"/>
      <c r="BS474" t="inlineStr"/>
      <c r="BT474" t="inlineStr"/>
      <c r="BU474" t="inlineStr"/>
      <c r="BV474" t="inlineStr"/>
      <c r="BW474" t="inlineStr"/>
      <c r="BX474" t="inlineStr"/>
      <c r="BY474" t="inlineStr"/>
      <c r="BZ474" t="inlineStr"/>
      <c r="CA474" t="inlineStr"/>
      <c r="CB474" t="inlineStr"/>
      <c r="CC474" t="inlineStr"/>
      <c r="CD474" t="inlineStr"/>
      <c r="CE474" t="inlineStr"/>
      <c r="CF474" t="inlineStr"/>
      <c r="CG474" t="inlineStr"/>
      <c r="CH474" t="inlineStr"/>
      <c r="CI474" t="inlineStr"/>
      <c r="CJ474" t="inlineStr"/>
      <c r="CK474" t="inlineStr"/>
      <c r="CL474" t="inlineStr"/>
      <c r="CM474" t="inlineStr"/>
      <c r="CN474" t="inlineStr"/>
      <c r="CO474" t="inlineStr"/>
      <c r="CP474" t="inlineStr"/>
      <c r="CQ474" t="inlineStr"/>
      <c r="CR474" t="inlineStr"/>
      <c r="CS474" t="inlineStr"/>
      <c r="CT474" t="inlineStr"/>
      <c r="CU474" t="inlineStr"/>
    </row>
    <row r="475">
      <c r="A475" t="b">
        <v>1</v>
      </c>
      <c r="B475" t="inlineStr"/>
      <c r="C475" t="inlineStr">
        <is>
          <t>L-9999-414819098</t>
        </is>
      </c>
      <c r="D475" t="inlineStr">
        <is>
          <t>113830929X</t>
        </is>
      </c>
      <c r="E475" t="inlineStr">
        <is>
          <t>Qd</t>
        </is>
      </c>
      <c r="F475" t="inlineStr"/>
      <c r="G475" t="inlineStr">
        <is>
          <t>III 51, 19</t>
        </is>
      </c>
      <c r="H475" t="inlineStr">
        <is>
          <t>III 51, 19</t>
        </is>
      </c>
      <c r="I475" t="inlineStr"/>
      <c r="J475" t="inlineStr"/>
      <c r="K475" t="inlineStr"/>
      <c r="L475" t="inlineStr"/>
      <c r="M475" t="inlineStr"/>
      <c r="N475" t="inlineStr"/>
      <c r="O475" t="inlineStr"/>
      <c r="P475" t="inlineStr"/>
      <c r="Q475" t="inlineStr"/>
      <c r="R475" t="inlineStr"/>
      <c r="S475" t="inlineStr"/>
      <c r="T475" t="inlineStr"/>
      <c r="U475" t="inlineStr"/>
      <c r="V475" t="inlineStr"/>
      <c r="W475" t="inlineStr"/>
      <c r="X475" t="inlineStr"/>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inlineStr"/>
      <c r="BJ475" t="inlineStr"/>
      <c r="BK475" t="inlineStr"/>
      <c r="BL475" t="inlineStr"/>
      <c r="BM475" t="inlineStr"/>
      <c r="BN475" t="inlineStr"/>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row>
    <row r="476">
      <c r="A476" t="b">
        <v>0</v>
      </c>
      <c r="B476" t="inlineStr">
        <is>
          <t>432</t>
        </is>
      </c>
      <c r="C476" t="inlineStr">
        <is>
          <t>L-1533-66796763X</t>
        </is>
      </c>
      <c r="D476" t="inlineStr">
        <is>
          <t>1207511412</t>
        </is>
      </c>
      <c r="E476" t="inlineStr"/>
      <c r="F476" t="inlineStr">
        <is>
          <t>https://portal.dnb.de/opac.htm?method=simpleSearch&amp;cqlMode=true&amp;query=idn%3D1207511412</t>
        </is>
      </c>
      <c r="G476" t="inlineStr">
        <is>
          <t>III 51, 19 (1. angebundenes Werk)</t>
        </is>
      </c>
      <c r="H476" t="inlineStr"/>
      <c r="I476" t="inlineStr"/>
      <c r="J476" t="inlineStr"/>
      <c r="K476" t="inlineStr">
        <is>
          <t>bis 25 cm</t>
        </is>
      </c>
      <c r="L476" t="inlineStr"/>
      <c r="M476" t="inlineStr"/>
      <c r="N476" t="inlineStr"/>
      <c r="O476" t="inlineStr"/>
      <c r="P476" t="inlineStr"/>
      <c r="Q476" t="inlineStr"/>
      <c r="R476" t="inlineStr"/>
      <c r="S476" t="inlineStr"/>
      <c r="T476" t="inlineStr"/>
      <c r="U476" t="inlineStr"/>
      <c r="V476" t="inlineStr"/>
      <c r="W476" t="inlineStr"/>
      <c r="X476" t="inlineStr"/>
      <c r="Y476" t="inlineStr"/>
      <c r="Z476" t="inlineStr"/>
      <c r="AA476" t="inlineStr">
        <is>
          <t>oE</t>
        </is>
      </c>
      <c r="AB476" t="inlineStr"/>
      <c r="AC476" t="inlineStr">
        <is>
          <t>x</t>
        </is>
      </c>
      <c r="AD476" t="inlineStr"/>
      <c r="AE476" t="inlineStr"/>
      <c r="AF476" t="inlineStr"/>
      <c r="AG476" t="inlineStr"/>
      <c r="AH476" t="inlineStr"/>
      <c r="AI476" t="inlineStr"/>
      <c r="AJ476" t="inlineStr">
        <is>
          <t>Pa</t>
        </is>
      </c>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is>
          <t>nur 110</t>
        </is>
      </c>
      <c r="AY476" t="inlineStr"/>
      <c r="AZ476" t="inlineStr"/>
      <c r="BA476" t="inlineStr"/>
      <c r="BB476" t="inlineStr">
        <is>
          <t>n</t>
        </is>
      </c>
      <c r="BC476" t="inlineStr">
        <is>
          <t>0</t>
        </is>
      </c>
      <c r="BD476" t="inlineStr"/>
      <c r="BE476" t="inlineStr"/>
      <c r="BF476" t="inlineStr"/>
      <c r="BG476" t="inlineStr"/>
      <c r="BH476" t="inlineStr"/>
      <c r="BI476" t="inlineStr"/>
      <c r="BJ476" t="inlineStr"/>
      <c r="BK476" t="inlineStr"/>
      <c r="BL476" t="inlineStr"/>
      <c r="BM476" t="inlineStr"/>
      <c r="BN476" t="inlineStr"/>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row>
    <row r="477">
      <c r="A477" t="b">
        <v>0</v>
      </c>
      <c r="B477" t="inlineStr">
        <is>
          <t>433</t>
        </is>
      </c>
      <c r="C477" t="inlineStr">
        <is>
          <t>L-1533-667968636</t>
        </is>
      </c>
      <c r="D477" t="inlineStr">
        <is>
          <t>1207511900</t>
        </is>
      </c>
      <c r="E477" t="inlineStr"/>
      <c r="F477" t="inlineStr">
        <is>
          <t>https://portal.dnb.de/opac.htm?method=simpleSearch&amp;cqlMode=true&amp;query=idn%3D1207511900</t>
        </is>
      </c>
      <c r="G477" t="inlineStr">
        <is>
          <t>III 51, 19 (2. angebundenes Werk)</t>
        </is>
      </c>
      <c r="H477" t="inlineStr"/>
      <c r="I477" t="inlineStr"/>
      <c r="J477" t="inlineStr"/>
      <c r="K477" t="inlineStr">
        <is>
          <t>bis 25 cm</t>
        </is>
      </c>
      <c r="L477" t="inlineStr"/>
      <c r="M477" t="inlineStr"/>
      <c r="N477" t="inlineStr"/>
      <c r="O477" t="inlineStr"/>
      <c r="P477" t="inlineStr"/>
      <c r="Q477" t="inlineStr"/>
      <c r="R477" t="inlineStr"/>
      <c r="S477" t="inlineStr"/>
      <c r="T477" t="inlineStr"/>
      <c r="U477" t="inlineStr"/>
      <c r="V477" t="inlineStr"/>
      <c r="W477" t="inlineStr"/>
      <c r="X477" t="inlineStr"/>
      <c r="Y477" t="inlineStr"/>
      <c r="Z477" t="inlineStr"/>
      <c r="AA477" t="inlineStr">
        <is>
          <t>oE</t>
        </is>
      </c>
      <c r="AB477" t="inlineStr"/>
      <c r="AC477" t="inlineStr">
        <is>
          <t>x</t>
        </is>
      </c>
      <c r="AD477" t="inlineStr"/>
      <c r="AE477" t="inlineStr"/>
      <c r="AF477" t="inlineStr"/>
      <c r="AG477" t="inlineStr"/>
      <c r="AH477" t="inlineStr"/>
      <c r="AI477" t="inlineStr"/>
      <c r="AJ477" t="inlineStr">
        <is>
          <t>Pa</t>
        </is>
      </c>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is>
          <t>nur 110</t>
        </is>
      </c>
      <c r="AY477" t="inlineStr"/>
      <c r="AZ477" t="inlineStr"/>
      <c r="BA477" t="inlineStr"/>
      <c r="BB477" t="inlineStr">
        <is>
          <t>n</t>
        </is>
      </c>
      <c r="BC477" t="inlineStr">
        <is>
          <t>0</t>
        </is>
      </c>
      <c r="BD477" t="inlineStr"/>
      <c r="BE477" t="inlineStr"/>
      <c r="BF477" t="inlineStr"/>
      <c r="BG477" t="inlineStr"/>
      <c r="BH477" t="inlineStr"/>
      <c r="BI477" t="inlineStr"/>
      <c r="BJ477" t="inlineStr"/>
      <c r="BK477" t="inlineStr"/>
      <c r="BL477" t="inlineStr"/>
      <c r="BM477" t="inlineStr"/>
      <c r="BN477" t="inlineStr"/>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row>
    <row r="478">
      <c r="A478" t="b">
        <v>1</v>
      </c>
      <c r="B478" t="inlineStr">
        <is>
          <t>411</t>
        </is>
      </c>
      <c r="C478" t="inlineStr">
        <is>
          <t>L-1526-315492007</t>
        </is>
      </c>
      <c r="D478" t="inlineStr">
        <is>
          <t>1066961603</t>
        </is>
      </c>
      <c r="E478" t="inlineStr">
        <is>
          <t>Aaf</t>
        </is>
      </c>
      <c r="F478" t="inlineStr">
        <is>
          <t>https://portal.dnb.de/opac.htm?method=simpleSearch&amp;cqlMode=true&amp;query=idn%3D1066961603</t>
        </is>
      </c>
      <c r="G478" t="inlineStr">
        <is>
          <t>III 51, 20</t>
        </is>
      </c>
      <c r="H478" t="inlineStr">
        <is>
          <t>III 51, 20</t>
        </is>
      </c>
      <c r="I478" t="inlineStr">
        <is>
          <t>X</t>
        </is>
      </c>
      <c r="J478" t="inlineStr">
        <is>
          <t>Ungebunden</t>
        </is>
      </c>
      <c r="K478" t="inlineStr">
        <is>
          <t>bis 25 cm</t>
        </is>
      </c>
      <c r="L478" t="inlineStr">
        <is>
          <t>180°</t>
        </is>
      </c>
      <c r="M478" t="inlineStr"/>
      <c r="N478" t="inlineStr"/>
      <c r="O478" t="inlineStr">
        <is>
          <t>Archivkarton</t>
        </is>
      </c>
      <c r="P478" t="inlineStr">
        <is>
          <t>Nein</t>
        </is>
      </c>
      <c r="Q478" t="inlineStr">
        <is>
          <t>3</t>
        </is>
      </c>
      <c r="R478" t="inlineStr"/>
      <c r="S478" t="inlineStr">
        <is>
          <t>Einband und Buchblock separat</t>
        </is>
      </c>
      <c r="T478" t="inlineStr"/>
      <c r="U478" t="inlineStr"/>
      <c r="V478" t="inlineStr"/>
      <c r="W478" t="inlineStr"/>
      <c r="X478" t="inlineStr"/>
      <c r="Y478" t="inlineStr"/>
      <c r="Z478" t="inlineStr"/>
      <c r="AA478" t="inlineStr">
        <is>
          <t>oE</t>
        </is>
      </c>
      <c r="AB478" t="inlineStr"/>
      <c r="AC478" t="inlineStr"/>
      <c r="AD478" t="inlineStr"/>
      <c r="AE478" t="inlineStr"/>
      <c r="AF478" t="inlineStr"/>
      <c r="AG478" t="inlineStr"/>
      <c r="AH478" t="inlineStr"/>
      <c r="AI478" t="inlineStr"/>
      <c r="AJ478" t="inlineStr">
        <is>
          <t>Pa</t>
        </is>
      </c>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is>
          <t>180</t>
        </is>
      </c>
      <c r="AY478" t="inlineStr"/>
      <c r="AZ478" t="inlineStr"/>
      <c r="BA478" t="inlineStr"/>
      <c r="BB478" t="inlineStr">
        <is>
          <t>n</t>
        </is>
      </c>
      <c r="BC478" t="inlineStr">
        <is>
          <t>0</t>
        </is>
      </c>
      <c r="BD478" t="inlineStr"/>
      <c r="BE478" t="inlineStr"/>
      <c r="BF478" t="inlineStr"/>
      <c r="BG478" t="inlineStr"/>
      <c r="BH478" t="inlineStr">
        <is>
          <t>x</t>
        </is>
      </c>
      <c r="BI478" t="inlineStr"/>
      <c r="BJ478" t="inlineStr"/>
      <c r="BK478" t="inlineStr">
        <is>
          <t>Einband liegt der Mappe bei</t>
        </is>
      </c>
      <c r="BL478" t="inlineStr"/>
      <c r="BM478" t="inlineStr"/>
      <c r="BN478" t="inlineStr"/>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row>
    <row r="479">
      <c r="A479" t="b">
        <v>1</v>
      </c>
      <c r="B479" t="inlineStr">
        <is>
          <t>434</t>
        </is>
      </c>
      <c r="C479" t="inlineStr">
        <is>
          <t>L-1534-163066078</t>
        </is>
      </c>
      <c r="D479" t="inlineStr">
        <is>
          <t>996943757</t>
        </is>
      </c>
      <c r="E479" t="inlineStr">
        <is>
          <t>Aal</t>
        </is>
      </c>
      <c r="F479" t="inlineStr">
        <is>
          <t>https://portal.dnb.de/opac.htm?method=simpleSearch&amp;cqlMode=true&amp;query=idn%3D996943757</t>
        </is>
      </c>
      <c r="G479" t="inlineStr">
        <is>
          <t>III 51, 20 a</t>
        </is>
      </c>
      <c r="H479" t="inlineStr">
        <is>
          <t>III 51, 20 a</t>
        </is>
      </c>
      <c r="I479" t="inlineStr"/>
      <c r="J479" t="inlineStr">
        <is>
          <t>Ungebunden</t>
        </is>
      </c>
      <c r="K479" t="inlineStr">
        <is>
          <t>bis 25 cm</t>
        </is>
      </c>
      <c r="L479" t="inlineStr">
        <is>
          <t>180°</t>
        </is>
      </c>
      <c r="M479" t="inlineStr"/>
      <c r="N479" t="inlineStr"/>
      <c r="O479" t="inlineStr">
        <is>
          <t>Archivkarton</t>
        </is>
      </c>
      <c r="P479" t="inlineStr">
        <is>
          <t>Nein</t>
        </is>
      </c>
      <c r="Q479" t="inlineStr">
        <is>
          <t>3</t>
        </is>
      </c>
      <c r="R479" t="inlineStr"/>
      <c r="S479" t="inlineStr">
        <is>
          <t>Einband und Buchblock seperat</t>
        </is>
      </c>
      <c r="T479" t="inlineStr"/>
      <c r="U479" t="inlineStr"/>
      <c r="V479" t="inlineStr"/>
      <c r="W479" t="inlineStr"/>
      <c r="X479" t="inlineStr"/>
      <c r="Y479" t="inlineStr"/>
      <c r="Z479" t="inlineStr"/>
      <c r="AA479" t="inlineStr">
        <is>
          <t>oE</t>
        </is>
      </c>
      <c r="AB479" t="inlineStr"/>
      <c r="AC479" t="inlineStr"/>
      <c r="AD479" t="inlineStr"/>
      <c r="AE479" t="inlineStr"/>
      <c r="AF479" t="inlineStr"/>
      <c r="AG479" t="inlineStr"/>
      <c r="AH479" t="inlineStr"/>
      <c r="AI479" t="inlineStr"/>
      <c r="AJ479" t="inlineStr">
        <is>
          <t>Pa</t>
        </is>
      </c>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is>
          <t>nur 110</t>
        </is>
      </c>
      <c r="AY479" t="inlineStr"/>
      <c r="AZ479" t="inlineStr"/>
      <c r="BA479" t="inlineStr"/>
      <c r="BB479" t="inlineStr">
        <is>
          <t>n</t>
        </is>
      </c>
      <c r="BC479" t="inlineStr">
        <is>
          <t>0</t>
        </is>
      </c>
      <c r="BD479" t="inlineStr"/>
      <c r="BE479" t="inlineStr"/>
      <c r="BF479" t="inlineStr"/>
      <c r="BG479" t="inlineStr"/>
      <c r="BH479" t="inlineStr">
        <is>
          <t>x</t>
        </is>
      </c>
      <c r="BI479" t="inlineStr"/>
      <c r="BJ479" t="inlineStr"/>
      <c r="BK479" t="inlineStr">
        <is>
          <t>Umschlag liegt der Mappe bei</t>
        </is>
      </c>
      <c r="BL479" t="inlineStr">
        <is>
          <t>x nur 110</t>
        </is>
      </c>
      <c r="BM479" t="inlineStr"/>
      <c r="BN479" t="inlineStr"/>
      <c r="BO479" t="inlineStr"/>
      <c r="BP479" t="inlineStr"/>
      <c r="BQ479" t="inlineStr"/>
      <c r="BR479" t="inlineStr"/>
      <c r="BS479" t="inlineStr"/>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row>
    <row r="480">
      <c r="A480" t="b">
        <v>1</v>
      </c>
      <c r="B480" t="inlineStr">
        <is>
          <t>412</t>
        </is>
      </c>
      <c r="C480" t="inlineStr">
        <is>
          <t>L-1537-306836408</t>
        </is>
      </c>
      <c r="D480" t="inlineStr">
        <is>
          <t>361853246</t>
        </is>
      </c>
      <c r="E480" t="inlineStr">
        <is>
          <t>Aal</t>
        </is>
      </c>
      <c r="F480" t="inlineStr">
        <is>
          <t>https://portal.dnb.de/opac.htm?method=simpleSearch&amp;cqlMode=true&amp;query=idn%3D361853246</t>
        </is>
      </c>
      <c r="G480" t="inlineStr">
        <is>
          <t>III 51, 21</t>
        </is>
      </c>
      <c r="H480" t="inlineStr">
        <is>
          <t>III 51, 21</t>
        </is>
      </c>
      <c r="I480" t="inlineStr"/>
      <c r="J480" t="inlineStr"/>
      <c r="K480" t="inlineStr"/>
      <c r="L480" t="inlineStr"/>
      <c r="M480" t="inlineStr"/>
      <c r="N480" t="inlineStr"/>
      <c r="O480" t="inlineStr"/>
      <c r="P480" t="inlineStr"/>
      <c r="Q480" t="inlineStr"/>
      <c r="R480" t="inlineStr"/>
      <c r="S480" t="inlineStr"/>
      <c r="T480" t="inlineStr"/>
      <c r="U480" t="inlineStr"/>
      <c r="V480" t="inlineStr"/>
      <c r="W480" t="inlineStr"/>
      <c r="X480" t="inlineStr"/>
      <c r="Y480" t="inlineStr"/>
      <c r="Z480" t="inlineStr"/>
      <c r="AA480" t="inlineStr"/>
      <c r="AB480" t="inlineStr"/>
      <c r="AC480" t="inlineStr"/>
      <c r="AD480" t="inlineStr"/>
      <c r="AE480" t="inlineStr"/>
      <c r="AF480" t="inlineStr"/>
      <c r="AG480" t="inlineStr"/>
      <c r="AH480" t="inlineStr"/>
      <c r="AI480" t="inlineStr"/>
      <c r="AJ480" t="inlineStr"/>
      <c r="AK480" t="inlineStr"/>
      <c r="AL480" t="inlineStr"/>
      <c r="AM480" t="inlineStr"/>
      <c r="AN480" t="inlineStr"/>
      <c r="AO480" t="inlineStr"/>
      <c r="AP480" t="inlineStr"/>
      <c r="AQ480" t="inlineStr"/>
      <c r="AR480" t="inlineStr"/>
      <c r="AS480" t="inlineStr"/>
      <c r="AT480" t="inlineStr"/>
      <c r="AU480" t="inlineStr"/>
      <c r="AV480" t="inlineStr"/>
      <c r="AW480" t="inlineStr"/>
      <c r="AX480" t="inlineStr"/>
      <c r="AY480" t="inlineStr"/>
      <c r="AZ480" t="inlineStr"/>
      <c r="BA480" t="inlineStr"/>
      <c r="BB480" t="inlineStr"/>
      <c r="BC480" t="inlineStr">
        <is>
          <t>0</t>
        </is>
      </c>
      <c r="BD480" t="inlineStr"/>
      <c r="BE480" t="inlineStr"/>
      <c r="BF480" t="inlineStr"/>
      <c r="BG480" t="inlineStr"/>
      <c r="BH480" t="inlineStr"/>
      <c r="BI480" t="inlineStr"/>
      <c r="BJ480" t="inlineStr"/>
      <c r="BK480" t="inlineStr"/>
      <c r="BL480" t="inlineStr"/>
      <c r="BM480" t="inlineStr"/>
      <c r="BN480" t="inlineStr"/>
      <c r="BO480" t="inlineStr"/>
      <c r="BP480" t="inlineStr"/>
      <c r="BQ480" t="inlineStr"/>
      <c r="BR480" t="inlineStr"/>
      <c r="BS480" t="inlineStr"/>
      <c r="BT480" t="inlineStr"/>
      <c r="BU480" t="inlineStr"/>
      <c r="BV480" t="inlineStr"/>
      <c r="BW480" t="inlineStr"/>
      <c r="BX480" t="inlineStr"/>
      <c r="BY480" t="inlineStr"/>
      <c r="BZ480" t="inlineStr"/>
      <c r="CA480" t="inlineStr"/>
      <c r="CB480" t="inlineStr"/>
      <c r="CC480" t="inlineStr"/>
      <c r="CD480" t="inlineStr"/>
      <c r="CE480" t="inlineStr"/>
      <c r="CF480" t="inlineStr"/>
      <c r="CG480" t="inlineStr"/>
      <c r="CH480" t="inlineStr"/>
      <c r="CI480" t="inlineStr"/>
      <c r="CJ480" t="inlineStr"/>
      <c r="CK480" t="inlineStr"/>
      <c r="CL480" t="inlineStr"/>
      <c r="CM480" t="inlineStr"/>
      <c r="CN480" t="inlineStr"/>
      <c r="CO480" t="inlineStr"/>
      <c r="CP480" t="inlineStr"/>
      <c r="CQ480" t="inlineStr"/>
      <c r="CR480" t="inlineStr"/>
      <c r="CS480" t="inlineStr"/>
      <c r="CT480" t="inlineStr"/>
      <c r="CU480" t="inlineStr"/>
    </row>
    <row r="481">
      <c r="A481" t="b">
        <v>1</v>
      </c>
      <c r="B481" t="inlineStr">
        <is>
          <t>435</t>
        </is>
      </c>
      <c r="C481" t="inlineStr">
        <is>
          <t>L-1541-315494255</t>
        </is>
      </c>
      <c r="D481" t="inlineStr">
        <is>
          <t>1066964041</t>
        </is>
      </c>
      <c r="E481" t="inlineStr">
        <is>
          <t>Aaf</t>
        </is>
      </c>
      <c r="F481" t="inlineStr">
        <is>
          <t>https://portal.dnb.de/opac.htm?method=simpleSearch&amp;cqlMode=true&amp;query=idn%3D1066964041</t>
        </is>
      </c>
      <c r="G481" t="inlineStr">
        <is>
          <t>III 51, 21 a</t>
        </is>
      </c>
      <c r="H481" t="inlineStr">
        <is>
          <t>III 51, 21 a</t>
        </is>
      </c>
      <c r="I481" t="inlineStr"/>
      <c r="J481" t="inlineStr">
        <is>
          <t>Halbpergamentband</t>
        </is>
      </c>
      <c r="K481" t="inlineStr">
        <is>
          <t>bis 25 cm</t>
        </is>
      </c>
      <c r="L481" t="inlineStr">
        <is>
          <t>180°</t>
        </is>
      </c>
      <c r="M481" t="inlineStr">
        <is>
          <t>hohler Rücken</t>
        </is>
      </c>
      <c r="N481" t="inlineStr"/>
      <c r="O481" t="inlineStr"/>
      <c r="P481" t="inlineStr">
        <is>
          <t>Signaturfahne austauschen</t>
        </is>
      </c>
      <c r="Q481" t="inlineStr">
        <is>
          <t>0</t>
        </is>
      </c>
      <c r="R481" t="inlineStr"/>
      <c r="S481" t="inlineStr"/>
      <c r="T481" t="inlineStr"/>
      <c r="U481" t="inlineStr"/>
      <c r="V481" t="inlineStr"/>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is>
          <t>0</t>
        </is>
      </c>
      <c r="BD481" t="inlineStr"/>
      <c r="BE481" t="inlineStr"/>
      <c r="BF481" t="inlineStr"/>
      <c r="BG481" t="inlineStr"/>
      <c r="BH481" t="inlineStr"/>
      <c r="BI481" t="inlineStr"/>
      <c r="BJ481" t="inlineStr"/>
      <c r="BK481" t="inlineStr"/>
      <c r="BL481" t="inlineStr"/>
      <c r="BM481" t="inlineStr"/>
      <c r="BN481" t="inlineStr"/>
      <c r="BO481" t="inlineStr"/>
      <c r="BP481" t="inlineStr"/>
      <c r="BQ481" t="inlineStr"/>
      <c r="BR481" t="inlineStr"/>
      <c r="BS481" t="inlineStr"/>
      <c r="BT481" t="inlineStr"/>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row>
    <row r="482">
      <c r="A482" t="b">
        <v>1</v>
      </c>
      <c r="B482" t="inlineStr">
        <is>
          <t>413</t>
        </is>
      </c>
      <c r="C482" t="inlineStr">
        <is>
          <t>L-1528-315493860</t>
        </is>
      </c>
      <c r="D482" t="inlineStr">
        <is>
          <t>1066963622</t>
        </is>
      </c>
      <c r="E482" t="inlineStr">
        <is>
          <t>Aaf</t>
        </is>
      </c>
      <c r="F482" t="inlineStr">
        <is>
          <t>https://portal.dnb.de/opac.htm?method=simpleSearch&amp;cqlMode=true&amp;query=idn%3D1066963622</t>
        </is>
      </c>
      <c r="G482" t="inlineStr">
        <is>
          <t>III 51, 22</t>
        </is>
      </c>
      <c r="H482" t="inlineStr">
        <is>
          <t>III 51, 22</t>
        </is>
      </c>
      <c r="I482" t="inlineStr"/>
      <c r="J482" t="inlineStr"/>
      <c r="K482" t="inlineStr">
        <is>
          <t>bis 25 cm</t>
        </is>
      </c>
      <c r="L482" t="inlineStr"/>
      <c r="M482" t="inlineStr"/>
      <c r="N482" t="inlineStr"/>
      <c r="O482" t="inlineStr"/>
      <c r="P482" t="inlineStr"/>
      <c r="Q482" t="inlineStr"/>
      <c r="R482" t="inlineStr"/>
      <c r="S482" t="inlineStr"/>
      <c r="T482" t="inlineStr"/>
      <c r="U482" t="inlineStr"/>
      <c r="V482" t="inlineStr"/>
      <c r="W482" t="inlineStr"/>
      <c r="X482" t="inlineStr"/>
      <c r="Y482" t="inlineStr"/>
      <c r="Z482" t="inlineStr">
        <is>
          <t>x</t>
        </is>
      </c>
      <c r="AA482" t="inlineStr">
        <is>
          <t>L</t>
        </is>
      </c>
      <c r="AB482" t="inlineStr">
        <is>
          <t>x</t>
        </is>
      </c>
      <c r="AC482" t="inlineStr"/>
      <c r="AD482" t="inlineStr">
        <is>
          <t>f/V</t>
        </is>
      </c>
      <c r="AE482" t="inlineStr"/>
      <c r="AF482" t="inlineStr"/>
      <c r="AG482" t="inlineStr"/>
      <c r="AH482" t="inlineStr"/>
      <c r="AI482" t="inlineStr"/>
      <c r="AJ482" t="inlineStr">
        <is>
          <t>Pa</t>
        </is>
      </c>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is>
          <t>0</t>
        </is>
      </c>
      <c r="AY482" t="inlineStr"/>
      <c r="AZ482" t="inlineStr"/>
      <c r="BA482" t="inlineStr"/>
      <c r="BB482" t="inlineStr">
        <is>
          <t>n</t>
        </is>
      </c>
      <c r="BC482" t="inlineStr">
        <is>
          <t>0</t>
        </is>
      </c>
      <c r="BD482" t="inlineStr"/>
      <c r="BE482" t="inlineStr"/>
      <c r="BF482" t="inlineStr"/>
      <c r="BG482" t="inlineStr"/>
      <c r="BH482" t="inlineStr"/>
      <c r="BI482" t="inlineStr"/>
      <c r="BJ482" t="inlineStr"/>
      <c r="BK482" t="inlineStr"/>
      <c r="BL482" t="inlineStr"/>
      <c r="BM482" t="inlineStr"/>
      <c r="BN482" t="inlineStr"/>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row>
    <row r="483">
      <c r="A483" t="b">
        <v>1</v>
      </c>
      <c r="B483" t="inlineStr">
        <is>
          <t>436</t>
        </is>
      </c>
      <c r="C483" t="inlineStr">
        <is>
          <t>L-1521-315487437</t>
        </is>
      </c>
      <c r="D483" t="inlineStr">
        <is>
          <t>1066956820</t>
        </is>
      </c>
      <c r="E483" t="inlineStr">
        <is>
          <t>Aaf</t>
        </is>
      </c>
      <c r="F483" t="inlineStr">
        <is>
          <t>https://portal.dnb.de/opac.htm?method=simpleSearch&amp;cqlMode=true&amp;query=idn%3D1066956820</t>
        </is>
      </c>
      <c r="G483" t="inlineStr">
        <is>
          <t>III 51, 22 a</t>
        </is>
      </c>
      <c r="H483" t="inlineStr">
        <is>
          <t>III 51, 22 a</t>
        </is>
      </c>
      <c r="I483" t="inlineStr">
        <is>
          <t>X</t>
        </is>
      </c>
      <c r="J483" t="inlineStr">
        <is>
          <t>Pergamentband</t>
        </is>
      </c>
      <c r="K483" t="inlineStr">
        <is>
          <t>bis 25 cm</t>
        </is>
      </c>
      <c r="L483" t="inlineStr">
        <is>
          <t>180°</t>
        </is>
      </c>
      <c r="M483" t="inlineStr"/>
      <c r="N483" t="inlineStr"/>
      <c r="O483" t="inlineStr">
        <is>
          <t>Kassette</t>
        </is>
      </c>
      <c r="P483" t="inlineStr">
        <is>
          <t>Nein</t>
        </is>
      </c>
      <c r="Q483" t="inlineStr">
        <is>
          <t>0</t>
        </is>
      </c>
      <c r="R483" t="inlineStr"/>
      <c r="S483" t="inlineStr"/>
      <c r="T483" t="inlineStr"/>
      <c r="U483" t="inlineStr"/>
      <c r="V483" t="inlineStr"/>
      <c r="W483" t="inlineStr"/>
      <c r="X483" t="inlineStr"/>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is>
          <t>0</t>
        </is>
      </c>
      <c r="BD483" t="inlineStr"/>
      <c r="BE483" t="inlineStr"/>
      <c r="BF483" t="inlineStr"/>
      <c r="BG483" t="inlineStr"/>
      <c r="BH483" t="inlineStr"/>
      <c r="BI483" t="inlineStr"/>
      <c r="BJ483" t="inlineStr"/>
      <c r="BK483" t="inlineStr"/>
      <c r="BL483" t="inlineStr"/>
      <c r="BM483" t="inlineStr"/>
      <c r="BN483" t="inlineStr"/>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row>
    <row r="484">
      <c r="A484" t="b">
        <v>1</v>
      </c>
      <c r="B484" t="inlineStr">
        <is>
          <t>414</t>
        </is>
      </c>
      <c r="C484" t="inlineStr">
        <is>
          <t>L-1529-315494581</t>
        </is>
      </c>
      <c r="D484" t="inlineStr">
        <is>
          <t>1066964351</t>
        </is>
      </c>
      <c r="E484" t="inlineStr">
        <is>
          <t>AaB</t>
        </is>
      </c>
      <c r="F484" t="inlineStr">
        <is>
          <t>https://portal.dnb.de/opac.htm?method=simpleSearch&amp;cqlMode=true&amp;query=idn%3D1066964351</t>
        </is>
      </c>
      <c r="G484" t="inlineStr">
        <is>
          <t>III 51, 23</t>
        </is>
      </c>
      <c r="H484" t="inlineStr">
        <is>
          <t>III 51, 23</t>
        </is>
      </c>
      <c r="I484" t="inlineStr"/>
      <c r="J484" t="inlineStr"/>
      <c r="K484" t="inlineStr">
        <is>
          <t>bis 25 cm</t>
        </is>
      </c>
      <c r="L484" t="inlineStr"/>
      <c r="M484" t="inlineStr"/>
      <c r="N484" t="inlineStr"/>
      <c r="O484" t="inlineStr"/>
      <c r="P484" t="inlineStr"/>
      <c r="Q484" t="inlineStr"/>
      <c r="R484" t="inlineStr"/>
      <c r="S484" t="inlineStr"/>
      <c r="T484" t="inlineStr"/>
      <c r="U484" t="inlineStr"/>
      <c r="V484" t="inlineStr"/>
      <c r="W484" t="inlineStr"/>
      <c r="X484" t="inlineStr"/>
      <c r="Y484" t="inlineStr"/>
      <c r="Z484" t="inlineStr">
        <is>
          <t>x</t>
        </is>
      </c>
      <c r="AA484" t="inlineStr">
        <is>
          <t>L</t>
        </is>
      </c>
      <c r="AB484" t="inlineStr">
        <is>
          <t>x</t>
        </is>
      </c>
      <c r="AC484" t="inlineStr"/>
      <c r="AD484" t="inlineStr">
        <is>
          <t>h/E</t>
        </is>
      </c>
      <c r="AE484" t="inlineStr"/>
      <c r="AF484" t="inlineStr"/>
      <c r="AG484" t="inlineStr"/>
      <c r="AH484" t="inlineStr"/>
      <c r="AI484" t="inlineStr"/>
      <c r="AJ484" t="inlineStr">
        <is>
          <t>Pa</t>
        </is>
      </c>
      <c r="AK484" t="inlineStr"/>
      <c r="AL484" t="inlineStr"/>
      <c r="AM484" t="inlineStr"/>
      <c r="AN484" t="inlineStr"/>
      <c r="AO484" t="inlineStr"/>
      <c r="AP484" t="inlineStr"/>
      <c r="AQ484" t="inlineStr"/>
      <c r="AR484" t="inlineStr"/>
      <c r="AS484" t="inlineStr"/>
      <c r="AT484" t="inlineStr">
        <is>
          <t>I/R</t>
        </is>
      </c>
      <c r="AU484" t="inlineStr">
        <is>
          <t>x</t>
        </is>
      </c>
      <c r="AV484" t="inlineStr"/>
      <c r="AW484" t="inlineStr"/>
      <c r="AX484" t="inlineStr">
        <is>
          <t>110</t>
        </is>
      </c>
      <c r="AY484" t="inlineStr"/>
      <c r="AZ484" t="inlineStr"/>
      <c r="BA484" t="inlineStr"/>
      <c r="BB484" t="inlineStr">
        <is>
          <t>n</t>
        </is>
      </c>
      <c r="BC484" t="inlineStr">
        <is>
          <t>0</t>
        </is>
      </c>
      <c r="BD484" t="inlineStr"/>
      <c r="BE484" t="inlineStr"/>
      <c r="BF484" t="inlineStr"/>
      <c r="BG484" t="inlineStr"/>
      <c r="BH484" t="inlineStr"/>
      <c r="BI484" t="inlineStr"/>
      <c r="BJ484" t="inlineStr"/>
      <c r="BK484" t="inlineStr"/>
      <c r="BL484" t="inlineStr"/>
      <c r="BM484" t="inlineStr"/>
      <c r="BN484" t="inlineStr"/>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row>
    <row r="485">
      <c r="A485" t="b">
        <v>1</v>
      </c>
      <c r="B485" t="inlineStr">
        <is>
          <t>437</t>
        </is>
      </c>
      <c r="C485" t="inlineStr">
        <is>
          <t>L-1516-176473513</t>
        </is>
      </c>
      <c r="D485" t="inlineStr">
        <is>
          <t>1002109116</t>
        </is>
      </c>
      <c r="E485" t="inlineStr">
        <is>
          <t>Aal</t>
        </is>
      </c>
      <c r="F485" t="inlineStr">
        <is>
          <t>https://portal.dnb.de/opac.htm?method=simpleSearch&amp;cqlMode=true&amp;query=idn%3D1002109116</t>
        </is>
      </c>
      <c r="G485" t="inlineStr">
        <is>
          <t>III 51, 23 a</t>
        </is>
      </c>
      <c r="H485" t="inlineStr">
        <is>
          <t>III 51, 23a</t>
        </is>
      </c>
      <c r="I485" t="inlineStr"/>
      <c r="J485" t="inlineStr">
        <is>
          <t>Papier- oder Pappeinband</t>
        </is>
      </c>
      <c r="K485" t="inlineStr">
        <is>
          <t>bis 25 cm</t>
        </is>
      </c>
      <c r="L485" t="inlineStr">
        <is>
          <t>80° bis 110°, einseitig digitalisierbar?</t>
        </is>
      </c>
      <c r="M485" t="inlineStr">
        <is>
          <t>Schrift bis in den Falz, hohler Rücken</t>
        </is>
      </c>
      <c r="N485" t="inlineStr"/>
      <c r="O485" t="inlineStr">
        <is>
          <t xml:space="preserve">Papierumschlag </t>
        </is>
      </c>
      <c r="P485" t="inlineStr">
        <is>
          <t>Ja</t>
        </is>
      </c>
      <c r="Q485" t="inlineStr">
        <is>
          <t>0</t>
        </is>
      </c>
      <c r="R485" t="inlineStr"/>
      <c r="S485" t="inlineStr"/>
      <c r="T485" t="inlineStr"/>
      <c r="U485" t="inlineStr"/>
      <c r="V485" t="inlineStr"/>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is>
          <t>0</t>
        </is>
      </c>
      <c r="BD485" t="inlineStr"/>
      <c r="BE485" t="inlineStr"/>
      <c r="BF485" t="inlineStr"/>
      <c r="BG485" t="inlineStr"/>
      <c r="BH485" t="inlineStr"/>
      <c r="BI485" t="inlineStr"/>
      <c r="BJ485" t="inlineStr"/>
      <c r="BK485" t="inlineStr"/>
      <c r="BL485" t="inlineStr"/>
      <c r="BM485" t="inlineStr"/>
      <c r="BN485" t="inlineStr"/>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row>
    <row r="486">
      <c r="A486" t="b">
        <v>1</v>
      </c>
      <c r="B486" t="inlineStr">
        <is>
          <t>415</t>
        </is>
      </c>
      <c r="C486" t="inlineStr">
        <is>
          <t>L-1538-315491825</t>
        </is>
      </c>
      <c r="D486" t="inlineStr">
        <is>
          <t>1066961433</t>
        </is>
      </c>
      <c r="E486" t="inlineStr">
        <is>
          <t>Aaf</t>
        </is>
      </c>
      <c r="F486" t="inlineStr">
        <is>
          <t>https://portal.dnb.de/opac.htm?method=simpleSearch&amp;cqlMode=true&amp;query=idn%3D1066961433</t>
        </is>
      </c>
      <c r="G486" t="inlineStr">
        <is>
          <t>III 51, 24</t>
        </is>
      </c>
      <c r="H486" t="inlineStr">
        <is>
          <t>III 51, 24</t>
        </is>
      </c>
      <c r="I486" t="inlineStr">
        <is>
          <t>X</t>
        </is>
      </c>
      <c r="J486" t="inlineStr">
        <is>
          <t>Papier- oder Pappeinband</t>
        </is>
      </c>
      <c r="K486" t="inlineStr">
        <is>
          <t>bis 25 cm</t>
        </is>
      </c>
      <c r="L486" t="inlineStr">
        <is>
          <t>180°</t>
        </is>
      </c>
      <c r="M486" t="inlineStr"/>
      <c r="N486" t="inlineStr"/>
      <c r="O486" t="inlineStr">
        <is>
          <t>Kassette</t>
        </is>
      </c>
      <c r="P486" t="inlineStr">
        <is>
          <t>Nein</t>
        </is>
      </c>
      <c r="Q486" t="inlineStr">
        <is>
          <t>3</t>
        </is>
      </c>
      <c r="R486" t="inlineStr"/>
      <c r="S486" t="inlineStr">
        <is>
          <t>Einband und Buchblock separat</t>
        </is>
      </c>
      <c r="T486" t="inlineStr"/>
      <c r="U486" t="inlineStr"/>
      <c r="V486" t="inlineStr"/>
      <c r="W486" t="inlineStr"/>
      <c r="X486" t="inlineStr"/>
      <c r="Y486" t="inlineStr"/>
      <c r="Z486" t="inlineStr">
        <is>
          <t>x</t>
        </is>
      </c>
      <c r="AA486" t="inlineStr">
        <is>
          <t>oE</t>
        </is>
      </c>
      <c r="AB486" t="inlineStr"/>
      <c r="AC486" t="inlineStr">
        <is>
          <t>x</t>
        </is>
      </c>
      <c r="AD486" t="inlineStr"/>
      <c r="AE486" t="inlineStr"/>
      <c r="AF486" t="inlineStr"/>
      <c r="AG486" t="inlineStr"/>
      <c r="AH486" t="inlineStr"/>
      <c r="AI486" t="inlineStr"/>
      <c r="AJ486" t="inlineStr">
        <is>
          <t>Pa</t>
        </is>
      </c>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is>
          <t>nur 110</t>
        </is>
      </c>
      <c r="AY486" t="inlineStr"/>
      <c r="AZ486" t="inlineStr"/>
      <c r="BA486" t="inlineStr"/>
      <c r="BB486" t="inlineStr">
        <is>
          <t>n</t>
        </is>
      </c>
      <c r="BC486" t="inlineStr">
        <is>
          <t>0</t>
        </is>
      </c>
      <c r="BD486" t="inlineStr"/>
      <c r="BE486" t="inlineStr">
        <is>
          <t>Gewebe</t>
        </is>
      </c>
      <c r="BF486" t="inlineStr"/>
      <c r="BG486" t="inlineStr"/>
      <c r="BH486" t="inlineStr"/>
      <c r="BI486" t="inlineStr"/>
      <c r="BJ486" t="inlineStr"/>
      <c r="BK486" t="inlineStr">
        <is>
          <t>Einband liegt lose bei</t>
        </is>
      </c>
      <c r="BL486" t="inlineStr"/>
      <c r="BM486" t="inlineStr"/>
      <c r="BN486" t="inlineStr"/>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row>
    <row r="487">
      <c r="A487" t="b">
        <v>1</v>
      </c>
      <c r="B487" t="inlineStr">
        <is>
          <t>416</t>
        </is>
      </c>
      <c r="C487" t="inlineStr">
        <is>
          <t>L-1528-315489022</t>
        </is>
      </c>
      <c r="D487" t="inlineStr">
        <is>
          <t>1066958408</t>
        </is>
      </c>
      <c r="E487" t="inlineStr">
        <is>
          <t>Aaf</t>
        </is>
      </c>
      <c r="F487" t="inlineStr">
        <is>
          <t>https://portal.dnb.de/opac.htm?method=simpleSearch&amp;cqlMode=true&amp;query=idn%3D1066958408</t>
        </is>
      </c>
      <c r="G487" t="inlineStr">
        <is>
          <t>III 51, 25</t>
        </is>
      </c>
      <c r="H487" t="inlineStr">
        <is>
          <t>III 51, 25</t>
        </is>
      </c>
      <c r="I487" t="inlineStr">
        <is>
          <t>X</t>
        </is>
      </c>
      <c r="J487" t="inlineStr">
        <is>
          <t>Ledereinband, Schließen, erhabene Buchbeschläge</t>
        </is>
      </c>
      <c r="K487" t="inlineStr">
        <is>
          <t>bis 35 cm</t>
        </is>
      </c>
      <c r="L487" t="inlineStr">
        <is>
          <t>80° bis 110°, einseitig digitalisierbar?</t>
        </is>
      </c>
      <c r="M487" t="inlineStr">
        <is>
          <t>fester Rücken mit Schmuckprägung, stark brüchiges Einbandmaterial</t>
        </is>
      </c>
      <c r="N487" t="inlineStr"/>
      <c r="O487" t="inlineStr">
        <is>
          <t>Buchschuh</t>
        </is>
      </c>
      <c r="P487" t="inlineStr">
        <is>
          <t>Nein</t>
        </is>
      </c>
      <c r="Q487" t="inlineStr">
        <is>
          <t>3</t>
        </is>
      </c>
      <c r="R487" t="inlineStr"/>
      <c r="S487" t="inlineStr"/>
      <c r="T487" t="inlineStr"/>
      <c r="U487" t="inlineStr"/>
      <c r="V487" t="inlineStr"/>
      <c r="W487" t="inlineStr"/>
      <c r="X487" t="inlineStr"/>
      <c r="Y487" t="inlineStr"/>
      <c r="Z487" t="inlineStr"/>
      <c r="AA487" t="inlineStr">
        <is>
          <t>L</t>
        </is>
      </c>
      <c r="AB487" t="inlineStr">
        <is>
          <t>x</t>
        </is>
      </c>
      <c r="AC487" t="inlineStr"/>
      <c r="AD487" t="inlineStr">
        <is>
          <t>f/V</t>
        </is>
      </c>
      <c r="AE487" t="inlineStr"/>
      <c r="AF487" t="inlineStr"/>
      <c r="AG487" t="inlineStr"/>
      <c r="AH487" t="inlineStr"/>
      <c r="AI487" t="inlineStr"/>
      <c r="AJ487" t="inlineStr">
        <is>
          <t>Pa</t>
        </is>
      </c>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is>
          <t>60</t>
        </is>
      </c>
      <c r="AY487" t="inlineStr"/>
      <c r="AZ487" t="inlineStr"/>
      <c r="BA487" t="inlineStr"/>
      <c r="BB487" t="inlineStr">
        <is>
          <t>ja vor</t>
        </is>
      </c>
      <c r="BC487" t="inlineStr">
        <is>
          <t>2</t>
        </is>
      </c>
      <c r="BD487" t="inlineStr"/>
      <c r="BE487" t="inlineStr"/>
      <c r="BF487" t="inlineStr"/>
      <c r="BG487" t="inlineStr">
        <is>
          <t>x</t>
        </is>
      </c>
      <c r="BH487" t="inlineStr"/>
      <c r="BI487" t="inlineStr"/>
      <c r="BJ487" t="inlineStr"/>
      <c r="BK487" t="inlineStr"/>
      <c r="BL487" t="inlineStr"/>
      <c r="BM487" t="inlineStr"/>
      <c r="BN487" t="inlineStr">
        <is>
          <t>x</t>
        </is>
      </c>
      <c r="BO487" t="inlineStr">
        <is>
          <t>x</t>
        </is>
      </c>
      <c r="BP487" t="inlineStr">
        <is>
          <t>x</t>
        </is>
      </c>
      <c r="BQ487" t="inlineStr">
        <is>
          <t>x</t>
        </is>
      </c>
      <c r="BR487" t="inlineStr">
        <is>
          <t>v/h</t>
        </is>
      </c>
      <c r="BS487" t="inlineStr"/>
      <c r="BT487" t="inlineStr"/>
      <c r="BU487" t="inlineStr"/>
      <c r="BV487" t="inlineStr"/>
      <c r="BW487" t="inlineStr"/>
      <c r="BX487" t="inlineStr"/>
      <c r="BY487" t="inlineStr"/>
      <c r="BZ487" t="inlineStr"/>
      <c r="CA487" t="inlineStr">
        <is>
          <t>2</t>
        </is>
      </c>
      <c r="CB487" t="inlineStr">
        <is>
          <t>Fixieren des Leders in den Gelenken in weiten Teilen vermutlich ausreichend wegen Gewebefalz innen, ggf. mit JP überfangen</t>
        </is>
      </c>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row>
    <row r="488">
      <c r="A488" t="b">
        <v>1</v>
      </c>
      <c r="B488" t="inlineStr">
        <is>
          <t>417</t>
        </is>
      </c>
      <c r="C488" t="inlineStr">
        <is>
          <t>L-1545-315494638</t>
        </is>
      </c>
      <c r="D488" t="inlineStr">
        <is>
          <t>1066964408</t>
        </is>
      </c>
      <c r="E488" t="inlineStr">
        <is>
          <t>Aaf</t>
        </is>
      </c>
      <c r="F488" t="inlineStr">
        <is>
          <t>https://portal.dnb.de/opac.htm?method=simpleSearch&amp;cqlMode=true&amp;query=idn%3D1066964408</t>
        </is>
      </c>
      <c r="G488" t="inlineStr">
        <is>
          <t>III 51, 26</t>
        </is>
      </c>
      <c r="H488" t="inlineStr">
        <is>
          <t>III 51, 26</t>
        </is>
      </c>
      <c r="I488" t="inlineStr">
        <is>
          <t>X</t>
        </is>
      </c>
      <c r="J488" t="inlineStr">
        <is>
          <t>Ledereinband, Schließen, erhabene Buchbeschläge</t>
        </is>
      </c>
      <c r="K488" t="inlineStr">
        <is>
          <t>bis 35 cm</t>
        </is>
      </c>
      <c r="L488" t="inlineStr">
        <is>
          <t>80° bis 110°, einseitig digitalisierbar?</t>
        </is>
      </c>
      <c r="M488" t="inlineStr">
        <is>
          <t>fester Rücken mit Schmuckprägung</t>
        </is>
      </c>
      <c r="N488" t="inlineStr"/>
      <c r="O488" t="inlineStr">
        <is>
          <t>Buchschuh</t>
        </is>
      </c>
      <c r="P488" t="inlineStr">
        <is>
          <t>Nein</t>
        </is>
      </c>
      <c r="Q488" t="inlineStr">
        <is>
          <t>0</t>
        </is>
      </c>
      <c r="R488" t="inlineStr"/>
      <c r="S488" t="inlineStr"/>
      <c r="T488" t="inlineStr"/>
      <c r="U488" t="inlineStr"/>
      <c r="V488" t="inlineStr"/>
      <c r="W488" t="inlineStr"/>
      <c r="X488" t="inlineStr"/>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is>
          <t>0</t>
        </is>
      </c>
      <c r="BD488" t="inlineStr"/>
      <c r="BE488" t="inlineStr"/>
      <c r="BF488" t="inlineStr"/>
      <c r="BG488" t="inlineStr"/>
      <c r="BH488" t="inlineStr"/>
      <c r="BI488" t="inlineStr"/>
      <c r="BJ488" t="inlineStr"/>
      <c r="BK488" t="inlineStr"/>
      <c r="BL488" t="inlineStr"/>
      <c r="BM488" t="inlineStr"/>
      <c r="BN488" t="inlineStr"/>
      <c r="BO488" t="inlineStr"/>
      <c r="BP488" t="inlineStr"/>
      <c r="BQ488" t="inlineStr"/>
      <c r="BR488" t="inlineStr"/>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row>
    <row r="489">
      <c r="A489" t="b">
        <v>1</v>
      </c>
      <c r="B489" t="inlineStr">
        <is>
          <t>418</t>
        </is>
      </c>
      <c r="C489" t="inlineStr">
        <is>
          <t>L-1531-315494387</t>
        </is>
      </c>
      <c r="D489" t="inlineStr">
        <is>
          <t>1066964165</t>
        </is>
      </c>
      <c r="E489" t="inlineStr">
        <is>
          <t>Aaf</t>
        </is>
      </c>
      <c r="F489" t="inlineStr">
        <is>
          <t>https://portal.dnb.de/opac.htm?method=simpleSearch&amp;cqlMode=true&amp;query=idn%3D1066964165</t>
        </is>
      </c>
      <c r="G489" t="inlineStr">
        <is>
          <t>III 51, 27</t>
        </is>
      </c>
      <c r="H489" t="inlineStr">
        <is>
          <t>III 51, 27</t>
        </is>
      </c>
      <c r="I489" t="inlineStr">
        <is>
          <t>X</t>
        </is>
      </c>
      <c r="J489" t="inlineStr">
        <is>
          <t>Pergamentband, Schließen, erhabene Buchbeschläge</t>
        </is>
      </c>
      <c r="K489" t="inlineStr"/>
      <c r="L489" t="inlineStr">
        <is>
          <t>80° bis 110°, einseitig digitalisierbar?</t>
        </is>
      </c>
      <c r="M489" t="inlineStr"/>
      <c r="N489" t="inlineStr"/>
      <c r="O489" t="inlineStr">
        <is>
          <t>Archivkarton</t>
        </is>
      </c>
      <c r="P489" t="inlineStr">
        <is>
          <t>Nein</t>
        </is>
      </c>
      <c r="Q489" t="inlineStr">
        <is>
          <t>2</t>
        </is>
      </c>
      <c r="R489" t="inlineStr"/>
      <c r="S489" t="inlineStr">
        <is>
          <t>Einband und Buchblock sperat</t>
        </is>
      </c>
      <c r="T489" t="inlineStr"/>
      <c r="U489" t="inlineStr"/>
      <c r="V489" t="inlineStr">
        <is>
          <t>Sonderkonto</t>
        </is>
      </c>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is>
          <t>0</t>
        </is>
      </c>
      <c r="BD489" t="inlineStr"/>
      <c r="BE489" t="inlineStr"/>
      <c r="BF489" t="inlineStr"/>
      <c r="BG489" t="inlineStr"/>
      <c r="BH489" t="inlineStr"/>
      <c r="BI489" t="inlineStr"/>
      <c r="BJ489" t="inlineStr"/>
      <c r="BK489" t="inlineStr"/>
      <c r="BL489" t="inlineStr"/>
      <c r="BM489" t="inlineStr"/>
      <c r="BN489" t="inlineStr"/>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row>
    <row r="490">
      <c r="A490" t="b">
        <v>1</v>
      </c>
      <c r="B490" t="inlineStr">
        <is>
          <t>438</t>
        </is>
      </c>
      <c r="C490" t="inlineStr">
        <is>
          <t>L-1534-179937960</t>
        </is>
      </c>
      <c r="D490" t="inlineStr">
        <is>
          <t>1003453864</t>
        </is>
      </c>
      <c r="E490" t="inlineStr">
        <is>
          <t>Aal</t>
        </is>
      </c>
      <c r="F490" t="inlineStr">
        <is>
          <t>https://portal.dnb.de/opac.htm?method=simpleSearch&amp;cqlMode=true&amp;query=idn%3D1003453864</t>
        </is>
      </c>
      <c r="G490" t="inlineStr">
        <is>
          <t>III 51, 27 a</t>
        </is>
      </c>
      <c r="H490" t="inlineStr">
        <is>
          <t>III 51, 27a</t>
        </is>
      </c>
      <c r="I490" t="inlineStr"/>
      <c r="J490" t="inlineStr">
        <is>
          <t>Halbpergamentband</t>
        </is>
      </c>
      <c r="K490" t="inlineStr">
        <is>
          <t>bis 25 cm</t>
        </is>
      </c>
      <c r="L490" t="inlineStr">
        <is>
          <t>180°</t>
        </is>
      </c>
      <c r="M490" t="inlineStr">
        <is>
          <t>hohler Rücken</t>
        </is>
      </c>
      <c r="N490" t="inlineStr"/>
      <c r="O490" t="inlineStr"/>
      <c r="P490" t="inlineStr"/>
      <c r="Q490" t="inlineStr">
        <is>
          <t>0</t>
        </is>
      </c>
      <c r="R490" t="inlineStr"/>
      <c r="S490" t="inlineStr"/>
      <c r="T490" t="inlineStr"/>
      <c r="U490" t="inlineStr"/>
      <c r="V490" t="inlineStr"/>
      <c r="W490" t="inlineStr"/>
      <c r="X490" t="inlineStr"/>
      <c r="Y490" t="inlineStr"/>
      <c r="Z490" t="inlineStr"/>
      <c r="AA490" t="inlineStr"/>
      <c r="AB490" t="inlineStr"/>
      <c r="AC490" t="inlineStr"/>
      <c r="AD490" t="inlineStr"/>
      <c r="AE490" t="inlineStr"/>
      <c r="AF490" t="inlineStr"/>
      <c r="AG490" t="inlineStr"/>
      <c r="AH490" t="inlineStr"/>
      <c r="AI490" t="inlineStr"/>
      <c r="AJ490" t="inlineStr"/>
      <c r="AK490" t="inlineStr"/>
      <c r="AL490" t="inlineStr"/>
      <c r="AM490" t="inlineStr"/>
      <c r="AN490" t="inlineStr"/>
      <c r="AO490" t="inlineStr"/>
      <c r="AP490" t="inlineStr"/>
      <c r="AQ490" t="inlineStr"/>
      <c r="AR490" t="inlineStr"/>
      <c r="AS490" t="inlineStr"/>
      <c r="AT490" t="inlineStr"/>
      <c r="AU490" t="inlineStr"/>
      <c r="AV490" t="inlineStr"/>
      <c r="AW490" t="inlineStr"/>
      <c r="AX490" t="inlineStr"/>
      <c r="AY490" t="inlineStr"/>
      <c r="AZ490" t="inlineStr"/>
      <c r="BA490" t="inlineStr"/>
      <c r="BB490" t="inlineStr"/>
      <c r="BC490" t="inlineStr">
        <is>
          <t>0</t>
        </is>
      </c>
      <c r="BD490" t="inlineStr"/>
      <c r="BE490" t="inlineStr"/>
      <c r="BF490" t="inlineStr"/>
      <c r="BG490" t="inlineStr"/>
      <c r="BH490" t="inlineStr"/>
      <c r="BI490" t="inlineStr"/>
      <c r="BJ490" t="inlineStr"/>
      <c r="BK490" t="inlineStr"/>
      <c r="BL490" t="inlineStr"/>
      <c r="BM490" t="inlineStr"/>
      <c r="BN490" t="inlineStr"/>
      <c r="BO490" t="inlineStr"/>
      <c r="BP490" t="inlineStr"/>
      <c r="BQ490" t="inlineStr"/>
      <c r="BR490" t="inlineStr"/>
      <c r="BS490" t="inlineStr"/>
      <c r="BT490" t="inlineStr"/>
      <c r="BU490" t="inlineStr"/>
      <c r="BV490" t="inlineStr"/>
      <c r="BW490" t="inlineStr"/>
      <c r="BX490" t="inlineStr"/>
      <c r="BY490" t="inlineStr"/>
      <c r="BZ490" t="inlineStr"/>
      <c r="CA490" t="inlineStr"/>
      <c r="CB490" t="inlineStr"/>
      <c r="CC490" t="inlineStr"/>
      <c r="CD490" t="inlineStr"/>
      <c r="CE490" t="inlineStr"/>
      <c r="CF490" t="inlineStr"/>
      <c r="CG490" t="inlineStr"/>
      <c r="CH490" t="inlineStr"/>
      <c r="CI490" t="inlineStr"/>
      <c r="CJ490" t="inlineStr"/>
      <c r="CK490" t="inlineStr"/>
      <c r="CL490" t="inlineStr"/>
      <c r="CM490" t="inlineStr"/>
      <c r="CN490" t="inlineStr"/>
      <c r="CO490" t="inlineStr"/>
      <c r="CP490" t="inlineStr"/>
      <c r="CQ490" t="inlineStr"/>
      <c r="CR490" t="inlineStr"/>
      <c r="CS490" t="inlineStr"/>
      <c r="CT490" t="inlineStr"/>
      <c r="CU490" t="inlineStr"/>
    </row>
    <row r="491">
      <c r="A491" t="b">
        <v>1</v>
      </c>
      <c r="B491" t="inlineStr">
        <is>
          <t>439</t>
        </is>
      </c>
      <c r="C491" t="inlineStr">
        <is>
          <t>L-1533-161598072</t>
        </is>
      </c>
      <c r="D491" t="inlineStr">
        <is>
          <t>996037756</t>
        </is>
      </c>
      <c r="E491" t="inlineStr">
        <is>
          <t>Aal</t>
        </is>
      </c>
      <c r="F491" t="inlineStr">
        <is>
          <t>https://portal.dnb.de/opac.htm?method=simpleSearch&amp;cqlMode=true&amp;query=idn%3D996037756</t>
        </is>
      </c>
      <c r="G491" t="inlineStr">
        <is>
          <t>III 51, 27 b</t>
        </is>
      </c>
      <c r="H491" t="inlineStr">
        <is>
          <t>III 51, 27 b</t>
        </is>
      </c>
      <c r="I491" t="inlineStr"/>
      <c r="J491" t="inlineStr">
        <is>
          <t>Broschur</t>
        </is>
      </c>
      <c r="K491" t="inlineStr">
        <is>
          <t>bis 25 cm</t>
        </is>
      </c>
      <c r="L491" t="inlineStr">
        <is>
          <t>180°</t>
        </is>
      </c>
      <c r="M491" t="inlineStr"/>
      <c r="N491" t="inlineStr"/>
      <c r="O491" t="inlineStr">
        <is>
          <t>Archivkarton</t>
        </is>
      </c>
      <c r="P491" t="inlineStr">
        <is>
          <t>Nein</t>
        </is>
      </c>
      <c r="Q491" t="inlineStr">
        <is>
          <t>1</t>
        </is>
      </c>
      <c r="R491" t="inlineStr"/>
      <c r="S491" t="inlineStr"/>
      <c r="T491" t="inlineStr"/>
      <c r="U491" t="inlineStr"/>
      <c r="V491" t="inlineStr"/>
      <c r="W491" t="inlineStr"/>
      <c r="X491" t="inlineStr"/>
      <c r="Y491" t="inlineStr"/>
      <c r="Z491" t="inlineStr"/>
      <c r="AA491" t="inlineStr">
        <is>
          <t>oE</t>
        </is>
      </c>
      <c r="AB491" t="inlineStr"/>
      <c r="AC491" t="inlineStr"/>
      <c r="AD491" t="inlineStr"/>
      <c r="AE491" t="inlineStr"/>
      <c r="AF491" t="inlineStr"/>
      <c r="AG491" t="inlineStr"/>
      <c r="AH491" t="inlineStr"/>
      <c r="AI491" t="inlineStr"/>
      <c r="AJ491" t="inlineStr">
        <is>
          <t>Pa</t>
        </is>
      </c>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is>
          <t>nur 110</t>
        </is>
      </c>
      <c r="AY491" t="inlineStr"/>
      <c r="AZ491" t="inlineStr"/>
      <c r="BA491" t="inlineStr"/>
      <c r="BB491" t="inlineStr">
        <is>
          <t>n</t>
        </is>
      </c>
      <c r="BC491" t="inlineStr">
        <is>
          <t>0</t>
        </is>
      </c>
      <c r="BD491" t="inlineStr"/>
      <c r="BE491" t="inlineStr"/>
      <c r="BF491" t="inlineStr"/>
      <c r="BG491" t="inlineStr"/>
      <c r="BH491" t="inlineStr">
        <is>
          <t>x</t>
        </is>
      </c>
      <c r="BI491" t="inlineStr"/>
      <c r="BJ491" t="inlineStr"/>
      <c r="BK491" t="inlineStr"/>
      <c r="BL491" t="inlineStr"/>
      <c r="BM491" t="inlineStr"/>
      <c r="BN491" t="inlineStr"/>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row>
    <row r="492">
      <c r="A492" t="b">
        <v>1</v>
      </c>
      <c r="B492" t="inlineStr">
        <is>
          <t>440</t>
        </is>
      </c>
      <c r="C492" t="inlineStr">
        <is>
          <t>L-1526-31506224X</t>
        </is>
      </c>
      <c r="D492" t="inlineStr">
        <is>
          <t>1066673780</t>
        </is>
      </c>
      <c r="E492" t="inlineStr">
        <is>
          <t>Aaf</t>
        </is>
      </c>
      <c r="F492" t="inlineStr">
        <is>
          <t>https://portal.dnb.de/opac.htm?method=simpleSearch&amp;cqlMode=true&amp;query=idn%3D1066673780</t>
        </is>
      </c>
      <c r="G492" t="inlineStr">
        <is>
          <t>III 51, 27 c</t>
        </is>
      </c>
      <c r="H492" t="inlineStr">
        <is>
          <t>III 51, 27 c</t>
        </is>
      </c>
      <c r="I492" t="inlineStr">
        <is>
          <t>X</t>
        </is>
      </c>
      <c r="J492" t="inlineStr">
        <is>
          <t>Broschur</t>
        </is>
      </c>
      <c r="K492" t="inlineStr">
        <is>
          <t>bis 25 cm</t>
        </is>
      </c>
      <c r="L492" t="inlineStr">
        <is>
          <t>80° bis 110°, einseitig digitalisierbar?</t>
        </is>
      </c>
      <c r="M492" t="inlineStr">
        <is>
          <t>welliger Buchblock</t>
        </is>
      </c>
      <c r="N492" t="inlineStr"/>
      <c r="O492" t="inlineStr">
        <is>
          <t>Archivkarton</t>
        </is>
      </c>
      <c r="P492" t="inlineStr">
        <is>
          <t>Nein</t>
        </is>
      </c>
      <c r="Q492" t="inlineStr">
        <is>
          <t>0</t>
        </is>
      </c>
      <c r="R492" t="inlineStr"/>
      <c r="S492" t="inlineStr"/>
      <c r="T492" t="inlineStr"/>
      <c r="U492" t="inlineStr"/>
      <c r="V492" t="inlineStr"/>
      <c r="W492" t="inlineStr"/>
      <c r="X492" t="inlineStr"/>
      <c r="Y492" t="inlineStr"/>
      <c r="Z492" t="inlineStr"/>
      <c r="AA492" t="inlineStr">
        <is>
          <t>Br</t>
        </is>
      </c>
      <c r="AB492" t="inlineStr"/>
      <c r="AC492" t="inlineStr"/>
      <c r="AD492" t="inlineStr">
        <is>
          <t>f</t>
        </is>
      </c>
      <c r="AE492" t="inlineStr"/>
      <c r="AF492" t="inlineStr"/>
      <c r="AG492" t="inlineStr"/>
      <c r="AH492" t="inlineStr"/>
      <c r="AI492" t="inlineStr"/>
      <c r="AJ492" t="inlineStr">
        <is>
          <t>Pa</t>
        </is>
      </c>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is>
          <t>nur 110</t>
        </is>
      </c>
      <c r="AY492" t="inlineStr"/>
      <c r="AZ492" t="inlineStr"/>
      <c r="BA492" t="inlineStr"/>
      <c r="BB492" t="inlineStr">
        <is>
          <t>n</t>
        </is>
      </c>
      <c r="BC492" t="inlineStr">
        <is>
          <t>0</t>
        </is>
      </c>
      <c r="BD492" t="inlineStr"/>
      <c r="BE492" t="inlineStr"/>
      <c r="BF492" t="inlineStr"/>
      <c r="BG492" t="inlineStr"/>
      <c r="BH492" t="inlineStr">
        <is>
          <t>x</t>
        </is>
      </c>
      <c r="BI492" t="inlineStr"/>
      <c r="BJ492" t="inlineStr"/>
      <c r="BK492" t="inlineStr">
        <is>
          <t>Schaden stabil</t>
        </is>
      </c>
      <c r="BL492" t="inlineStr"/>
      <c r="BM492" t="inlineStr"/>
      <c r="BN492" t="inlineStr"/>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row>
    <row r="493">
      <c r="A493" t="b">
        <v>1</v>
      </c>
      <c r="B493" t="inlineStr">
        <is>
          <t>419</t>
        </is>
      </c>
      <c r="C493" t="inlineStr">
        <is>
          <t>L-1560-315494034</t>
        </is>
      </c>
      <c r="D493" t="inlineStr">
        <is>
          <t>1066963827</t>
        </is>
      </c>
      <c r="E493" t="inlineStr">
        <is>
          <t>Aaf</t>
        </is>
      </c>
      <c r="F493" t="inlineStr">
        <is>
          <t>https://portal.dnb.de/opac.htm?method=simpleSearch&amp;cqlMode=true&amp;query=idn%3D1066963827</t>
        </is>
      </c>
      <c r="G493" t="inlineStr">
        <is>
          <t>III 51, 28</t>
        </is>
      </c>
      <c r="H493" t="inlineStr">
        <is>
          <t>III 51, 28</t>
        </is>
      </c>
      <c r="I493" t="inlineStr">
        <is>
          <t>X</t>
        </is>
      </c>
      <c r="J493" t="inlineStr">
        <is>
          <t>Ledereinband, Schließen, erhabene Buchbeschläge</t>
        </is>
      </c>
      <c r="K493" t="inlineStr">
        <is>
          <t>bis 25 cm</t>
        </is>
      </c>
      <c r="L493" t="inlineStr">
        <is>
          <t>80° bis 110°, einseitig digitalisierbar?</t>
        </is>
      </c>
      <c r="M493" t="inlineStr">
        <is>
          <t>hohler Rücken, Schrift bis in den Falz</t>
        </is>
      </c>
      <c r="N493" t="inlineStr"/>
      <c r="O493" t="inlineStr">
        <is>
          <t>Archivkarton</t>
        </is>
      </c>
      <c r="P493" t="inlineStr">
        <is>
          <t>Nein</t>
        </is>
      </c>
      <c r="Q493" t="inlineStr">
        <is>
          <t>1</t>
        </is>
      </c>
      <c r="R493" t="inlineStr"/>
      <c r="S493" t="inlineStr"/>
      <c r="T493" t="inlineStr"/>
      <c r="U493" t="inlineStr"/>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is>
          <t>0</t>
        </is>
      </c>
      <c r="BD493" t="inlineStr"/>
      <c r="BE493" t="inlineStr"/>
      <c r="BF493" t="inlineStr"/>
      <c r="BG493" t="inlineStr"/>
      <c r="BH493" t="inlineStr"/>
      <c r="BI493" t="inlineStr"/>
      <c r="BJ493" t="inlineStr"/>
      <c r="BK493" t="inlineStr"/>
      <c r="BL493" t="inlineStr"/>
      <c r="BM493" t="inlineStr"/>
      <c r="BN493" t="inlineStr"/>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row>
    <row r="494">
      <c r="A494" t="b">
        <v>1</v>
      </c>
      <c r="B494" t="inlineStr">
        <is>
          <t>441</t>
        </is>
      </c>
      <c r="C494" t="inlineStr">
        <is>
          <t>L-1546-167646931</t>
        </is>
      </c>
      <c r="D494" t="inlineStr">
        <is>
          <t>999173235</t>
        </is>
      </c>
      <c r="E494" t="inlineStr">
        <is>
          <t>Aal</t>
        </is>
      </c>
      <c r="F494" t="inlineStr">
        <is>
          <t>https://portal.dnb.de/opac.htm?method=simpleSearch&amp;cqlMode=true&amp;query=idn%3D999173235</t>
        </is>
      </c>
      <c r="G494" t="inlineStr">
        <is>
          <t>III 51, 28 a</t>
        </is>
      </c>
      <c r="H494" t="inlineStr">
        <is>
          <t>III 51, 28 a</t>
        </is>
      </c>
      <c r="I494" t="inlineStr"/>
      <c r="J494" t="inlineStr">
        <is>
          <t>Ledereinband, Schließen, erhabene Buchbeschläge</t>
        </is>
      </c>
      <c r="K494" t="inlineStr">
        <is>
          <t>bis 25 cm</t>
        </is>
      </c>
      <c r="L494" t="inlineStr">
        <is>
          <t>80° bis 110°, einseitig digitalisierbar?</t>
        </is>
      </c>
      <c r="M494" t="inlineStr">
        <is>
          <t>fester Rücken mit Schmuckprägung, Schrift bis in den Falz</t>
        </is>
      </c>
      <c r="N494" t="inlineStr"/>
      <c r="O494" t="inlineStr">
        <is>
          <t>Kassette</t>
        </is>
      </c>
      <c r="P494" t="inlineStr">
        <is>
          <t>Nein</t>
        </is>
      </c>
      <c r="Q494" t="inlineStr">
        <is>
          <t>0</t>
        </is>
      </c>
      <c r="R494" t="inlineStr"/>
      <c r="S494" t="inlineStr"/>
      <c r="T494" t="inlineStr"/>
      <c r="U494" t="inlineStr"/>
      <c r="V494" t="inlineStr"/>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is>
          <t>0</t>
        </is>
      </c>
      <c r="BD494" t="inlineStr"/>
      <c r="BE494" t="inlineStr"/>
      <c r="BF494" t="inlineStr"/>
      <c r="BG494" t="inlineStr"/>
      <c r="BH494" t="inlineStr"/>
      <c r="BI494" t="inlineStr"/>
      <c r="BJ494" t="inlineStr"/>
      <c r="BK494" t="inlineStr"/>
      <c r="BL494" t="inlineStr"/>
      <c r="BM494" t="inlineStr"/>
      <c r="BN494" t="inlineStr"/>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row>
    <row r="495">
      <c r="A495" t="b">
        <v>1</v>
      </c>
      <c r="B495" t="inlineStr">
        <is>
          <t>442</t>
        </is>
      </c>
      <c r="C495" t="inlineStr">
        <is>
          <t>L-1546-167647148</t>
        </is>
      </c>
      <c r="D495" t="inlineStr">
        <is>
          <t>999173472</t>
        </is>
      </c>
      <c r="E495" t="inlineStr">
        <is>
          <t>Aal</t>
        </is>
      </c>
      <c r="F495" t="inlineStr">
        <is>
          <t>https://portal.dnb.de/opac.htm?method=simpleSearch&amp;cqlMode=true&amp;query=idn%3D999173472</t>
        </is>
      </c>
      <c r="G495" t="inlineStr">
        <is>
          <t>III 51, 28 b</t>
        </is>
      </c>
      <c r="H495" t="inlineStr">
        <is>
          <t>III 51, 28 b</t>
        </is>
      </c>
      <c r="I495" t="inlineStr"/>
      <c r="J495" t="inlineStr">
        <is>
          <t>Halbpergamentband</t>
        </is>
      </c>
      <c r="K495" t="inlineStr">
        <is>
          <t>bis 25 cm</t>
        </is>
      </c>
      <c r="L495" t="inlineStr">
        <is>
          <t>80° bis 110°, einseitig digitalisierbar?</t>
        </is>
      </c>
      <c r="M495" t="inlineStr">
        <is>
          <t>hohler Rücken</t>
        </is>
      </c>
      <c r="N495" t="inlineStr"/>
      <c r="O495" t="inlineStr"/>
      <c r="P495" t="inlineStr"/>
      <c r="Q495" t="inlineStr">
        <is>
          <t>0</t>
        </is>
      </c>
      <c r="R495" t="inlineStr"/>
      <c r="S495" t="inlineStr"/>
      <c r="T495" t="inlineStr"/>
      <c r="U495" t="inlineStr"/>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is>
          <t>0</t>
        </is>
      </c>
      <c r="BD495" t="inlineStr"/>
      <c r="BE495" t="inlineStr"/>
      <c r="BF495" t="inlineStr"/>
      <c r="BG495" t="inlineStr"/>
      <c r="BH495" t="inlineStr"/>
      <c r="BI495" t="inlineStr"/>
      <c r="BJ495" t="inlineStr"/>
      <c r="BK495" t="inlineStr"/>
      <c r="BL495" t="inlineStr"/>
      <c r="BM495" t="inlineStr"/>
      <c r="BN495" t="inlineStr"/>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row>
    <row r="496">
      <c r="A496" t="b">
        <v>1</v>
      </c>
      <c r="B496" t="inlineStr">
        <is>
          <t>443</t>
        </is>
      </c>
      <c r="C496" t="inlineStr">
        <is>
          <t>L-1546-168348837</t>
        </is>
      </c>
      <c r="D496" t="inlineStr">
        <is>
          <t>999424467</t>
        </is>
      </c>
      <c r="E496" t="inlineStr">
        <is>
          <t>Aal</t>
        </is>
      </c>
      <c r="F496" t="inlineStr">
        <is>
          <t>https://portal.dnb.de/opac.htm?method=simpleSearch&amp;cqlMode=true&amp;query=idn%3D999424467</t>
        </is>
      </c>
      <c r="G496" t="inlineStr">
        <is>
          <t>III 51, 28 c</t>
        </is>
      </c>
      <c r="H496" t="inlineStr">
        <is>
          <t>III 51, 28 c</t>
        </is>
      </c>
      <c r="I496" t="inlineStr">
        <is>
          <t>X</t>
        </is>
      </c>
      <c r="J496" t="inlineStr">
        <is>
          <t>Halbpergamentband</t>
        </is>
      </c>
      <c r="K496" t="inlineStr">
        <is>
          <t>bis 25 cm</t>
        </is>
      </c>
      <c r="L496" t="inlineStr">
        <is>
          <t>80° bis 110°, einseitig digitalisierbar?</t>
        </is>
      </c>
      <c r="M496" t="inlineStr"/>
      <c r="N496" t="inlineStr"/>
      <c r="O496" t="inlineStr">
        <is>
          <t>Archivkarton</t>
        </is>
      </c>
      <c r="P496" t="inlineStr">
        <is>
          <t>Nein</t>
        </is>
      </c>
      <c r="Q496" t="inlineStr">
        <is>
          <t>0</t>
        </is>
      </c>
      <c r="R496" t="inlineStr"/>
      <c r="S496" t="inlineStr">
        <is>
          <t>Buchblock und Einband getrennt</t>
        </is>
      </c>
      <c r="T496" t="inlineStr"/>
      <c r="U496" t="inlineStr"/>
      <c r="V496" t="inlineStr"/>
      <c r="W496" t="inlineStr"/>
      <c r="X496" t="inlineStr"/>
      <c r="Y496" t="inlineStr"/>
      <c r="Z496" t="inlineStr"/>
      <c r="AA496" t="inlineStr"/>
      <c r="AB496" t="inlineStr"/>
      <c r="AC496" t="inlineStr"/>
      <c r="AD496" t="inlineStr"/>
      <c r="AE496" t="inlineStr"/>
      <c r="AF496" t="inlineStr"/>
      <c r="AG496" t="inlineStr"/>
      <c r="AH496" t="inlineStr"/>
      <c r="AI496" t="inlineStr"/>
      <c r="AJ496" t="inlineStr"/>
      <c r="AK496" t="inlineStr"/>
      <c r="AL496" t="inlineStr"/>
      <c r="AM496" t="inlineStr"/>
      <c r="AN496" t="inlineStr"/>
      <c r="AO496" t="inlineStr"/>
      <c r="AP496" t="inlineStr"/>
      <c r="AQ496" t="inlineStr"/>
      <c r="AR496" t="inlineStr"/>
      <c r="AS496" t="inlineStr"/>
      <c r="AT496" t="inlineStr"/>
      <c r="AU496" t="inlineStr"/>
      <c r="AV496" t="inlineStr"/>
      <c r="AW496" t="inlineStr"/>
      <c r="AX496" t="inlineStr"/>
      <c r="AY496" t="inlineStr"/>
      <c r="AZ496" t="inlineStr"/>
      <c r="BA496" t="inlineStr"/>
      <c r="BB496" t="inlineStr"/>
      <c r="BC496" t="inlineStr">
        <is>
          <t>0</t>
        </is>
      </c>
      <c r="BD496" t="inlineStr"/>
      <c r="BE496" t="inlineStr"/>
      <c r="BF496" t="inlineStr"/>
      <c r="BG496" t="inlineStr"/>
      <c r="BH496" t="inlineStr"/>
      <c r="BI496" t="inlineStr"/>
      <c r="BJ496" t="inlineStr"/>
      <c r="BK496" t="inlineStr"/>
      <c r="BL496" t="inlineStr"/>
      <c r="BM496" t="inlineStr"/>
      <c r="BN496" t="inlineStr"/>
      <c r="BO496" t="inlineStr"/>
      <c r="BP496" t="inlineStr"/>
      <c r="BQ496" t="inlineStr"/>
      <c r="BR496" t="inlineStr"/>
      <c r="BS496" t="inlineStr"/>
      <c r="BT496" t="inlineStr"/>
      <c r="BU496" t="inlineStr"/>
      <c r="BV496" t="inlineStr"/>
      <c r="BW496" t="inlineStr"/>
      <c r="BX496" t="inlineStr"/>
      <c r="BY496" t="inlineStr"/>
      <c r="BZ496" t="inlineStr"/>
      <c r="CA496" t="inlineStr"/>
      <c r="CB496" t="inlineStr"/>
      <c r="CC496" t="inlineStr"/>
      <c r="CD496" t="inlineStr"/>
      <c r="CE496" t="inlineStr"/>
      <c r="CF496" t="inlineStr"/>
      <c r="CG496" t="inlineStr"/>
      <c r="CH496" t="inlineStr"/>
      <c r="CI496" t="inlineStr"/>
      <c r="CJ496" t="inlineStr"/>
      <c r="CK496" t="inlineStr"/>
      <c r="CL496" t="inlineStr"/>
      <c r="CM496" t="inlineStr"/>
      <c r="CN496" t="inlineStr"/>
      <c r="CO496" t="inlineStr"/>
      <c r="CP496" t="inlineStr"/>
      <c r="CQ496" t="inlineStr"/>
      <c r="CR496" t="inlineStr"/>
      <c r="CS496" t="inlineStr"/>
      <c r="CT496" t="inlineStr"/>
      <c r="CU496" t="inlineStr"/>
    </row>
    <row r="497">
      <c r="A497" t="b">
        <v>1</v>
      </c>
      <c r="B497" t="inlineStr">
        <is>
          <t>444</t>
        </is>
      </c>
      <c r="C497" t="inlineStr">
        <is>
          <t>L-1549-180493000</t>
        </is>
      </c>
      <c r="D497" t="inlineStr">
        <is>
          <t>1003702910</t>
        </is>
      </c>
      <c r="E497" t="inlineStr">
        <is>
          <t>Aal</t>
        </is>
      </c>
      <c r="F497" t="inlineStr">
        <is>
          <t>https://portal.dnb.de/opac.htm?method=simpleSearch&amp;cqlMode=true&amp;query=idn%3D1003702910</t>
        </is>
      </c>
      <c r="G497" t="inlineStr">
        <is>
          <t>III 51, 28 d</t>
        </is>
      </c>
      <c r="H497" t="inlineStr">
        <is>
          <t>III 51, 28d</t>
        </is>
      </c>
      <c r="I497" t="inlineStr"/>
      <c r="J497" t="inlineStr">
        <is>
          <t>Halbpergamentband</t>
        </is>
      </c>
      <c r="K497" t="inlineStr">
        <is>
          <t>bis 25 cm</t>
        </is>
      </c>
      <c r="L497" t="inlineStr">
        <is>
          <t>180°</t>
        </is>
      </c>
      <c r="M497" t="inlineStr">
        <is>
          <t>hohler Rücken</t>
        </is>
      </c>
      <c r="N497" t="inlineStr"/>
      <c r="O497" t="inlineStr"/>
      <c r="P497" t="inlineStr"/>
      <c r="Q497" t="inlineStr">
        <is>
          <t>0</t>
        </is>
      </c>
      <c r="R497" t="inlineStr"/>
      <c r="S497" t="inlineStr"/>
      <c r="T497" t="inlineStr"/>
      <c r="U497" t="inlineStr"/>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is>
          <t>0</t>
        </is>
      </c>
      <c r="BD497" t="inlineStr"/>
      <c r="BE497" t="inlineStr"/>
      <c r="BF497" t="inlineStr"/>
      <c r="BG497" t="inlineStr"/>
      <c r="BH497" t="inlineStr"/>
      <c r="BI497" t="inlineStr"/>
      <c r="BJ497" t="inlineStr"/>
      <c r="BK497" t="inlineStr"/>
      <c r="BL497" t="inlineStr"/>
      <c r="BM497" t="inlineStr"/>
      <c r="BN497" t="inlineStr"/>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row>
    <row r="498">
      <c r="A498" t="b">
        <v>1</v>
      </c>
      <c r="B498" t="inlineStr">
        <is>
          <t>445</t>
        </is>
      </c>
      <c r="C498" t="inlineStr">
        <is>
          <t>L-1552-167647377</t>
        </is>
      </c>
      <c r="D498" t="inlineStr">
        <is>
          <t>999173707</t>
        </is>
      </c>
      <c r="E498" t="inlineStr">
        <is>
          <t>Aal</t>
        </is>
      </c>
      <c r="F498" t="inlineStr">
        <is>
          <t>https://portal.dnb.de/opac.htm?method=simpleSearch&amp;cqlMode=true&amp;query=idn%3D999173707</t>
        </is>
      </c>
      <c r="G498" t="inlineStr">
        <is>
          <t>III 51, 28 e</t>
        </is>
      </c>
      <c r="H498" t="inlineStr">
        <is>
          <t>III 51, 28 e</t>
        </is>
      </c>
      <c r="I498" t="inlineStr"/>
      <c r="J498" t="inlineStr">
        <is>
          <t>Halbpergamentband</t>
        </is>
      </c>
      <c r="K498" t="inlineStr">
        <is>
          <t>bis 25 cm</t>
        </is>
      </c>
      <c r="L498" t="inlineStr">
        <is>
          <t>80° bis 110°, einseitig digitalisierbar?</t>
        </is>
      </c>
      <c r="M498" t="inlineStr">
        <is>
          <t>hohler Rücken, welliger Buchblock</t>
        </is>
      </c>
      <c r="N498" t="inlineStr"/>
      <c r="O498" t="inlineStr"/>
      <c r="P498" t="inlineStr"/>
      <c r="Q498" t="inlineStr">
        <is>
          <t>0</t>
        </is>
      </c>
      <c r="R498" t="inlineStr"/>
      <c r="S498" t="inlineStr"/>
      <c r="T498" t="inlineStr"/>
      <c r="U498" t="inlineStr"/>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is>
          <t>0</t>
        </is>
      </c>
      <c r="BD498" t="inlineStr"/>
      <c r="BE498" t="inlineStr"/>
      <c r="BF498" t="inlineStr"/>
      <c r="BG498" t="inlineStr"/>
      <c r="BH498" t="inlineStr"/>
      <c r="BI498" t="inlineStr"/>
      <c r="BJ498" t="inlineStr"/>
      <c r="BK498" t="inlineStr"/>
      <c r="BL498" t="inlineStr"/>
      <c r="BM498" t="inlineStr"/>
      <c r="BN498" t="inlineStr"/>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row>
    <row r="499">
      <c r="A499" t="b">
        <v>0</v>
      </c>
      <c r="B499" t="inlineStr">
        <is>
          <t>446</t>
        </is>
      </c>
      <c r="C499" t="inlineStr">
        <is>
          <t>L-1554-179346091</t>
        </is>
      </c>
      <c r="D499" t="inlineStr">
        <is>
          <t>1003272215</t>
        </is>
      </c>
      <c r="E499" t="inlineStr"/>
      <c r="F499" t="inlineStr">
        <is>
          <t>https://portal.dnb.de/opac.htm?method=simpleSearch&amp;cqlMode=true&amp;query=idn%3D1003272215</t>
        </is>
      </c>
      <c r="G499" t="inlineStr">
        <is>
          <t>III 51, 28 f</t>
        </is>
      </c>
      <c r="H499" t="inlineStr"/>
      <c r="I499" t="inlineStr"/>
      <c r="J499" t="inlineStr"/>
      <c r="K499" t="inlineStr"/>
      <c r="L499" t="inlineStr"/>
      <c r="M499" t="inlineStr"/>
      <c r="N499" t="inlineStr"/>
      <c r="O499" t="inlineStr"/>
      <c r="P499" t="inlineStr"/>
      <c r="Q499" t="inlineStr"/>
      <c r="R499" t="inlineStr"/>
      <c r="S499" t="inlineStr"/>
      <c r="T499" t="inlineStr"/>
      <c r="U499" t="inlineStr"/>
      <c r="V499" t="inlineStr"/>
      <c r="W499" t="inlineStr"/>
      <c r="X499" t="inlineStr"/>
      <c r="Y499" t="inlineStr"/>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is>
          <t>0</t>
        </is>
      </c>
      <c r="BD499" t="inlineStr"/>
      <c r="BE499" t="inlineStr"/>
      <c r="BF499" t="inlineStr"/>
      <c r="BG499" t="inlineStr"/>
      <c r="BH499" t="inlineStr"/>
      <c r="BI499" t="inlineStr"/>
      <c r="BJ499" t="inlineStr"/>
      <c r="BK499" t="inlineStr"/>
      <c r="BL499" t="inlineStr"/>
      <c r="BM499" t="inlineStr"/>
      <c r="BN499" t="inlineStr"/>
      <c r="BO499" t="inlineStr"/>
      <c r="BP499" t="inlineStr"/>
      <c r="BQ499" t="inlineStr"/>
      <c r="BR499" t="inlineStr"/>
      <c r="BS499" t="inlineStr"/>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row>
    <row r="500">
      <c r="A500" t="b">
        <v>0</v>
      </c>
      <c r="B500" t="inlineStr">
        <is>
          <t>447</t>
        </is>
      </c>
      <c r="C500" t="inlineStr">
        <is>
          <t>L-1554-167644165</t>
        </is>
      </c>
      <c r="D500" t="inlineStr">
        <is>
          <t>999170414</t>
        </is>
      </c>
      <c r="E500" t="inlineStr"/>
      <c r="F500" t="inlineStr">
        <is>
          <t>https://portal.dnb.de/opac.htm?method=simpleSearch&amp;cqlMode=true&amp;query=idn%3D999170414</t>
        </is>
      </c>
      <c r="G500" t="inlineStr">
        <is>
          <t>III 51, 28 f</t>
        </is>
      </c>
      <c r="H500" t="inlineStr"/>
      <c r="I500" t="inlineStr">
        <is>
          <t>X</t>
        </is>
      </c>
      <c r="J500" t="inlineStr">
        <is>
          <t>Ledereinband, Schließen, erhabene Buchbeschläge</t>
        </is>
      </c>
      <c r="K500" t="inlineStr">
        <is>
          <t>bis 25 cm</t>
        </is>
      </c>
      <c r="L500" t="inlineStr">
        <is>
          <t>80° bis 110°, einseitig digitalisierbar?</t>
        </is>
      </c>
      <c r="M500" t="inlineStr">
        <is>
          <t>hohler Rücken, Schrift bis in den Falz</t>
        </is>
      </c>
      <c r="N500" t="inlineStr"/>
      <c r="O500" t="inlineStr">
        <is>
          <t>Kassette</t>
        </is>
      </c>
      <c r="P500" t="inlineStr">
        <is>
          <t>Nein, Signaturfahne austauschen</t>
        </is>
      </c>
      <c r="Q500" t="inlineStr">
        <is>
          <t>0</t>
        </is>
      </c>
      <c r="R500" t="inlineStr"/>
      <c r="S500" t="inlineStr"/>
      <c r="T500" t="inlineStr"/>
      <c r="U500" t="inlineStr"/>
      <c r="V500" t="inlineStr"/>
      <c r="W500" t="inlineStr"/>
      <c r="X500" t="inlineStr"/>
      <c r="Y500" t="inlineStr"/>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is>
          <t>0</t>
        </is>
      </c>
      <c r="BD500" t="inlineStr"/>
      <c r="BE500" t="inlineStr"/>
      <c r="BF500" t="inlineStr"/>
      <c r="BG500" t="inlineStr"/>
      <c r="BH500" t="inlineStr"/>
      <c r="BI500" t="inlineStr"/>
      <c r="BJ500" t="inlineStr"/>
      <c r="BK500" t="inlineStr"/>
      <c r="BL500" t="inlineStr"/>
      <c r="BM500" t="inlineStr"/>
      <c r="BN500" t="inlineStr"/>
      <c r="BO500" t="inlineStr"/>
      <c r="BP500" t="inlineStr"/>
      <c r="BQ500" t="inlineStr"/>
      <c r="BR500" t="inlineStr"/>
      <c r="BS500" t="inlineStr"/>
      <c r="BT500" t="inlineStr"/>
      <c r="BU500" t="inlineStr"/>
      <c r="BV500" t="inlineStr"/>
      <c r="BW500" t="inlineStr"/>
      <c r="BX500" t="inlineStr"/>
      <c r="BY500" t="inlineStr"/>
      <c r="BZ500" t="inlineStr"/>
      <c r="CA500" t="inlineStr"/>
      <c r="CB500" t="inlineStr"/>
      <c r="CC500" t="inlineStr"/>
      <c r="CD500" t="inlineStr"/>
      <c r="CE500" t="inlineStr"/>
      <c r="CF500" t="inlineStr"/>
      <c r="CG500" t="inlineStr"/>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row>
    <row r="501">
      <c r="A501" t="b">
        <v>1</v>
      </c>
      <c r="B501" t="inlineStr"/>
      <c r="C501" t="inlineStr">
        <is>
          <t>L-1546-83417233X</t>
        </is>
      </c>
      <c r="D501" t="inlineStr">
        <is>
          <t>1268890502</t>
        </is>
      </c>
      <c r="E501" t="inlineStr">
        <is>
          <t>Qd</t>
        </is>
      </c>
      <c r="F501" t="inlineStr"/>
      <c r="G501" t="inlineStr">
        <is>
          <t>III 51, 28 f</t>
        </is>
      </c>
      <c r="H501" t="inlineStr">
        <is>
          <t>III 51, 28 f</t>
        </is>
      </c>
      <c r="I501" t="inlineStr"/>
      <c r="J501" t="inlineStr"/>
      <c r="K501" t="inlineStr"/>
      <c r="L501" t="inlineStr"/>
      <c r="M501" t="inlineStr"/>
      <c r="N501" t="inlineStr"/>
      <c r="O501" t="inlineStr"/>
      <c r="P501" t="inlineStr"/>
      <c r="Q501" t="inlineStr"/>
      <c r="R501" t="inlineStr"/>
      <c r="S501" t="inlineStr"/>
      <c r="T501" t="inlineStr"/>
      <c r="U501" t="inlineStr"/>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inlineStr"/>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row>
    <row r="502">
      <c r="A502" t="b">
        <v>0</v>
      </c>
      <c r="B502" t="inlineStr">
        <is>
          <t>448</t>
        </is>
      </c>
      <c r="C502" t="inlineStr">
        <is>
          <t>L-1546-153952202</t>
        </is>
      </c>
      <c r="D502" t="inlineStr">
        <is>
          <t>993888828</t>
        </is>
      </c>
      <c r="E502" t="inlineStr"/>
      <c r="F502" t="inlineStr">
        <is>
          <t>https://portal.dnb.de/opac.htm?method=simpleSearch&amp;cqlMode=true&amp;query=idn%3D993888828</t>
        </is>
      </c>
      <c r="G502" t="inlineStr">
        <is>
          <t>III 51, 28 f (1. Angebundenes Werk)</t>
        </is>
      </c>
      <c r="H502" t="inlineStr"/>
      <c r="I502" t="inlineStr"/>
      <c r="J502" t="inlineStr"/>
      <c r="K502" t="inlineStr"/>
      <c r="L502" t="inlineStr"/>
      <c r="M502" t="inlineStr"/>
      <c r="N502" t="inlineStr"/>
      <c r="O502" t="inlineStr"/>
      <c r="P502" t="inlineStr"/>
      <c r="Q502" t="inlineStr"/>
      <c r="R502" t="inlineStr"/>
      <c r="S502" t="inlineStr"/>
      <c r="T502" t="inlineStr"/>
      <c r="U502" t="inlineStr"/>
      <c r="V502" t="inlineStr"/>
      <c r="W502" t="inlineStr"/>
      <c r="X502" t="inlineStr"/>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is>
          <t>0</t>
        </is>
      </c>
      <c r="BD502" t="inlineStr"/>
      <c r="BE502" t="inlineStr"/>
      <c r="BF502" t="inlineStr"/>
      <c r="BG502" t="inlineStr"/>
      <c r="BH502" t="inlineStr"/>
      <c r="BI502" t="inlineStr"/>
      <c r="BJ502" t="inlineStr"/>
      <c r="BK502" t="inlineStr"/>
      <c r="BL502" t="inlineStr"/>
      <c r="BM502" t="inlineStr"/>
      <c r="BN502" t="inlineStr"/>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row>
    <row r="503">
      <c r="A503" t="b">
        <v>1</v>
      </c>
      <c r="B503" t="inlineStr">
        <is>
          <t>420</t>
        </is>
      </c>
      <c r="C503" t="inlineStr">
        <is>
          <t>L-1557-31530636X</t>
        </is>
      </c>
      <c r="D503" t="inlineStr">
        <is>
          <t>1066847088</t>
        </is>
      </c>
      <c r="E503" t="inlineStr">
        <is>
          <t>Aaf</t>
        </is>
      </c>
      <c r="F503" t="inlineStr">
        <is>
          <t>https://portal.dnb.de/opac.htm?method=simpleSearch&amp;cqlMode=true&amp;query=idn%3D1066847088</t>
        </is>
      </c>
      <c r="G503" t="inlineStr">
        <is>
          <t>III 51, 30</t>
        </is>
      </c>
      <c r="H503" t="inlineStr">
        <is>
          <t>III 51, 30</t>
        </is>
      </c>
      <c r="I503" t="inlineStr">
        <is>
          <t>X</t>
        </is>
      </c>
      <c r="J503" t="inlineStr">
        <is>
          <t>Halbledereinband, Schließen, erhabene Buchbeschläge</t>
        </is>
      </c>
      <c r="K503" t="inlineStr">
        <is>
          <t>bis 35 cm</t>
        </is>
      </c>
      <c r="L503" t="inlineStr">
        <is>
          <t>180°</t>
        </is>
      </c>
      <c r="M503" t="inlineStr">
        <is>
          <t>hohler Rücken</t>
        </is>
      </c>
      <c r="N503" t="inlineStr"/>
      <c r="O503" t="inlineStr">
        <is>
          <t>Buchschuh</t>
        </is>
      </c>
      <c r="P503" t="inlineStr">
        <is>
          <t>Nein</t>
        </is>
      </c>
      <c r="Q503" t="inlineStr">
        <is>
          <t>1</t>
        </is>
      </c>
      <c r="R503" t="inlineStr"/>
      <c r="S503" t="inlineStr"/>
      <c r="T503" t="inlineStr"/>
      <c r="U503" t="inlineStr"/>
      <c r="V503" t="inlineStr"/>
      <c r="W503" t="inlineStr"/>
      <c r="X503" t="inlineStr"/>
      <c r="Y503" t="inlineStr"/>
      <c r="Z503" t="inlineStr"/>
      <c r="AA503" t="inlineStr">
        <is>
          <t>HL</t>
        </is>
      </c>
      <c r="AB503" t="inlineStr">
        <is>
          <t>x</t>
        </is>
      </c>
      <c r="AC503" t="inlineStr"/>
      <c r="AD503" t="inlineStr">
        <is>
          <t>h/E</t>
        </is>
      </c>
      <c r="AE503" t="inlineStr"/>
      <c r="AF503" t="inlineStr"/>
      <c r="AG503" t="inlineStr"/>
      <c r="AH503" t="inlineStr"/>
      <c r="AI503" t="inlineStr"/>
      <c r="AJ503" t="inlineStr">
        <is>
          <t>Pa</t>
        </is>
      </c>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is>
          <t>110</t>
        </is>
      </c>
      <c r="AY503" t="inlineStr"/>
      <c r="AZ503" t="inlineStr"/>
      <c r="BA503" t="inlineStr"/>
      <c r="BB503" t="inlineStr">
        <is>
          <t>ja vor</t>
        </is>
      </c>
      <c r="BC503" t="inlineStr">
        <is>
          <t>0.5</t>
        </is>
      </c>
      <c r="BD503" t="inlineStr"/>
      <c r="BE503" t="inlineStr"/>
      <c r="BF503" t="inlineStr"/>
      <c r="BG503" t="inlineStr">
        <is>
          <t>x</t>
        </is>
      </c>
      <c r="BH503" t="inlineStr"/>
      <c r="BI503" t="inlineStr"/>
      <c r="BJ503" t="inlineStr"/>
      <c r="BK503" t="inlineStr"/>
      <c r="BL503" t="inlineStr"/>
      <c r="BM503" t="inlineStr"/>
      <c r="BN503" t="inlineStr">
        <is>
          <t>x</t>
        </is>
      </c>
      <c r="BO503" t="inlineStr">
        <is>
          <t>x</t>
        </is>
      </c>
      <c r="BP503" t="inlineStr">
        <is>
          <t>x</t>
        </is>
      </c>
      <c r="BQ503" t="inlineStr"/>
      <c r="BR503" t="inlineStr"/>
      <c r="BS503" t="inlineStr"/>
      <c r="BT503" t="inlineStr"/>
      <c r="BU503" t="inlineStr"/>
      <c r="BV503" t="inlineStr"/>
      <c r="BW503" t="inlineStr"/>
      <c r="BX503" t="inlineStr"/>
      <c r="BY503" t="inlineStr"/>
      <c r="BZ503" t="inlineStr"/>
      <c r="CA503" t="inlineStr">
        <is>
          <t>0.5</t>
        </is>
      </c>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row>
    <row r="504">
      <c r="A504" t="b">
        <v>1</v>
      </c>
      <c r="B504" t="inlineStr">
        <is>
          <t>421</t>
        </is>
      </c>
      <c r="C504" t="inlineStr">
        <is>
          <t>L-1518-31548795X</t>
        </is>
      </c>
      <c r="D504" t="inlineStr">
        <is>
          <t>1066957304</t>
        </is>
      </c>
      <c r="E504" t="inlineStr">
        <is>
          <t>Aaf</t>
        </is>
      </c>
      <c r="F504" t="inlineStr">
        <is>
          <t>https://portal.dnb.de/opac.htm?method=simpleSearch&amp;cqlMode=true&amp;query=idn%3D1066957304</t>
        </is>
      </c>
      <c r="G504" t="inlineStr">
        <is>
          <t>III 51, 32</t>
        </is>
      </c>
      <c r="H504" t="inlineStr">
        <is>
          <t>III 51, 32</t>
        </is>
      </c>
      <c r="I504" t="inlineStr">
        <is>
          <t>X</t>
        </is>
      </c>
      <c r="J504" t="inlineStr">
        <is>
          <t>Halbledereinband</t>
        </is>
      </c>
      <c r="K504" t="inlineStr">
        <is>
          <t>bis 25 cm</t>
        </is>
      </c>
      <c r="L504" t="inlineStr">
        <is>
          <t>180°</t>
        </is>
      </c>
      <c r="M504" t="inlineStr"/>
      <c r="N504" t="inlineStr"/>
      <c r="O504" t="inlineStr">
        <is>
          <t>Archivkarton</t>
        </is>
      </c>
      <c r="P504" t="inlineStr">
        <is>
          <t>Nein</t>
        </is>
      </c>
      <c r="Q504" t="inlineStr">
        <is>
          <t>2</t>
        </is>
      </c>
      <c r="R504" t="inlineStr"/>
      <c r="S504" t="inlineStr">
        <is>
          <t>Buchblock und Einband getrennt</t>
        </is>
      </c>
      <c r="T504" t="inlineStr"/>
      <c r="U504" t="inlineStr"/>
      <c r="V504" t="inlineStr"/>
      <c r="W504" t="inlineStr"/>
      <c r="X504" t="inlineStr"/>
      <c r="Y504" t="inlineStr"/>
      <c r="Z504" t="inlineStr"/>
      <c r="AA504" t="inlineStr">
        <is>
          <t>oE</t>
        </is>
      </c>
      <c r="AB504" t="inlineStr"/>
      <c r="AC504" t="inlineStr"/>
      <c r="AD504" t="inlineStr"/>
      <c r="AE504" t="inlineStr"/>
      <c r="AF504" t="inlineStr"/>
      <c r="AG504" t="inlineStr"/>
      <c r="AH504" t="inlineStr"/>
      <c r="AI504" t="inlineStr"/>
      <c r="AJ504" t="inlineStr">
        <is>
          <t>Pa</t>
        </is>
      </c>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is>
          <t>180</t>
        </is>
      </c>
      <c r="AY504" t="inlineStr"/>
      <c r="AZ504" t="inlineStr"/>
      <c r="BA504" t="inlineStr"/>
      <c r="BB504" t="inlineStr">
        <is>
          <t>n</t>
        </is>
      </c>
      <c r="BC504" t="inlineStr">
        <is>
          <t>0</t>
        </is>
      </c>
      <c r="BD504" t="inlineStr"/>
      <c r="BE504" t="inlineStr"/>
      <c r="BF504" t="inlineStr"/>
      <c r="BG504" t="inlineStr"/>
      <c r="BH504" t="inlineStr">
        <is>
          <t>x</t>
        </is>
      </c>
      <c r="BI504" t="inlineStr"/>
      <c r="BJ504" t="inlineStr"/>
      <c r="BK504" t="inlineStr">
        <is>
          <t>Einband liegt bei</t>
        </is>
      </c>
      <c r="BL504" t="inlineStr"/>
      <c r="BM504" t="inlineStr"/>
      <c r="BN504" t="inlineStr"/>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row>
    <row r="505">
      <c r="A505" t="b">
        <v>1</v>
      </c>
      <c r="B505" t="inlineStr">
        <is>
          <t>449</t>
        </is>
      </c>
      <c r="C505" t="inlineStr">
        <is>
          <t>L-1520-179470655</t>
        </is>
      </c>
      <c r="D505" t="inlineStr">
        <is>
          <t>1003325297</t>
        </is>
      </c>
      <c r="E505" t="inlineStr">
        <is>
          <t>Aal</t>
        </is>
      </c>
      <c r="F505" t="inlineStr">
        <is>
          <t>https://portal.dnb.de/opac.htm?method=simpleSearch&amp;cqlMode=true&amp;query=idn%3D1003325297</t>
        </is>
      </c>
      <c r="G505" t="inlineStr">
        <is>
          <t>III 51, 32 a</t>
        </is>
      </c>
      <c r="H505" t="inlineStr">
        <is>
          <t>III 51, 32a</t>
        </is>
      </c>
      <c r="I505" t="inlineStr"/>
      <c r="J505" t="inlineStr">
        <is>
          <t>Halbpergamentband</t>
        </is>
      </c>
      <c r="K505" t="inlineStr">
        <is>
          <t>bis 25 cm</t>
        </is>
      </c>
      <c r="L505" t="inlineStr">
        <is>
          <t>180°</t>
        </is>
      </c>
      <c r="M505" t="inlineStr"/>
      <c r="N505" t="inlineStr"/>
      <c r="O505" t="inlineStr">
        <is>
          <t>Archivkarton</t>
        </is>
      </c>
      <c r="P505" t="inlineStr">
        <is>
          <t>Nein</t>
        </is>
      </c>
      <c r="Q505" t="inlineStr">
        <is>
          <t>0</t>
        </is>
      </c>
      <c r="R505" t="inlineStr"/>
      <c r="S505" t="inlineStr">
        <is>
          <t>Buchblock und Einband getrennt</t>
        </is>
      </c>
      <c r="T505" t="inlineStr"/>
      <c r="U505" t="inlineStr"/>
      <c r="V505" t="inlineStr"/>
      <c r="W505" t="inlineStr"/>
      <c r="X505" t="inlineStr"/>
      <c r="Y505" t="inlineStr"/>
      <c r="Z505" t="inlineStr"/>
      <c r="AA505" t="inlineStr">
        <is>
          <t>oE</t>
        </is>
      </c>
      <c r="AB505" t="inlineStr"/>
      <c r="AC505" t="inlineStr"/>
      <c r="AD505" t="inlineStr"/>
      <c r="AE505" t="inlineStr"/>
      <c r="AF505" t="inlineStr"/>
      <c r="AG505" t="inlineStr"/>
      <c r="AH505" t="inlineStr"/>
      <c r="AI505" t="inlineStr"/>
      <c r="AJ505" t="inlineStr">
        <is>
          <t>Pa</t>
        </is>
      </c>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is>
          <t>180</t>
        </is>
      </c>
      <c r="AY505" t="inlineStr"/>
      <c r="AZ505" t="inlineStr"/>
      <c r="BA505" t="inlineStr"/>
      <c r="BB505" t="inlineStr">
        <is>
          <t>n</t>
        </is>
      </c>
      <c r="BC505" t="inlineStr">
        <is>
          <t>0</t>
        </is>
      </c>
      <c r="BD505" t="inlineStr"/>
      <c r="BE505" t="inlineStr"/>
      <c r="BF505" t="inlineStr"/>
      <c r="BG505" t="inlineStr"/>
      <c r="BH505" t="inlineStr">
        <is>
          <t>x</t>
        </is>
      </c>
      <c r="BI505" t="inlineStr"/>
      <c r="BJ505" t="inlineStr"/>
      <c r="BK505" t="inlineStr">
        <is>
          <t>Einband liegt bei</t>
        </is>
      </c>
      <c r="BL505" t="inlineStr"/>
      <c r="BM505" t="inlineStr"/>
      <c r="BN505" t="inlineStr"/>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row>
    <row r="506">
      <c r="A506" t="b">
        <v>1</v>
      </c>
      <c r="B506" t="inlineStr">
        <is>
          <t>450</t>
        </is>
      </c>
      <c r="C506" t="inlineStr">
        <is>
          <t>L-1528-163501254</t>
        </is>
      </c>
      <c r="D506" t="inlineStr">
        <is>
          <t>997214228</t>
        </is>
      </c>
      <c r="E506" t="inlineStr">
        <is>
          <t>Aal</t>
        </is>
      </c>
      <c r="F506" t="inlineStr">
        <is>
          <t>https://portal.dnb.de/opac.htm?method=simpleSearch&amp;cqlMode=true&amp;query=idn%3D997214228</t>
        </is>
      </c>
      <c r="G506" t="inlineStr">
        <is>
          <t>III 51, 32 b</t>
        </is>
      </c>
      <c r="H506" t="inlineStr">
        <is>
          <t>III 51, 32 b</t>
        </is>
      </c>
      <c r="I506" t="inlineStr"/>
      <c r="J506" t="inlineStr">
        <is>
          <t>Halbpergamentband</t>
        </is>
      </c>
      <c r="K506" t="inlineStr">
        <is>
          <t>bis 25 cm</t>
        </is>
      </c>
      <c r="L506" t="inlineStr">
        <is>
          <t>180°</t>
        </is>
      </c>
      <c r="M506" t="inlineStr">
        <is>
          <t>hohler Rücken</t>
        </is>
      </c>
      <c r="N506" t="inlineStr"/>
      <c r="O506" t="inlineStr"/>
      <c r="P506" t="inlineStr"/>
      <c r="Q506" t="inlineStr">
        <is>
          <t>0</t>
        </is>
      </c>
      <c r="R506" t="inlineStr"/>
      <c r="S506" t="inlineStr"/>
      <c r="T506" t="inlineStr"/>
      <c r="U506" t="inlineStr"/>
      <c r="V506" t="inlineStr"/>
      <c r="W506" t="inlineStr"/>
      <c r="X506" t="inlineStr"/>
      <c r="Y506" t="inlineStr"/>
      <c r="Z506" t="inlineStr"/>
      <c r="AA506" t="inlineStr">
        <is>
          <t>HPg</t>
        </is>
      </c>
      <c r="AB506" t="inlineStr"/>
      <c r="AC506" t="inlineStr">
        <is>
          <t>x</t>
        </is>
      </c>
      <c r="AD506" t="inlineStr">
        <is>
          <t>h/E</t>
        </is>
      </c>
      <c r="AE506" t="inlineStr"/>
      <c r="AF506" t="inlineStr"/>
      <c r="AG506" t="inlineStr"/>
      <c r="AH506" t="inlineStr"/>
      <c r="AI506" t="inlineStr"/>
      <c r="AJ506" t="inlineStr">
        <is>
          <t>Pa</t>
        </is>
      </c>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is>
          <t>110</t>
        </is>
      </c>
      <c r="AY506" t="inlineStr"/>
      <c r="AZ506" t="inlineStr"/>
      <c r="BA506" t="inlineStr"/>
      <c r="BB506" t="inlineStr">
        <is>
          <t>n</t>
        </is>
      </c>
      <c r="BC506" t="inlineStr">
        <is>
          <t>0</t>
        </is>
      </c>
      <c r="BD506" t="inlineStr"/>
      <c r="BE506" t="inlineStr"/>
      <c r="BF506" t="inlineStr"/>
      <c r="BG506" t="inlineStr"/>
      <c r="BH506" t="inlineStr">
        <is>
          <t>x</t>
        </is>
      </c>
      <c r="BI506" t="inlineStr"/>
      <c r="BJ506" t="inlineStr"/>
      <c r="BK506" t="inlineStr"/>
      <c r="BL506" t="inlineStr"/>
      <c r="BM506" t="inlineStr"/>
      <c r="BN506" t="inlineStr"/>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row>
    <row r="507">
      <c r="A507" t="b">
        <v>0</v>
      </c>
      <c r="B507" t="inlineStr">
        <is>
          <t>422</t>
        </is>
      </c>
      <c r="C507" t="inlineStr">
        <is>
          <t>L-1519-315490608</t>
        </is>
      </c>
      <c r="D507" t="inlineStr">
        <is>
          <t>1066960070</t>
        </is>
      </c>
      <c r="E507" t="inlineStr"/>
      <c r="F507" t="inlineStr">
        <is>
          <t>https://portal.dnb.de/opac.htm?method=simpleSearch&amp;cqlMode=true&amp;query=idn%3D1066960070</t>
        </is>
      </c>
      <c r="G507" t="inlineStr">
        <is>
          <t>III 51, 33 (Dauerausstellung)</t>
        </is>
      </c>
      <c r="H507" t="inlineStr"/>
      <c r="I507" t="inlineStr"/>
      <c r="J507" t="inlineStr"/>
      <c r="K507" t="inlineStr"/>
      <c r="L507" t="inlineStr"/>
      <c r="M507" t="inlineStr"/>
      <c r="N507" t="inlineStr"/>
      <c r="O507" t="inlineStr"/>
      <c r="P507" t="inlineStr"/>
      <c r="Q507" t="inlineStr"/>
      <c r="R507" t="inlineStr"/>
      <c r="S507" t="inlineStr"/>
      <c r="T507" t="inlineStr"/>
      <c r="U507" t="inlineStr"/>
      <c r="V507" t="inlineStr">
        <is>
          <t>DA</t>
        </is>
      </c>
      <c r="W507" t="inlineStr"/>
      <c r="X507" t="inlineStr"/>
      <c r="Y507" t="inlineStr"/>
      <c r="Z507" t="inlineStr"/>
      <c r="AA507" t="inlineStr"/>
      <c r="AB507" t="inlineStr"/>
      <c r="AC507" t="inlineStr"/>
      <c r="AD507" t="inlineStr"/>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c r="AY507" t="inlineStr"/>
      <c r="AZ507" t="inlineStr"/>
      <c r="BA507" t="inlineStr"/>
      <c r="BB507" t="inlineStr"/>
      <c r="BC507" t="inlineStr">
        <is>
          <t>0</t>
        </is>
      </c>
      <c r="BD507" t="inlineStr"/>
      <c r="BE507" t="inlineStr"/>
      <c r="BF507" t="inlineStr"/>
      <c r="BG507" t="inlineStr"/>
      <c r="BH507" t="inlineStr"/>
      <c r="BI507" t="inlineStr"/>
      <c r="BJ507" t="inlineStr"/>
      <c r="BK507" t="inlineStr"/>
      <c r="BL507" t="inlineStr"/>
      <c r="BM507" t="inlineStr"/>
      <c r="BN507" t="inlineStr"/>
      <c r="BO507" t="inlineStr"/>
      <c r="BP507" t="inlineStr"/>
      <c r="BQ507" t="inlineStr"/>
      <c r="BR507" t="inlineStr"/>
      <c r="BS507" t="inlineStr"/>
      <c r="BT507" t="inlineStr"/>
      <c r="BU507" t="inlineStr"/>
      <c r="BV507" t="inlineStr"/>
      <c r="BW507" t="inlineStr"/>
      <c r="BX507" t="inlineStr"/>
      <c r="BY507" t="inlineStr"/>
      <c r="BZ507" t="inlineStr"/>
      <c r="CA507" t="inlineStr"/>
      <c r="CB507" t="inlineStr"/>
      <c r="CC507" t="inlineStr"/>
      <c r="CD507" t="inlineStr"/>
      <c r="CE507" t="inlineStr"/>
      <c r="CF507" t="inlineStr"/>
      <c r="CG507" t="inlineStr"/>
      <c r="CH507" t="inlineStr"/>
      <c r="CI507" t="inlineStr"/>
      <c r="CJ507" t="inlineStr"/>
      <c r="CK507" t="inlineStr"/>
      <c r="CL507" t="inlineStr"/>
      <c r="CM507" t="inlineStr"/>
      <c r="CN507" t="inlineStr"/>
      <c r="CO507" t="inlineStr"/>
      <c r="CP507" t="inlineStr"/>
      <c r="CQ507" t="inlineStr"/>
      <c r="CR507" t="inlineStr"/>
      <c r="CS507" t="inlineStr"/>
      <c r="CT507" t="inlineStr"/>
      <c r="CU507" t="inlineStr"/>
    </row>
    <row r="508">
      <c r="A508" t="b">
        <v>1</v>
      </c>
      <c r="B508" t="inlineStr">
        <is>
          <t>451</t>
        </is>
      </c>
      <c r="C508" t="inlineStr">
        <is>
          <t>L-1520-153968850</t>
        </is>
      </c>
      <c r="D508" t="inlineStr">
        <is>
          <t>993907032</t>
        </is>
      </c>
      <c r="E508" t="inlineStr">
        <is>
          <t>Aal</t>
        </is>
      </c>
      <c r="F508" t="inlineStr">
        <is>
          <t>https://portal.dnb.de/opac.htm?method=simpleSearch&amp;cqlMode=true&amp;query=idn%3D993907032</t>
        </is>
      </c>
      <c r="G508" t="inlineStr">
        <is>
          <t>III 51, 33 a</t>
        </is>
      </c>
      <c r="H508" t="inlineStr">
        <is>
          <t>III 51, 33 a</t>
        </is>
      </c>
      <c r="I508" t="inlineStr"/>
      <c r="J508" t="inlineStr"/>
      <c r="K508" t="inlineStr">
        <is>
          <t>bis 25 cm</t>
        </is>
      </c>
      <c r="L508" t="inlineStr"/>
      <c r="M508" t="inlineStr"/>
      <c r="N508" t="inlineStr"/>
      <c r="O508" t="inlineStr"/>
      <c r="P508" t="inlineStr"/>
      <c r="Q508" t="inlineStr"/>
      <c r="R508" t="inlineStr"/>
      <c r="S508" t="inlineStr"/>
      <c r="T508" t="inlineStr"/>
      <c r="U508" t="inlineStr"/>
      <c r="V508" t="inlineStr"/>
      <c r="W508" t="inlineStr"/>
      <c r="X508" t="inlineStr"/>
      <c r="Y508" t="inlineStr"/>
      <c r="Z508" t="inlineStr"/>
      <c r="AA508" t="inlineStr">
        <is>
          <t>Br</t>
        </is>
      </c>
      <c r="AB508" t="inlineStr"/>
      <c r="AC508" t="inlineStr"/>
      <c r="AD508" t="inlineStr">
        <is>
          <t>f</t>
        </is>
      </c>
      <c r="AE508" t="inlineStr"/>
      <c r="AF508" t="inlineStr"/>
      <c r="AG508" t="inlineStr"/>
      <c r="AH508" t="inlineStr"/>
      <c r="AI508" t="inlineStr"/>
      <c r="AJ508" t="inlineStr">
        <is>
          <t>Pa</t>
        </is>
      </c>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is>
          <t>nur 110</t>
        </is>
      </c>
      <c r="AY508" t="inlineStr"/>
      <c r="AZ508" t="inlineStr"/>
      <c r="BA508" t="inlineStr"/>
      <c r="BB508" t="inlineStr">
        <is>
          <t>n</t>
        </is>
      </c>
      <c r="BC508" t="inlineStr">
        <is>
          <t>0</t>
        </is>
      </c>
      <c r="BD508" t="inlineStr"/>
      <c r="BE508" t="inlineStr"/>
      <c r="BF508" t="inlineStr"/>
      <c r="BG508" t="inlineStr"/>
      <c r="BH508" t="inlineStr">
        <is>
          <t>x</t>
        </is>
      </c>
      <c r="BI508" t="inlineStr"/>
      <c r="BJ508" t="inlineStr"/>
      <c r="BK508" t="inlineStr"/>
      <c r="BL508" t="inlineStr"/>
      <c r="BM508" t="inlineStr"/>
      <c r="BN508" t="inlineStr"/>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row>
    <row r="509">
      <c r="A509" t="b">
        <v>1</v>
      </c>
      <c r="B509" t="inlineStr">
        <is>
          <t>452</t>
        </is>
      </c>
      <c r="C509" t="inlineStr">
        <is>
          <t>L-1520-315490594</t>
        </is>
      </c>
      <c r="D509" t="inlineStr">
        <is>
          <t>1066960062</t>
        </is>
      </c>
      <c r="E509" t="inlineStr">
        <is>
          <t>Aaf</t>
        </is>
      </c>
      <c r="F509" t="inlineStr">
        <is>
          <t>https://portal.dnb.de/opac.htm?method=simpleSearch&amp;cqlMode=true&amp;query=idn%3D1066960062</t>
        </is>
      </c>
      <c r="G509" t="inlineStr">
        <is>
          <t>III 51, 33 b</t>
        </is>
      </c>
      <c r="H509" t="inlineStr">
        <is>
          <t>III 51, 33 b</t>
        </is>
      </c>
      <c r="I509" t="inlineStr">
        <is>
          <t>X</t>
        </is>
      </c>
      <c r="J509" t="inlineStr">
        <is>
          <t>Papier- oder Pappeinband</t>
        </is>
      </c>
      <c r="K509" t="inlineStr">
        <is>
          <t>bis 25 cm</t>
        </is>
      </c>
      <c r="L509" t="inlineStr">
        <is>
          <t>180°</t>
        </is>
      </c>
      <c r="M509" t="inlineStr"/>
      <c r="N509" t="inlineStr"/>
      <c r="O509" t="inlineStr">
        <is>
          <t>Archivkarton</t>
        </is>
      </c>
      <c r="P509" t="inlineStr">
        <is>
          <t>Nein</t>
        </is>
      </c>
      <c r="Q509" t="inlineStr">
        <is>
          <t>0</t>
        </is>
      </c>
      <c r="R509" t="inlineStr"/>
      <c r="S509" t="inlineStr">
        <is>
          <t>Buchblock und Einband getrennt</t>
        </is>
      </c>
      <c r="T509" t="inlineStr"/>
      <c r="U509" t="inlineStr"/>
      <c r="V509" t="inlineStr"/>
      <c r="W509" t="inlineStr"/>
      <c r="X509" t="inlineStr"/>
      <c r="Y509" t="inlineStr"/>
      <c r="Z509" t="inlineStr"/>
      <c r="AA509" t="inlineStr">
        <is>
          <t>oE</t>
        </is>
      </c>
      <c r="AB509" t="inlineStr"/>
      <c r="AC509" t="inlineStr"/>
      <c r="AD509" t="inlineStr"/>
      <c r="AE509" t="inlineStr"/>
      <c r="AF509" t="inlineStr"/>
      <c r="AG509" t="inlineStr"/>
      <c r="AH509" t="inlineStr"/>
      <c r="AI509" t="inlineStr"/>
      <c r="AJ509" t="inlineStr">
        <is>
          <t>Pa</t>
        </is>
      </c>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is>
          <t>180</t>
        </is>
      </c>
      <c r="AY509" t="inlineStr"/>
      <c r="AZ509" t="inlineStr"/>
      <c r="BA509" t="inlineStr"/>
      <c r="BB509" t="inlineStr">
        <is>
          <t>n</t>
        </is>
      </c>
      <c r="BC509" t="inlineStr">
        <is>
          <t>0</t>
        </is>
      </c>
      <c r="BD509" t="inlineStr"/>
      <c r="BE509" t="inlineStr"/>
      <c r="BF509" t="inlineStr"/>
      <c r="BG509" t="inlineStr"/>
      <c r="BH509" t="inlineStr">
        <is>
          <t>x</t>
        </is>
      </c>
      <c r="BI509" t="inlineStr"/>
      <c r="BJ509" t="inlineStr"/>
      <c r="BK509" t="inlineStr"/>
      <c r="BL509" t="inlineStr"/>
      <c r="BM509" t="inlineStr"/>
      <c r="BN509" t="inlineStr"/>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row>
    <row r="510">
      <c r="A510" t="b">
        <v>0</v>
      </c>
      <c r="B510" t="inlineStr"/>
      <c r="C510" t="inlineStr"/>
      <c r="D510" t="inlineStr"/>
      <c r="E510" t="inlineStr"/>
      <c r="F510" t="inlineStr"/>
      <c r="G510" t="inlineStr">
        <is>
          <t>III 51, 33 c</t>
        </is>
      </c>
      <c r="H510" t="inlineStr"/>
      <c r="I510" t="inlineStr"/>
      <c r="J510" t="inlineStr"/>
      <c r="K510" t="inlineStr">
        <is>
          <t>bis 35 cm</t>
        </is>
      </c>
      <c r="L510" t="inlineStr"/>
      <c r="M510" t="inlineStr"/>
      <c r="N510" t="inlineStr"/>
      <c r="O510" t="inlineStr"/>
      <c r="P510" t="inlineStr"/>
      <c r="Q510" t="inlineStr"/>
      <c r="R510" t="inlineStr"/>
      <c r="S510" t="inlineStr"/>
      <c r="T510" t="inlineStr"/>
      <c r="U510" t="inlineStr"/>
      <c r="V510" t="inlineStr"/>
      <c r="W510" t="inlineStr"/>
      <c r="X510" t="inlineStr"/>
      <c r="Y510" t="inlineStr"/>
      <c r="Z510" t="inlineStr"/>
      <c r="AA510" t="inlineStr">
        <is>
          <t>HD</t>
        </is>
      </c>
      <c r="AB510" t="inlineStr"/>
      <c r="AC510" t="inlineStr">
        <is>
          <t>x</t>
        </is>
      </c>
      <c r="AD510" t="inlineStr">
        <is>
          <t>f</t>
        </is>
      </c>
      <c r="AE510" t="inlineStr"/>
      <c r="AF510" t="inlineStr"/>
      <c r="AG510" t="inlineStr"/>
      <c r="AH510" t="inlineStr"/>
      <c r="AI510" t="inlineStr"/>
      <c r="AJ510" t="inlineStr">
        <is>
          <t>Pa</t>
        </is>
      </c>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is>
          <t>60</t>
        </is>
      </c>
      <c r="AY510" t="inlineStr"/>
      <c r="AZ510" t="inlineStr"/>
      <c r="BA510" t="inlineStr"/>
      <c r="BB510" t="inlineStr"/>
      <c r="BC510" t="inlineStr">
        <is>
          <t>1</t>
        </is>
      </c>
      <c r="BD510" t="inlineStr"/>
      <c r="BE510" t="inlineStr">
        <is>
          <t>Wellpappe</t>
        </is>
      </c>
      <c r="BF510" t="inlineStr"/>
      <c r="BG510" t="inlineStr"/>
      <c r="BH510" t="inlineStr"/>
      <c r="BI510" t="inlineStr"/>
      <c r="BJ510" t="inlineStr"/>
      <c r="BK510" t="inlineStr"/>
      <c r="BL510" t="inlineStr"/>
      <c r="BM510" t="inlineStr"/>
      <c r="BN510" t="inlineStr"/>
      <c r="BO510" t="inlineStr">
        <is>
          <t>x</t>
        </is>
      </c>
      <c r="BP510" t="inlineStr">
        <is>
          <t>x</t>
        </is>
      </c>
      <c r="BQ510" t="inlineStr"/>
      <c r="BR510" t="inlineStr">
        <is>
          <t>v</t>
        </is>
      </c>
      <c r="BS510" t="inlineStr"/>
      <c r="BT510" t="inlineStr"/>
      <c r="BU510" t="inlineStr"/>
      <c r="BV510" t="inlineStr"/>
      <c r="BW510" t="inlineStr"/>
      <c r="BX510" t="inlineStr"/>
      <c r="BY510" t="inlineStr"/>
      <c r="BZ510" t="inlineStr"/>
      <c r="CA510" t="inlineStr">
        <is>
          <t>1</t>
        </is>
      </c>
      <c r="CB510" t="inlineStr">
        <is>
          <t>nur loses Leder (Restaurierung) fixieren, Gelenk vorn belassen (ist stabil genug)</t>
        </is>
      </c>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row>
    <row r="511">
      <c r="A511" t="b">
        <v>1</v>
      </c>
      <c r="B511" t="inlineStr"/>
      <c r="C511" t="inlineStr">
        <is>
          <t>L-2020-302395</t>
        </is>
      </c>
      <c r="D511" t="inlineStr">
        <is>
          <t>1217816836</t>
        </is>
      </c>
      <c r="E511" t="inlineStr">
        <is>
          <t>Aa</t>
        </is>
      </c>
      <c r="F511" t="inlineStr"/>
      <c r="G511" t="inlineStr">
        <is>
          <t>III 51, 33 c</t>
        </is>
      </c>
      <c r="H511" t="inlineStr">
        <is>
          <t>III 51, 33 c ; Großformate</t>
        </is>
      </c>
      <c r="I511" t="inlineStr"/>
      <c r="J511" t="inlineStr"/>
      <c r="K511" t="inlineStr"/>
      <c r="L511" t="inlineStr"/>
      <c r="M511" t="inlineStr"/>
      <c r="N511" t="inlineStr"/>
      <c r="O511" t="inlineStr"/>
      <c r="P511" t="inlineStr"/>
      <c r="Q511" t="inlineStr"/>
      <c r="R511" t="inlineStr"/>
      <c r="S511" t="inlineStr"/>
      <c r="T511" t="inlineStr"/>
      <c r="U511" t="inlineStr"/>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inlineStr"/>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row>
    <row r="512">
      <c r="A512" t="b">
        <v>1</v>
      </c>
      <c r="B512" t="inlineStr">
        <is>
          <t>423</t>
        </is>
      </c>
      <c r="C512" t="inlineStr">
        <is>
          <t>L-1531-167364022</t>
        </is>
      </c>
      <c r="D512" t="inlineStr">
        <is>
          <t>999014935</t>
        </is>
      </c>
      <c r="E512" t="inlineStr">
        <is>
          <t>Aal</t>
        </is>
      </c>
      <c r="F512" t="inlineStr">
        <is>
          <t>https://portal.dnb.de/opac.htm?method=simpleSearch&amp;cqlMode=true&amp;query=idn%3D999014935</t>
        </is>
      </c>
      <c r="G512" t="inlineStr">
        <is>
          <t>III 51, 34</t>
        </is>
      </c>
      <c r="H512" t="inlineStr">
        <is>
          <t>III 51, 34</t>
        </is>
      </c>
      <c r="I512" t="inlineStr"/>
      <c r="J512" t="inlineStr">
        <is>
          <t>Ledereinband</t>
        </is>
      </c>
      <c r="K512" t="inlineStr">
        <is>
          <t>bis 25 cm</t>
        </is>
      </c>
      <c r="L512" t="inlineStr">
        <is>
          <t>180°</t>
        </is>
      </c>
      <c r="M512" t="inlineStr">
        <is>
          <t>fester Rücken mit Schmuckprägung</t>
        </is>
      </c>
      <c r="N512" t="inlineStr"/>
      <c r="O512" t="inlineStr"/>
      <c r="P512" t="inlineStr"/>
      <c r="Q512" t="inlineStr">
        <is>
          <t>0</t>
        </is>
      </c>
      <c r="R512" t="inlineStr"/>
      <c r="S512" t="inlineStr"/>
      <c r="T512" t="inlineStr"/>
      <c r="U512" t="inlineStr"/>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is>
          <t>0</t>
        </is>
      </c>
      <c r="BD512" t="inlineStr"/>
      <c r="BE512" t="inlineStr"/>
      <c r="BF512" t="inlineStr"/>
      <c r="BG512" t="inlineStr"/>
      <c r="BH512" t="inlineStr"/>
      <c r="BI512" t="inlineStr"/>
      <c r="BJ512" t="inlineStr"/>
      <c r="BK512" t="inlineStr"/>
      <c r="BL512" t="inlineStr"/>
      <c r="BM512" t="inlineStr"/>
      <c r="BN512" t="inlineStr"/>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row>
    <row r="513">
      <c r="A513" t="b">
        <v>1</v>
      </c>
      <c r="B513" t="inlineStr">
        <is>
          <t>453</t>
        </is>
      </c>
      <c r="C513" t="inlineStr">
        <is>
          <t>L-1536-156361124</t>
        </is>
      </c>
      <c r="D513" t="inlineStr">
        <is>
          <t>994520050</t>
        </is>
      </c>
      <c r="E513" t="inlineStr">
        <is>
          <t>Aal</t>
        </is>
      </c>
      <c r="F513" t="inlineStr">
        <is>
          <t>https://portal.dnb.de/opac.htm?method=simpleSearch&amp;cqlMode=true&amp;query=idn%3D994520050</t>
        </is>
      </c>
      <c r="G513" t="inlineStr">
        <is>
          <t>III 51, 34 a</t>
        </is>
      </c>
      <c r="H513" t="inlineStr">
        <is>
          <t>III 51, 34 a</t>
        </is>
      </c>
      <c r="I513" t="inlineStr"/>
      <c r="J513" t="inlineStr"/>
      <c r="K513" t="inlineStr"/>
      <c r="L513" t="inlineStr"/>
      <c r="M513" t="inlineStr"/>
      <c r="N513" t="inlineStr"/>
      <c r="O513" t="inlineStr"/>
      <c r="P513" t="inlineStr"/>
      <c r="Q513" t="inlineStr"/>
      <c r="R513" t="inlineStr"/>
      <c r="S513" t="inlineStr"/>
      <c r="T513" t="inlineStr"/>
      <c r="U513" t="inlineStr"/>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is>
          <t>0</t>
        </is>
      </c>
      <c r="BD513" t="inlineStr"/>
      <c r="BE513" t="inlineStr"/>
      <c r="BF513" t="inlineStr"/>
      <c r="BG513" t="inlineStr"/>
      <c r="BH513" t="inlineStr"/>
      <c r="BI513" t="inlineStr"/>
      <c r="BJ513" t="inlineStr"/>
      <c r="BK513" t="inlineStr"/>
      <c r="BL513" t="inlineStr"/>
      <c r="BM513" t="inlineStr"/>
      <c r="BN513" t="inlineStr"/>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row>
    <row r="514">
      <c r="A514" t="b">
        <v>1</v>
      </c>
      <c r="B514" t="inlineStr">
        <is>
          <t>454</t>
        </is>
      </c>
      <c r="C514" t="inlineStr">
        <is>
          <t>L-1536-177856262</t>
        </is>
      </c>
      <c r="D514" t="inlineStr">
        <is>
          <t>1002701767</t>
        </is>
      </c>
      <c r="E514" t="inlineStr">
        <is>
          <t>Aal</t>
        </is>
      </c>
      <c r="F514" t="inlineStr">
        <is>
          <t>https://portal.dnb.de/opac.htm?method=simpleSearch&amp;cqlMode=true&amp;query=idn%3D1002701767</t>
        </is>
      </c>
      <c r="G514" t="inlineStr">
        <is>
          <t>III 51, 34 a</t>
        </is>
      </c>
      <c r="H514" t="inlineStr">
        <is>
          <t>III 51, 34a</t>
        </is>
      </c>
      <c r="I514" t="inlineStr"/>
      <c r="J514" t="inlineStr"/>
      <c r="K514" t="inlineStr"/>
      <c r="L514" t="inlineStr"/>
      <c r="M514" t="inlineStr"/>
      <c r="N514" t="inlineStr"/>
      <c r="O514" t="inlineStr"/>
      <c r="P514" t="inlineStr"/>
      <c r="Q514" t="inlineStr"/>
      <c r="R514" t="inlineStr"/>
      <c r="S514" t="inlineStr"/>
      <c r="T514" t="inlineStr"/>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is>
          <t>0</t>
        </is>
      </c>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row>
    <row r="515">
      <c r="A515" t="b">
        <v>1</v>
      </c>
      <c r="B515" t="inlineStr">
        <is>
          <t>455</t>
        </is>
      </c>
      <c r="C515" t="inlineStr">
        <is>
          <t>L-1536-168645327</t>
        </is>
      </c>
      <c r="D515" t="inlineStr">
        <is>
          <t>999640356</t>
        </is>
      </c>
      <c r="E515" t="inlineStr">
        <is>
          <t>Aal</t>
        </is>
      </c>
      <c r="F515" t="inlineStr">
        <is>
          <t>https://portal.dnb.de/opac.htm?method=simpleSearch&amp;cqlMode=true&amp;query=idn%3D999640356</t>
        </is>
      </c>
      <c r="G515" t="inlineStr">
        <is>
          <t>III 51, 34 a</t>
        </is>
      </c>
      <c r="H515" t="inlineStr">
        <is>
          <t>III 51, 34a</t>
        </is>
      </c>
      <c r="I515" t="inlineStr">
        <is>
          <t>X</t>
        </is>
      </c>
      <c r="J515" t="inlineStr">
        <is>
          <t>Ledereinband, Schließen, erhabene Buchbeschläge</t>
        </is>
      </c>
      <c r="K515" t="inlineStr">
        <is>
          <t>bis 25 cm</t>
        </is>
      </c>
      <c r="L515" t="inlineStr">
        <is>
          <t>180°</t>
        </is>
      </c>
      <c r="M515" t="inlineStr">
        <is>
          <t>fester Rücken mit Schmuckprägung</t>
        </is>
      </c>
      <c r="N515" t="inlineStr"/>
      <c r="O515" t="inlineStr">
        <is>
          <t>Buchschuh</t>
        </is>
      </c>
      <c r="P515" t="inlineStr">
        <is>
          <t>Nein</t>
        </is>
      </c>
      <c r="Q515" t="inlineStr">
        <is>
          <t>1</t>
        </is>
      </c>
      <c r="R515" t="inlineStr"/>
      <c r="S515" t="inlineStr"/>
      <c r="T515" t="inlineStr"/>
      <c r="U515" t="inlineStr"/>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is>
          <t>0</t>
        </is>
      </c>
      <c r="BD515" t="inlineStr"/>
      <c r="BE515" t="inlineStr"/>
      <c r="BF515" t="inlineStr"/>
      <c r="BG515" t="inlineStr"/>
      <c r="BH515" t="inlineStr"/>
      <c r="BI515" t="inlineStr"/>
      <c r="BJ515" t="inlineStr"/>
      <c r="BK515" t="inlineStr"/>
      <c r="BL515" t="inlineStr"/>
      <c r="BM515" t="inlineStr"/>
      <c r="BN515" t="inlineStr"/>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row>
    <row r="516">
      <c r="A516" t="b">
        <v>1</v>
      </c>
      <c r="B516" t="inlineStr">
        <is>
          <t>424</t>
        </is>
      </c>
      <c r="C516" t="inlineStr">
        <is>
          <t>L-1542-170178528</t>
        </is>
      </c>
      <c r="D516" t="inlineStr">
        <is>
          <t>1000186962</t>
        </is>
      </c>
      <c r="E516" t="inlineStr">
        <is>
          <t>Aal</t>
        </is>
      </c>
      <c r="F516" t="inlineStr">
        <is>
          <t>https://portal.dnb.de/opac.htm?method=simpleSearch&amp;cqlMode=true&amp;query=idn%3D1000186962</t>
        </is>
      </c>
      <c r="G516" t="inlineStr">
        <is>
          <t>III 51, 35</t>
        </is>
      </c>
      <c r="H516" t="inlineStr">
        <is>
          <t>III 51, 35</t>
        </is>
      </c>
      <c r="I516" t="inlineStr"/>
      <c r="J516" t="inlineStr">
        <is>
          <t>Ledereinband, Schließen, erhabene Buchbeschläge</t>
        </is>
      </c>
      <c r="K516" t="inlineStr">
        <is>
          <t>bis 25 cm</t>
        </is>
      </c>
      <c r="L516" t="inlineStr">
        <is>
          <t>180°</t>
        </is>
      </c>
      <c r="M516" t="inlineStr">
        <is>
          <t>hohler Rücken</t>
        </is>
      </c>
      <c r="N516" t="inlineStr"/>
      <c r="O516" t="inlineStr">
        <is>
          <t>Buchschuh</t>
        </is>
      </c>
      <c r="P516" t="inlineStr">
        <is>
          <t>Nein</t>
        </is>
      </c>
      <c r="Q516" t="inlineStr">
        <is>
          <t>1</t>
        </is>
      </c>
      <c r="R516" t="inlineStr"/>
      <c r="S516" t="inlineStr"/>
      <c r="T516" t="inlineStr"/>
      <c r="U516" t="inlineStr"/>
      <c r="V516" t="inlineStr"/>
      <c r="W516" t="inlineStr"/>
      <c r="X516" t="inlineStr"/>
      <c r="Y516" t="inlineStr"/>
      <c r="Z516" t="inlineStr"/>
      <c r="AA516" t="inlineStr">
        <is>
          <t>L</t>
        </is>
      </c>
      <c r="AB516" t="inlineStr"/>
      <c r="AC516" t="inlineStr"/>
      <c r="AD516" t="inlineStr">
        <is>
          <t>h</t>
        </is>
      </c>
      <c r="AE516" t="inlineStr"/>
      <c r="AF516" t="inlineStr"/>
      <c r="AG516" t="inlineStr"/>
      <c r="AH516" t="inlineStr"/>
      <c r="AI516" t="inlineStr"/>
      <c r="AJ516" t="inlineStr">
        <is>
          <t>Pa</t>
        </is>
      </c>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is>
          <t>110</t>
        </is>
      </c>
      <c r="AY516" t="inlineStr"/>
      <c r="AZ516" t="inlineStr"/>
      <c r="BA516" t="inlineStr"/>
      <c r="BB516" t="inlineStr">
        <is>
          <t>n</t>
        </is>
      </c>
      <c r="BC516" t="inlineStr">
        <is>
          <t>0</t>
        </is>
      </c>
      <c r="BD516" t="inlineStr"/>
      <c r="BE516" t="inlineStr"/>
      <c r="BF516" t="inlineStr"/>
      <c r="BG516" t="inlineStr">
        <is>
          <t>x</t>
        </is>
      </c>
      <c r="BH516" t="inlineStr"/>
      <c r="BI516" t="inlineStr"/>
      <c r="BJ516" t="inlineStr"/>
      <c r="BK516" t="inlineStr"/>
      <c r="BL516" t="inlineStr"/>
      <c r="BM516" t="inlineStr"/>
      <c r="BN516" t="inlineStr"/>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row>
    <row r="517">
      <c r="A517" t="b">
        <v>1</v>
      </c>
      <c r="B517" t="inlineStr">
        <is>
          <t>460</t>
        </is>
      </c>
      <c r="C517" t="inlineStr">
        <is>
          <t>L-1515-315318082</t>
        </is>
      </c>
      <c r="D517" t="inlineStr">
        <is>
          <t>1066859388</t>
        </is>
      </c>
      <c r="E517" t="inlineStr">
        <is>
          <t>Aaf</t>
        </is>
      </c>
      <c r="F517" t="inlineStr">
        <is>
          <t>https://portal.dnb.de/opac.htm?method=simpleSearch&amp;cqlMode=true&amp;query=idn%3D1066859388</t>
        </is>
      </c>
      <c r="G517" t="inlineStr">
        <is>
          <t>III 52, 1</t>
        </is>
      </c>
      <c r="H517" t="inlineStr">
        <is>
          <t>III 52, 1</t>
        </is>
      </c>
      <c r="I517" t="inlineStr">
        <is>
          <t>X</t>
        </is>
      </c>
      <c r="J517" t="inlineStr">
        <is>
          <t>Halbledereinband</t>
        </is>
      </c>
      <c r="K517" t="inlineStr">
        <is>
          <t>bis 35 cm</t>
        </is>
      </c>
      <c r="L517" t="inlineStr">
        <is>
          <t>180°</t>
        </is>
      </c>
      <c r="M517" t="inlineStr">
        <is>
          <t>hohler Rücken</t>
        </is>
      </c>
      <c r="N517" t="inlineStr"/>
      <c r="O517" t="inlineStr"/>
      <c r="P517" t="inlineStr"/>
      <c r="Q517" t="inlineStr">
        <is>
          <t>1</t>
        </is>
      </c>
      <c r="R517" t="inlineStr"/>
      <c r="S517" t="inlineStr"/>
      <c r="T517" t="inlineStr"/>
      <c r="U517" t="inlineStr"/>
      <c r="V517" t="inlineStr"/>
      <c r="W517" t="inlineStr"/>
      <c r="X517" t="inlineStr"/>
      <c r="Y517" t="inlineStr"/>
      <c r="Z517" t="inlineStr"/>
      <c r="AA517" t="inlineStr">
        <is>
          <t>HL</t>
        </is>
      </c>
      <c r="AB517" t="inlineStr"/>
      <c r="AC517" t="inlineStr"/>
      <c r="AD517" t="inlineStr">
        <is>
          <t>h/E</t>
        </is>
      </c>
      <c r="AE517" t="inlineStr"/>
      <c r="AF517" t="inlineStr"/>
      <c r="AG517" t="inlineStr"/>
      <c r="AH517" t="inlineStr"/>
      <c r="AI517" t="inlineStr"/>
      <c r="AJ517" t="inlineStr">
        <is>
          <t>Pa</t>
        </is>
      </c>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is>
          <t>110</t>
        </is>
      </c>
      <c r="AY517" t="inlineStr"/>
      <c r="AZ517" t="inlineStr"/>
      <c r="BA517" t="inlineStr"/>
      <c r="BB517" t="inlineStr">
        <is>
          <t>n</t>
        </is>
      </c>
      <c r="BC517" t="inlineStr">
        <is>
          <t>0</t>
        </is>
      </c>
      <c r="BD517" t="inlineStr"/>
      <c r="BE517" t="inlineStr"/>
      <c r="BF517" t="inlineStr"/>
      <c r="BG517" t="inlineStr"/>
      <c r="BH517" t="inlineStr"/>
      <c r="BI517" t="inlineStr"/>
      <c r="BJ517" t="inlineStr"/>
      <c r="BK517" t="inlineStr">
        <is>
          <t>Schaden stabil</t>
        </is>
      </c>
      <c r="BL517" t="inlineStr"/>
      <c r="BM517" t="inlineStr"/>
      <c r="BN517" t="inlineStr"/>
      <c r="BO517" t="inlineStr"/>
      <c r="BP517" t="inlineStr"/>
      <c r="BQ517" t="inlineStr"/>
      <c r="BR517" t="inlineStr"/>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row>
    <row r="518">
      <c r="A518" t="b">
        <v>1</v>
      </c>
      <c r="B518" t="inlineStr">
        <is>
          <t>461</t>
        </is>
      </c>
      <c r="C518" t="inlineStr">
        <is>
          <t>L-1556-169798941</t>
        </is>
      </c>
      <c r="D518" t="inlineStr">
        <is>
          <t>999973878</t>
        </is>
      </c>
      <c r="E518" t="inlineStr">
        <is>
          <t>Aal</t>
        </is>
      </c>
      <c r="F518" t="inlineStr">
        <is>
          <t>https://portal.dnb.de/opac.htm?method=simpleSearch&amp;cqlMode=true&amp;query=idn%3D999973878</t>
        </is>
      </c>
      <c r="G518" t="inlineStr">
        <is>
          <t>III 52, 2</t>
        </is>
      </c>
      <c r="H518" t="inlineStr">
        <is>
          <t>III 52, 2</t>
        </is>
      </c>
      <c r="I518" t="inlineStr">
        <is>
          <t>X</t>
        </is>
      </c>
      <c r="J518" t="inlineStr">
        <is>
          <t>Ledereinband</t>
        </is>
      </c>
      <c r="K518" t="inlineStr">
        <is>
          <t>bis 25 cm</t>
        </is>
      </c>
      <c r="L518" t="inlineStr">
        <is>
          <t>80° bis 110°, einseitig digitalisierbar?</t>
        </is>
      </c>
      <c r="M518" t="inlineStr">
        <is>
          <t>fester Rücken mit Schmuckprägung, welliger Buchblock</t>
        </is>
      </c>
      <c r="N518" t="inlineStr"/>
      <c r="O518" t="inlineStr"/>
      <c r="P518" t="inlineStr"/>
      <c r="Q518" t="inlineStr">
        <is>
          <t>1</t>
        </is>
      </c>
      <c r="R518" t="inlineStr"/>
      <c r="S518" t="inlineStr"/>
      <c r="T518" t="inlineStr"/>
      <c r="U518" t="inlineStr"/>
      <c r="V518" t="inlineStr"/>
      <c r="W518" t="inlineStr"/>
      <c r="X518" t="inlineStr"/>
      <c r="Y518" t="inlineStr"/>
      <c r="Z518" t="inlineStr"/>
      <c r="AA518" t="inlineStr">
        <is>
          <t>L</t>
        </is>
      </c>
      <c r="AB518" t="inlineStr"/>
      <c r="AC518" t="inlineStr"/>
      <c r="AD518" t="inlineStr">
        <is>
          <t>f/V</t>
        </is>
      </c>
      <c r="AE518" t="inlineStr"/>
      <c r="AF518" t="inlineStr"/>
      <c r="AG518" t="inlineStr"/>
      <c r="AH518" t="inlineStr"/>
      <c r="AI518" t="inlineStr"/>
      <c r="AJ518" t="inlineStr">
        <is>
          <t>Pa</t>
        </is>
      </c>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is>
          <t>60</t>
        </is>
      </c>
      <c r="AY518" t="inlineStr"/>
      <c r="AZ518" t="inlineStr"/>
      <c r="BA518" t="inlineStr"/>
      <c r="BB518" t="inlineStr">
        <is>
          <t>ja vor</t>
        </is>
      </c>
      <c r="BC518" t="inlineStr">
        <is>
          <t>1</t>
        </is>
      </c>
      <c r="BD518" t="inlineStr"/>
      <c r="BE518" t="inlineStr"/>
      <c r="BF518" t="inlineStr"/>
      <c r="BG518" t="inlineStr"/>
      <c r="BH518" t="inlineStr"/>
      <c r="BI518" t="inlineStr"/>
      <c r="BJ518" t="inlineStr"/>
      <c r="BK518" t="inlineStr"/>
      <c r="BL518" t="inlineStr"/>
      <c r="BM518" t="inlineStr"/>
      <c r="BN518" t="inlineStr">
        <is>
          <t>x</t>
        </is>
      </c>
      <c r="BO518" t="inlineStr">
        <is>
          <t>x</t>
        </is>
      </c>
      <c r="BP518" t="inlineStr">
        <is>
          <t>x</t>
        </is>
      </c>
      <c r="BQ518" t="inlineStr"/>
      <c r="BR518" t="inlineStr"/>
      <c r="BS518" t="inlineStr"/>
      <c r="BT518" t="inlineStr"/>
      <c r="BU518" t="inlineStr"/>
      <c r="BV518" t="inlineStr"/>
      <c r="BW518" t="inlineStr"/>
      <c r="BX518" t="inlineStr"/>
      <c r="BY518" t="inlineStr"/>
      <c r="BZ518" t="inlineStr"/>
      <c r="CA518" t="inlineStr">
        <is>
          <t>1</t>
        </is>
      </c>
      <c r="CB518" t="inlineStr">
        <is>
          <t>fixieren und ggf. überfangen mit JP</t>
        </is>
      </c>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row>
    <row r="519">
      <c r="A519" t="b">
        <v>1</v>
      </c>
      <c r="B519" t="inlineStr">
        <is>
          <t>462</t>
        </is>
      </c>
      <c r="C519" t="inlineStr">
        <is>
          <t>L-1514-315491841</t>
        </is>
      </c>
      <c r="D519" t="inlineStr">
        <is>
          <t>106696145X</t>
        </is>
      </c>
      <c r="E519" t="inlineStr">
        <is>
          <t>Aaf</t>
        </is>
      </c>
      <c r="F519" t="inlineStr">
        <is>
          <t>https://portal.dnb.de/opac.htm?method=simpleSearch&amp;cqlMode=true&amp;query=idn%3D106696145X</t>
        </is>
      </c>
      <c r="G519" t="inlineStr">
        <is>
          <t>III 53, 1</t>
        </is>
      </c>
      <c r="H519" t="inlineStr">
        <is>
          <t>III 53, 1</t>
        </is>
      </c>
      <c r="I519" t="inlineStr">
        <is>
          <t>X</t>
        </is>
      </c>
      <c r="J519" t="inlineStr">
        <is>
          <t>Halbpergamentband</t>
        </is>
      </c>
      <c r="K519" t="inlineStr">
        <is>
          <t>bis 25 cm</t>
        </is>
      </c>
      <c r="L519" t="inlineStr">
        <is>
          <t>180°</t>
        </is>
      </c>
      <c r="M519" t="inlineStr">
        <is>
          <t>hohler Rücken</t>
        </is>
      </c>
      <c r="N519" t="inlineStr"/>
      <c r="O519" t="inlineStr"/>
      <c r="P519" t="inlineStr"/>
      <c r="Q519" t="inlineStr">
        <is>
          <t>0</t>
        </is>
      </c>
      <c r="R519" t="inlineStr"/>
      <c r="S519" t="inlineStr"/>
      <c r="T519" t="inlineStr"/>
      <c r="U519" t="inlineStr"/>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is>
          <t>0</t>
        </is>
      </c>
      <c r="BD519" t="inlineStr"/>
      <c r="BE519" t="inlineStr"/>
      <c r="BF519" t="inlineStr"/>
      <c r="BG519" t="inlineStr"/>
      <c r="BH519" t="inlineStr"/>
      <c r="BI519" t="inlineStr"/>
      <c r="BJ519" t="inlineStr"/>
      <c r="BK519" t="inlineStr"/>
      <c r="BL519" t="inlineStr"/>
      <c r="BM519" t="inlineStr"/>
      <c r="BN519" t="inlineStr"/>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row>
    <row r="520">
      <c r="A520" t="b">
        <v>1</v>
      </c>
      <c r="B520" t="inlineStr">
        <is>
          <t>463</t>
        </is>
      </c>
      <c r="C520" t="inlineStr">
        <is>
          <t>L-1551-315207787</t>
        </is>
      </c>
      <c r="D520" t="inlineStr">
        <is>
          <t>1066786194</t>
        </is>
      </c>
      <c r="E520" t="inlineStr">
        <is>
          <t>Aaf</t>
        </is>
      </c>
      <c r="F520" t="inlineStr">
        <is>
          <t>https://portal.dnb.de/opac.htm?method=simpleSearch&amp;cqlMode=true&amp;query=idn%3D1066786194</t>
        </is>
      </c>
      <c r="G520" t="inlineStr">
        <is>
          <t>III 54, 1</t>
        </is>
      </c>
      <c r="H520" t="inlineStr">
        <is>
          <t>III 54, 1</t>
        </is>
      </c>
      <c r="I520" t="inlineStr">
        <is>
          <t>X</t>
        </is>
      </c>
      <c r="J520" t="inlineStr">
        <is>
          <t>Halbledereinband</t>
        </is>
      </c>
      <c r="K520" t="inlineStr">
        <is>
          <t>bis 25 cm</t>
        </is>
      </c>
      <c r="L520" t="inlineStr">
        <is>
          <t>180°</t>
        </is>
      </c>
      <c r="M520" t="inlineStr">
        <is>
          <t>hohler Rücken</t>
        </is>
      </c>
      <c r="N520" t="inlineStr"/>
      <c r="O520" t="inlineStr"/>
      <c r="P520" t="inlineStr"/>
      <c r="Q520" t="inlineStr">
        <is>
          <t>0</t>
        </is>
      </c>
      <c r="R520" t="inlineStr"/>
      <c r="S520" t="inlineStr"/>
      <c r="T520" t="inlineStr"/>
      <c r="U520" t="inlineStr"/>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is>
          <t>0</t>
        </is>
      </c>
      <c r="BD520" t="inlineStr"/>
      <c r="BE520" t="inlineStr"/>
      <c r="BF520" t="inlineStr"/>
      <c r="BG520" t="inlineStr"/>
      <c r="BH520" t="inlineStr"/>
      <c r="BI520" t="inlineStr"/>
      <c r="BJ520" t="inlineStr"/>
      <c r="BK520" t="inlineStr"/>
      <c r="BL520" t="inlineStr"/>
      <c r="BM520" t="inlineStr"/>
      <c r="BN520" t="inlineStr"/>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row>
    <row r="521">
      <c r="A521" t="b">
        <v>0</v>
      </c>
      <c r="B521" t="inlineStr">
        <is>
          <t>464</t>
        </is>
      </c>
      <c r="C521" t="inlineStr">
        <is>
          <t>L-1550-315329017</t>
        </is>
      </c>
      <c r="D521" t="inlineStr">
        <is>
          <t>1066871183</t>
        </is>
      </c>
      <c r="E521" t="inlineStr"/>
      <c r="F521" t="inlineStr">
        <is>
          <t>https://portal.dnb.de/opac.htm?method=simpleSearch&amp;cqlMode=true&amp;query=idn%3D1066871183</t>
        </is>
      </c>
      <c r="G521" t="inlineStr">
        <is>
          <t>III 55, 2</t>
        </is>
      </c>
      <c r="H521" t="inlineStr"/>
      <c r="I521" t="inlineStr">
        <is>
          <t>X</t>
        </is>
      </c>
      <c r="J521" t="inlineStr">
        <is>
          <t>Halbledereinband, Schließen, erhabene Buchbeschläge</t>
        </is>
      </c>
      <c r="K521" t="inlineStr">
        <is>
          <t>bis 35 cm</t>
        </is>
      </c>
      <c r="L521" t="inlineStr">
        <is>
          <t>180°</t>
        </is>
      </c>
      <c r="M521" t="inlineStr">
        <is>
          <t>hohler Rücken</t>
        </is>
      </c>
      <c r="N521" t="inlineStr"/>
      <c r="O521" t="inlineStr">
        <is>
          <t>Buchschuh</t>
        </is>
      </c>
      <c r="P521" t="inlineStr">
        <is>
          <t>Nein</t>
        </is>
      </c>
      <c r="Q521" t="inlineStr">
        <is>
          <t>0</t>
        </is>
      </c>
      <c r="R521" t="inlineStr"/>
      <c r="S521" t="inlineStr"/>
      <c r="T521" t="inlineStr"/>
      <c r="U521" t="inlineStr"/>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is>
          <t>0</t>
        </is>
      </c>
      <c r="BD521" t="inlineStr"/>
      <c r="BE521" t="inlineStr"/>
      <c r="BF521" t="inlineStr"/>
      <c r="BG521" t="inlineStr"/>
      <c r="BH521" t="inlineStr"/>
      <c r="BI521" t="inlineStr"/>
      <c r="BJ521" t="inlineStr"/>
      <c r="BK521" t="inlineStr"/>
      <c r="BL521" t="inlineStr"/>
      <c r="BM521" t="inlineStr"/>
      <c r="BN521" t="inlineStr"/>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row>
    <row r="522">
      <c r="A522" t="b">
        <v>1</v>
      </c>
      <c r="B522" t="inlineStr"/>
      <c r="C522" t="inlineStr">
        <is>
          <t>L-9999-414283511</t>
        </is>
      </c>
      <c r="D522" t="inlineStr">
        <is>
          <t>1137969016</t>
        </is>
      </c>
      <c r="E522" t="inlineStr">
        <is>
          <t>Qd</t>
        </is>
      </c>
      <c r="F522" t="inlineStr"/>
      <c r="G522" t="inlineStr">
        <is>
          <t>III 55, 2</t>
        </is>
      </c>
      <c r="H522" t="inlineStr">
        <is>
          <t>III 55, 2</t>
        </is>
      </c>
      <c r="I522" t="inlineStr"/>
      <c r="J522" t="inlineStr"/>
      <c r="K522" t="inlineStr"/>
      <c r="L522" t="inlineStr"/>
      <c r="M522" t="inlineStr"/>
      <c r="N522" t="inlineStr"/>
      <c r="O522" t="inlineStr"/>
      <c r="P522" t="inlineStr"/>
      <c r="Q522" t="inlineStr"/>
      <c r="R522" t="inlineStr"/>
      <c r="S522" t="inlineStr"/>
      <c r="T522" t="inlineStr"/>
      <c r="U522" t="inlineStr"/>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inlineStr"/>
      <c r="BK522" t="inlineStr"/>
      <c r="BL522" t="inlineStr"/>
      <c r="BM522" t="inlineStr"/>
      <c r="BN522" t="inlineStr"/>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row>
    <row r="523">
      <c r="A523" t="b">
        <v>0</v>
      </c>
      <c r="B523" t="inlineStr">
        <is>
          <t>466</t>
        </is>
      </c>
      <c r="C523" t="inlineStr">
        <is>
          <t>L-1549-678820821</t>
        </is>
      </c>
      <c r="D523" t="inlineStr">
        <is>
          <t>1211106616</t>
        </is>
      </c>
      <c r="E523" t="inlineStr"/>
      <c r="F523" t="inlineStr">
        <is>
          <t>https://portal.dnb.de/opac.htm?method=simpleSearch&amp;cqlMode=true&amp;query=idn%3D1211106616</t>
        </is>
      </c>
      <c r="G523" t="inlineStr">
        <is>
          <t>III 55, 2 (1. angebundenes Werk)</t>
        </is>
      </c>
      <c r="H523" t="inlineStr"/>
      <c r="I523" t="inlineStr"/>
      <c r="J523" t="inlineStr"/>
      <c r="K523" t="inlineStr"/>
      <c r="L523" t="inlineStr"/>
      <c r="M523" t="inlineStr"/>
      <c r="N523" t="inlineStr"/>
      <c r="O523" t="inlineStr"/>
      <c r="P523" t="inlineStr"/>
      <c r="Q523" t="inlineStr"/>
      <c r="R523" t="inlineStr"/>
      <c r="S523" t="inlineStr"/>
      <c r="T523" t="inlineStr"/>
      <c r="U523" t="inlineStr"/>
      <c r="V523" t="inlineStr"/>
      <c r="W523" t="inlineStr"/>
      <c r="X523" t="inlineStr"/>
      <c r="Y523" t="inlineStr"/>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is>
          <t>0</t>
        </is>
      </c>
      <c r="BD523" t="inlineStr"/>
      <c r="BE523" t="inlineStr"/>
      <c r="BF523" t="inlineStr"/>
      <c r="BG523" t="inlineStr"/>
      <c r="BH523" t="inlineStr"/>
      <c r="BI523" t="inlineStr"/>
      <c r="BJ523" t="inlineStr"/>
      <c r="BK523" t="inlineStr"/>
      <c r="BL523" t="inlineStr"/>
      <c r="BM523" t="inlineStr"/>
      <c r="BN523" t="inlineStr"/>
      <c r="BO523" t="inlineStr"/>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row>
    <row r="524">
      <c r="A524" t="b">
        <v>0</v>
      </c>
      <c r="B524" t="inlineStr">
        <is>
          <t>467</t>
        </is>
      </c>
      <c r="C524" t="inlineStr">
        <is>
          <t>L-1550-678820686</t>
        </is>
      </c>
      <c r="D524" t="inlineStr">
        <is>
          <t>1211106357</t>
        </is>
      </c>
      <c r="E524" t="inlineStr"/>
      <c r="F524" t="inlineStr">
        <is>
          <t>https://portal.dnb.de/opac.htm?method=simpleSearch&amp;cqlMode=true&amp;query=idn%3D1211106357</t>
        </is>
      </c>
      <c r="G524" t="inlineStr">
        <is>
          <t>III 55, 2 (2. angebundenes Werk)</t>
        </is>
      </c>
      <c r="H524" t="inlineStr"/>
      <c r="I524" t="inlineStr"/>
      <c r="J524" t="inlineStr"/>
      <c r="K524" t="inlineStr"/>
      <c r="L524" t="inlineStr"/>
      <c r="M524" t="inlineStr"/>
      <c r="N524" t="inlineStr"/>
      <c r="O524" t="inlineStr"/>
      <c r="P524" t="inlineStr"/>
      <c r="Q524" t="inlineStr"/>
      <c r="R524" t="inlineStr"/>
      <c r="S524" t="inlineStr"/>
      <c r="T524" t="inlineStr"/>
      <c r="U524" t="inlineStr"/>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is>
          <t>0</t>
        </is>
      </c>
      <c r="BD524" t="inlineStr"/>
      <c r="BE524" t="inlineStr"/>
      <c r="BF524" t="inlineStr"/>
      <c r="BG524" t="inlineStr"/>
      <c r="BH524" t="inlineStr"/>
      <c r="BI524" t="inlineStr"/>
      <c r="BJ524" t="inlineStr"/>
      <c r="BK524" t="inlineStr"/>
      <c r="BL524" t="inlineStr"/>
      <c r="BM524" t="inlineStr"/>
      <c r="BN524" t="inlineStr"/>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row>
    <row r="525">
      <c r="A525" t="b">
        <v>0</v>
      </c>
      <c r="B525" t="inlineStr">
        <is>
          <t>468</t>
        </is>
      </c>
      <c r="C525" t="inlineStr">
        <is>
          <t>L-1550-678820554</t>
        </is>
      </c>
      <c r="D525" t="inlineStr">
        <is>
          <t>1211106055</t>
        </is>
      </c>
      <c r="E525" t="inlineStr"/>
      <c r="F525" t="inlineStr">
        <is>
          <t>https://portal.dnb.de/opac.htm?method=simpleSearch&amp;cqlMode=true&amp;query=idn%3D1211106055</t>
        </is>
      </c>
      <c r="G525" t="inlineStr">
        <is>
          <t>III 55, 2 (3. angebundenes Werk)</t>
        </is>
      </c>
      <c r="H525" t="inlineStr"/>
      <c r="I525" t="inlineStr"/>
      <c r="J525" t="inlineStr"/>
      <c r="K525" t="inlineStr"/>
      <c r="L525" t="inlineStr"/>
      <c r="M525" t="inlineStr"/>
      <c r="N525" t="inlineStr"/>
      <c r="O525" t="inlineStr"/>
      <c r="P525" t="inlineStr"/>
      <c r="Q525" t="inlineStr"/>
      <c r="R525" t="inlineStr"/>
      <c r="S525" t="inlineStr"/>
      <c r="T525" t="inlineStr"/>
      <c r="U525" t="inlineStr"/>
      <c r="V525" t="inlineStr"/>
      <c r="W525" t="inlineStr"/>
      <c r="X525" t="inlineStr"/>
      <c r="Y525" t="inlineStr"/>
      <c r="Z525" t="inlineStr"/>
      <c r="AA525" t="inlineStr"/>
      <c r="AB525" t="inlineStr"/>
      <c r="AC525" t="inlineStr"/>
      <c r="AD525" t="inlineStr"/>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c r="BA525" t="inlineStr"/>
      <c r="BB525" t="inlineStr"/>
      <c r="BC525" t="inlineStr">
        <is>
          <t>0</t>
        </is>
      </c>
      <c r="BD525" t="inlineStr"/>
      <c r="BE525" t="inlineStr"/>
      <c r="BF525" t="inlineStr"/>
      <c r="BG525" t="inlineStr"/>
      <c r="BH525" t="inlineStr"/>
      <c r="BI525" t="inlineStr"/>
      <c r="BJ525" t="inlineStr"/>
      <c r="BK525" t="inlineStr"/>
      <c r="BL525" t="inlineStr"/>
      <c r="BM525" t="inlineStr"/>
      <c r="BN525" t="inlineStr"/>
      <c r="BO525" t="inlineStr"/>
      <c r="BP525" t="inlineStr"/>
      <c r="BQ525" t="inlineStr"/>
      <c r="BR525" t="inlineStr"/>
      <c r="BS525" t="inlineStr"/>
      <c r="BT525" t="inlineStr"/>
      <c r="BU525" t="inlineStr"/>
      <c r="BV525" t="inlineStr"/>
      <c r="BW525" t="inlineStr"/>
      <c r="BX525" t="inlineStr"/>
      <c r="BY525" t="inlineStr"/>
      <c r="BZ525" t="inlineStr"/>
      <c r="CA525" t="inlineStr"/>
      <c r="CB525" t="inlineStr"/>
      <c r="CC525" t="inlineStr"/>
      <c r="CD525" t="inlineStr"/>
      <c r="CE525" t="inlineStr"/>
      <c r="CF525" t="inlineStr"/>
      <c r="CG525" t="inlineStr"/>
      <c r="CH525" t="inlineStr"/>
      <c r="CI525" t="inlineStr"/>
      <c r="CJ525" t="inlineStr"/>
      <c r="CK525" t="inlineStr"/>
      <c r="CL525" t="inlineStr"/>
      <c r="CM525" t="inlineStr"/>
      <c r="CN525" t="inlineStr"/>
      <c r="CO525" t="inlineStr"/>
      <c r="CP525" t="inlineStr"/>
      <c r="CQ525" t="inlineStr"/>
      <c r="CR525" t="inlineStr"/>
      <c r="CS525" t="inlineStr"/>
      <c r="CT525" t="inlineStr"/>
      <c r="CU525" t="inlineStr"/>
    </row>
    <row r="526">
      <c r="A526" t="b">
        <v>0</v>
      </c>
      <c r="B526" t="inlineStr">
        <is>
          <t>465</t>
        </is>
      </c>
      <c r="C526" t="inlineStr">
        <is>
          <t>L-1550-315326816</t>
        </is>
      </c>
      <c r="D526" t="inlineStr">
        <is>
          <t>1066868778</t>
        </is>
      </c>
      <c r="E526" t="inlineStr"/>
      <c r="F526" t="inlineStr">
        <is>
          <t>https://portal.dnb.de/opac.htm?method=simpleSearch&amp;cqlMode=true&amp;query=idn%3D1066868778</t>
        </is>
      </c>
      <c r="G526" t="inlineStr">
        <is>
          <t>III 55, 3</t>
        </is>
      </c>
      <c r="H526" t="inlineStr"/>
      <c r="I526" t="inlineStr">
        <is>
          <t>X</t>
        </is>
      </c>
      <c r="J526" t="inlineStr">
        <is>
          <t>Halbledereinband, Schließen, erhabene Buchbeschläge</t>
        </is>
      </c>
      <c r="K526" t="inlineStr">
        <is>
          <t>bis 35 cm</t>
        </is>
      </c>
      <c r="L526" t="inlineStr">
        <is>
          <t>180°</t>
        </is>
      </c>
      <c r="M526" t="inlineStr">
        <is>
          <t>hohler Rücken</t>
        </is>
      </c>
      <c r="N526" t="inlineStr"/>
      <c r="O526" t="inlineStr">
        <is>
          <t>Buchschuh</t>
        </is>
      </c>
      <c r="P526" t="inlineStr">
        <is>
          <t>Nein</t>
        </is>
      </c>
      <c r="Q526" t="inlineStr">
        <is>
          <t>0</t>
        </is>
      </c>
      <c r="R526" t="inlineStr"/>
      <c r="S526" t="inlineStr"/>
      <c r="T526" t="inlineStr"/>
      <c r="U526" t="inlineStr"/>
      <c r="V526" t="inlineStr"/>
      <c r="W526" t="inlineStr"/>
      <c r="X526" t="inlineStr"/>
      <c r="Y526" t="inlineStr"/>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is>
          <t>0</t>
        </is>
      </c>
      <c r="BD526" t="inlineStr"/>
      <c r="BE526" t="inlineStr"/>
      <c r="BF526" t="inlineStr"/>
      <c r="BG526" t="inlineStr"/>
      <c r="BH526" t="inlineStr"/>
      <c r="BI526" t="inlineStr"/>
      <c r="BJ526" t="inlineStr"/>
      <c r="BK526" t="inlineStr"/>
      <c r="BL526" t="inlineStr"/>
      <c r="BM526" t="inlineStr"/>
      <c r="BN526" t="inlineStr"/>
      <c r="BO526" t="inlineStr"/>
      <c r="BP526" t="inlineStr"/>
      <c r="BQ526" t="inlineStr"/>
      <c r="BR526" t="inlineStr"/>
      <c r="BS526" t="inlineStr"/>
      <c r="BT526" t="inlineStr"/>
      <c r="BU526" t="inlineStr"/>
      <c r="BV526" t="inlineStr"/>
      <c r="BW526" t="inlineStr"/>
      <c r="BX526" t="inlineStr"/>
      <c r="BY526" t="inlineStr"/>
      <c r="BZ526" t="inlineStr"/>
      <c r="CA526" t="inlineStr"/>
      <c r="CB526" t="inlineStr"/>
      <c r="CC526" t="inlineStr"/>
      <c r="CD526" t="inlineStr"/>
      <c r="CE526" t="inlineStr"/>
      <c r="CF526" t="inlineStr"/>
      <c r="CG526" t="inlineStr"/>
      <c r="CH526" t="inlineStr"/>
      <c r="CI526" t="inlineStr"/>
      <c r="CJ526" t="inlineStr"/>
      <c r="CK526" t="inlineStr"/>
      <c r="CL526" t="inlineStr"/>
      <c r="CM526" t="inlineStr"/>
      <c r="CN526" t="inlineStr"/>
      <c r="CO526" t="inlineStr"/>
      <c r="CP526" t="inlineStr"/>
      <c r="CQ526" t="inlineStr"/>
      <c r="CR526" t="inlineStr"/>
      <c r="CS526" t="inlineStr"/>
      <c r="CT526" t="inlineStr"/>
      <c r="CU526" t="inlineStr"/>
    </row>
    <row r="527">
      <c r="A527" t="b">
        <v>1</v>
      </c>
      <c r="B527" t="inlineStr"/>
      <c r="C527" t="inlineStr">
        <is>
          <t>L-9999-414283635</t>
        </is>
      </c>
      <c r="D527" t="inlineStr">
        <is>
          <t>1137969253</t>
        </is>
      </c>
      <c r="E527" t="inlineStr">
        <is>
          <t>Qd</t>
        </is>
      </c>
      <c r="F527" t="inlineStr"/>
      <c r="G527" t="inlineStr">
        <is>
          <t>III 55, 3</t>
        </is>
      </c>
      <c r="H527" t="inlineStr">
        <is>
          <t>III 55, 3</t>
        </is>
      </c>
      <c r="I527" t="inlineStr"/>
      <c r="J527" t="inlineStr"/>
      <c r="K527" t="inlineStr"/>
      <c r="L527" t="inlineStr"/>
      <c r="M527" t="inlineStr"/>
      <c r="N527" t="inlineStr"/>
      <c r="O527" t="inlineStr"/>
      <c r="P527" t="inlineStr"/>
      <c r="Q527" t="inlineStr"/>
      <c r="R527" t="inlineStr"/>
      <c r="S527" t="inlineStr"/>
      <c r="T527" t="inlineStr"/>
      <c r="U527" t="inlineStr"/>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inlineStr"/>
      <c r="BJ527" t="inlineStr"/>
      <c r="BK527" t="inlineStr"/>
      <c r="BL527" t="inlineStr"/>
      <c r="BM527" t="inlineStr"/>
      <c r="BN527" t="inlineStr"/>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row>
    <row r="528">
      <c r="A528" t="b">
        <v>0</v>
      </c>
      <c r="B528" t="inlineStr">
        <is>
          <t>469</t>
        </is>
      </c>
      <c r="C528" t="inlineStr">
        <is>
          <t>L-1550-678532680</t>
        </is>
      </c>
      <c r="D528" t="inlineStr">
        <is>
          <t>1210936100</t>
        </is>
      </c>
      <c r="E528" t="inlineStr"/>
      <c r="F528" t="inlineStr">
        <is>
          <t>https://portal.dnb.de/opac.htm?method=simpleSearch&amp;cqlMode=true&amp;query=idn%3D1210936100</t>
        </is>
      </c>
      <c r="G528" t="inlineStr">
        <is>
          <t>III 55, 3 (1. angebundenes Werk)</t>
        </is>
      </c>
      <c r="H528" t="inlineStr"/>
      <c r="I528" t="inlineStr"/>
      <c r="J528" t="inlineStr"/>
      <c r="K528" t="inlineStr"/>
      <c r="L528" t="inlineStr"/>
      <c r="M528" t="inlineStr"/>
      <c r="N528" t="inlineStr"/>
      <c r="O528" t="inlineStr"/>
      <c r="P528" t="inlineStr"/>
      <c r="Q528" t="inlineStr"/>
      <c r="R528" t="inlineStr"/>
      <c r="S528" t="inlineStr"/>
      <c r="T528" t="inlineStr"/>
      <c r="U528" t="inlineStr"/>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is>
          <t>0</t>
        </is>
      </c>
      <c r="BD528" t="inlineStr"/>
      <c r="BE528" t="inlineStr"/>
      <c r="BF528" t="inlineStr"/>
      <c r="BG528" t="inlineStr"/>
      <c r="BH528" t="inlineStr"/>
      <c r="BI528" t="inlineStr"/>
      <c r="BJ528" t="inlineStr"/>
      <c r="BK528" t="inlineStr"/>
      <c r="BL528" t="inlineStr"/>
      <c r="BM528" t="inlineStr"/>
      <c r="BN528" t="inlineStr"/>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row>
    <row r="529">
      <c r="A529" t="b">
        <v>0</v>
      </c>
      <c r="B529" t="inlineStr">
        <is>
          <t>470</t>
        </is>
      </c>
      <c r="C529" t="inlineStr">
        <is>
          <t>L-1550-67853246X</t>
        </is>
      </c>
      <c r="D529" t="inlineStr">
        <is>
          <t>1210935783</t>
        </is>
      </c>
      <c r="E529" t="inlineStr"/>
      <c r="F529" t="inlineStr">
        <is>
          <t>https://portal.dnb.de/opac.htm?method=simpleSearch&amp;cqlMode=true&amp;query=idn%3D1210935783</t>
        </is>
      </c>
      <c r="G529" t="inlineStr">
        <is>
          <t>III 55, 3 (2. angebundenes Werk)</t>
        </is>
      </c>
      <c r="H529" t="inlineStr"/>
      <c r="I529" t="inlineStr"/>
      <c r="J529" t="inlineStr"/>
      <c r="K529" t="inlineStr"/>
      <c r="L529" t="inlineStr"/>
      <c r="M529" t="inlineStr"/>
      <c r="N529" t="inlineStr"/>
      <c r="O529" t="inlineStr"/>
      <c r="P529" t="inlineStr"/>
      <c r="Q529" t="inlineStr"/>
      <c r="R529" t="inlineStr"/>
      <c r="S529" t="inlineStr"/>
      <c r="T529" t="inlineStr"/>
      <c r="U529" t="inlineStr"/>
      <c r="V529" t="inlineStr"/>
      <c r="W529" t="inlineStr"/>
      <c r="X529" t="inlineStr"/>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is>
          <t>0</t>
        </is>
      </c>
      <c r="BD529" t="inlineStr"/>
      <c r="BE529" t="inlineStr"/>
      <c r="BF529" t="inlineStr"/>
      <c r="BG529" t="inlineStr"/>
      <c r="BH529" t="inlineStr"/>
      <c r="BI529" t="inlineStr"/>
      <c r="BJ529" t="inlineStr"/>
      <c r="BK529" t="inlineStr"/>
      <c r="BL529" t="inlineStr"/>
      <c r="BM529" t="inlineStr"/>
      <c r="BN529" t="inlineStr"/>
      <c r="BO529" t="inlineStr"/>
      <c r="BP529" t="inlineStr"/>
      <c r="BQ529" t="inlineStr"/>
      <c r="BR529" t="inlineStr"/>
      <c r="BS529" t="inlineStr"/>
      <c r="BT529" t="inlineStr"/>
      <c r="BU529" t="inlineStr"/>
      <c r="BV529" t="inlineStr"/>
      <c r="BW529" t="inlineStr"/>
      <c r="BX529" t="inlineStr"/>
      <c r="BY529" t="inlineStr"/>
      <c r="BZ529" t="inlineStr"/>
      <c r="CA529" t="inlineStr"/>
      <c r="CB529" t="inlineStr"/>
      <c r="CC529" t="inlineStr"/>
      <c r="CD529" t="inlineStr"/>
      <c r="CE529" t="inlineStr"/>
      <c r="CF529" t="inlineStr"/>
      <c r="CG529" t="inlineStr"/>
      <c r="CH529" t="inlineStr"/>
      <c r="CI529" t="inlineStr"/>
      <c r="CJ529" t="inlineStr"/>
      <c r="CK529" t="inlineStr"/>
      <c r="CL529" t="inlineStr"/>
      <c r="CM529" t="inlineStr"/>
      <c r="CN529" t="inlineStr"/>
      <c r="CO529" t="inlineStr"/>
      <c r="CP529" t="inlineStr"/>
      <c r="CQ529" t="inlineStr"/>
      <c r="CR529" t="inlineStr"/>
      <c r="CS529" t="inlineStr"/>
      <c r="CT529" t="inlineStr"/>
      <c r="CU529" t="inlineStr"/>
    </row>
    <row r="530">
      <c r="A530" t="b">
        <v>1</v>
      </c>
      <c r="B530" t="inlineStr">
        <is>
          <t>471</t>
        </is>
      </c>
      <c r="C530" t="inlineStr">
        <is>
          <t>L-1527-315489995</t>
        </is>
      </c>
      <c r="D530" t="inlineStr">
        <is>
          <t>1066959412</t>
        </is>
      </c>
      <c r="E530" t="inlineStr">
        <is>
          <t>Aaf</t>
        </is>
      </c>
      <c r="F530" t="inlineStr">
        <is>
          <t>https://portal.dnb.de/opac.htm?method=simpleSearch&amp;cqlMode=true&amp;query=idn%3D1066959412</t>
        </is>
      </c>
      <c r="G530" t="inlineStr">
        <is>
          <t>III 56, 1</t>
        </is>
      </c>
      <c r="H530" t="inlineStr">
        <is>
          <t>III 56, 1</t>
        </is>
      </c>
      <c r="I530" t="inlineStr">
        <is>
          <t>X</t>
        </is>
      </c>
      <c r="J530" t="inlineStr">
        <is>
          <t>Halbledereinband, Schließen, erhabene Buchbeschläge</t>
        </is>
      </c>
      <c r="K530" t="inlineStr">
        <is>
          <t>bis 25 cm</t>
        </is>
      </c>
      <c r="L530" t="inlineStr">
        <is>
          <t>80° bis 110°, einseitig digitalisierbar?</t>
        </is>
      </c>
      <c r="M530" t="inlineStr">
        <is>
          <t>hohler Rücken</t>
        </is>
      </c>
      <c r="N530" t="inlineStr"/>
      <c r="O530" t="inlineStr">
        <is>
          <t>Buchschuh</t>
        </is>
      </c>
      <c r="P530" t="inlineStr">
        <is>
          <t>Nein</t>
        </is>
      </c>
      <c r="Q530" t="inlineStr">
        <is>
          <t>0</t>
        </is>
      </c>
      <c r="R530" t="inlineStr"/>
      <c r="S530" t="inlineStr"/>
      <c r="T530" t="inlineStr"/>
      <c r="U530" t="inlineStr"/>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is>
          <t>0</t>
        </is>
      </c>
      <c r="BD530" t="inlineStr"/>
      <c r="BE530" t="inlineStr"/>
      <c r="BF530" t="inlineStr"/>
      <c r="BG530" t="inlineStr"/>
      <c r="BH530" t="inlineStr"/>
      <c r="BI530" t="inlineStr"/>
      <c r="BJ530" t="inlineStr"/>
      <c r="BK530" t="inlineStr"/>
      <c r="BL530" t="inlineStr"/>
      <c r="BM530" t="inlineStr"/>
      <c r="BN530" t="inlineStr"/>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row>
    <row r="531">
      <c r="A531" t="b">
        <v>1</v>
      </c>
      <c r="B531" t="inlineStr">
        <is>
          <t>472</t>
        </is>
      </c>
      <c r="C531" t="inlineStr">
        <is>
          <t>L-1509-315468238</t>
        </is>
      </c>
      <c r="D531" t="inlineStr">
        <is>
          <t>1066940452</t>
        </is>
      </c>
      <c r="E531" t="inlineStr">
        <is>
          <t>Aaf</t>
        </is>
      </c>
      <c r="F531" t="inlineStr">
        <is>
          <t>https://portal.dnb.de/opac.htm?method=simpleSearch&amp;cqlMode=true&amp;query=idn%3D1066940452</t>
        </is>
      </c>
      <c r="G531" t="inlineStr">
        <is>
          <t>III 57, 1</t>
        </is>
      </c>
      <c r="H531" t="inlineStr">
        <is>
          <t>III 57, 1</t>
        </is>
      </c>
      <c r="I531" t="inlineStr">
        <is>
          <t>X</t>
        </is>
      </c>
      <c r="J531" t="inlineStr">
        <is>
          <t>Ledereinband, Schließen, erhabene Buchbeschläge</t>
        </is>
      </c>
      <c r="K531" t="inlineStr">
        <is>
          <t>&gt; 42 cm</t>
        </is>
      </c>
      <c r="L531" t="inlineStr">
        <is>
          <t>80° bis 110°, einseitig digitalisierbar?</t>
        </is>
      </c>
      <c r="M531" t="inlineStr">
        <is>
          <t>Schrift bis in den Falz</t>
        </is>
      </c>
      <c r="N531" t="inlineStr"/>
      <c r="O531" t="inlineStr">
        <is>
          <t>Kassette</t>
        </is>
      </c>
      <c r="P531" t="inlineStr">
        <is>
          <t>Nein</t>
        </is>
      </c>
      <c r="Q531" t="inlineStr">
        <is>
          <t>0</t>
        </is>
      </c>
      <c r="R531" t="inlineStr"/>
      <c r="S531" t="inlineStr"/>
      <c r="T531" t="inlineStr"/>
      <c r="U531" t="inlineStr"/>
      <c r="V531" t="inlineStr"/>
      <c r="W531" t="inlineStr"/>
      <c r="X531" t="inlineStr"/>
      <c r="Y531" t="inlineStr"/>
      <c r="Z531" t="inlineStr"/>
      <c r="AA531" t="inlineStr">
        <is>
          <t>HD</t>
        </is>
      </c>
      <c r="AB531" t="inlineStr"/>
      <c r="AC531" t="inlineStr">
        <is>
          <t>x</t>
        </is>
      </c>
      <c r="AD531" t="inlineStr">
        <is>
          <t>f</t>
        </is>
      </c>
      <c r="AE531" t="inlineStr"/>
      <c r="AF531" t="inlineStr"/>
      <c r="AG531" t="inlineStr"/>
      <c r="AH531" t="inlineStr"/>
      <c r="AI531" t="inlineStr">
        <is>
          <t>x</t>
        </is>
      </c>
      <c r="AJ531" t="inlineStr">
        <is>
          <t>Pa</t>
        </is>
      </c>
      <c r="AK531" t="inlineStr"/>
      <c r="AL531" t="inlineStr"/>
      <c r="AM531" t="inlineStr"/>
      <c r="AN531" t="inlineStr"/>
      <c r="AO531" t="inlineStr"/>
      <c r="AP531" t="inlineStr"/>
      <c r="AQ531" t="inlineStr"/>
      <c r="AR531" t="inlineStr"/>
      <c r="AS531" t="inlineStr"/>
      <c r="AT531" t="inlineStr">
        <is>
          <t>I/R</t>
        </is>
      </c>
      <c r="AU531" t="inlineStr">
        <is>
          <t>x</t>
        </is>
      </c>
      <c r="AV531" t="inlineStr">
        <is>
          <t>0</t>
        </is>
      </c>
      <c r="AW531" t="inlineStr">
        <is>
          <t>x</t>
        </is>
      </c>
      <c r="AX531" t="inlineStr">
        <is>
          <t>110</t>
        </is>
      </c>
      <c r="AY531" t="inlineStr"/>
      <c r="AZ531" t="inlineStr"/>
      <c r="BA531" t="inlineStr"/>
      <c r="BB531" t="inlineStr">
        <is>
          <t>n</t>
        </is>
      </c>
      <c r="BC531" t="inlineStr">
        <is>
          <t>0</t>
        </is>
      </c>
      <c r="BD531" t="inlineStr"/>
      <c r="BE531" t="inlineStr">
        <is>
          <t>Gewebe mit Papier</t>
        </is>
      </c>
      <c r="BF531" t="inlineStr"/>
      <c r="BG531" t="inlineStr"/>
      <c r="BH531" t="inlineStr"/>
      <c r="BI531" t="inlineStr"/>
      <c r="BJ531" t="inlineStr"/>
      <c r="BK531" t="inlineStr"/>
      <c r="BL531" t="inlineStr"/>
      <c r="BM531" t="inlineStr"/>
      <c r="BN531" t="inlineStr"/>
      <c r="BO531" t="inlineStr"/>
      <c r="BP531" t="inlineStr"/>
      <c r="BQ531" t="inlineStr"/>
      <c r="BR531" t="inlineStr"/>
      <c r="BS531" t="inlineStr"/>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row>
    <row r="532">
      <c r="A532" t="b">
        <v>0</v>
      </c>
      <c r="B532" t="inlineStr">
        <is>
          <t>473</t>
        </is>
      </c>
      <c r="C532" t="inlineStr">
        <is>
          <t>L-1509-315297670</t>
        </is>
      </c>
      <c r="D532" t="inlineStr">
        <is>
          <t>1066837589</t>
        </is>
      </c>
      <c r="E532" t="inlineStr"/>
      <c r="F532" t="inlineStr">
        <is>
          <t>https://portal.dnb.de/opac.htm?method=simpleSearch&amp;cqlMode=true&amp;query=idn%3D1066837589</t>
        </is>
      </c>
      <c r="G532" t="inlineStr">
        <is>
          <t>III 57, 2</t>
        </is>
      </c>
      <c r="H532" t="inlineStr"/>
      <c r="I532" t="inlineStr">
        <is>
          <t>X</t>
        </is>
      </c>
      <c r="J532" t="inlineStr">
        <is>
          <t>Ledereinband, Schließen, erhabene Buchbeschläge</t>
        </is>
      </c>
      <c r="K532" t="inlineStr">
        <is>
          <t>bis 25 cm</t>
        </is>
      </c>
      <c r="L532" t="inlineStr">
        <is>
          <t>80° bis 110°, einseitig digitalisierbar?</t>
        </is>
      </c>
      <c r="M532" t="inlineStr">
        <is>
          <t>fester Rücken mit Schmuckprägung, Schrift bis in den Falz</t>
        </is>
      </c>
      <c r="N532" t="inlineStr"/>
      <c r="O532" t="inlineStr">
        <is>
          <t>Kassette</t>
        </is>
      </c>
      <c r="P532" t="inlineStr">
        <is>
          <t>Nein</t>
        </is>
      </c>
      <c r="Q532" t="inlineStr">
        <is>
          <t>0</t>
        </is>
      </c>
      <c r="R532" t="inlineStr"/>
      <c r="S532" t="inlineStr"/>
      <c r="T532" t="inlineStr"/>
      <c r="U532" t="inlineStr"/>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is>
          <t>0</t>
        </is>
      </c>
      <c r="BD532" t="inlineStr"/>
      <c r="BE532" t="inlineStr"/>
      <c r="BF532" t="inlineStr"/>
      <c r="BG532" t="inlineStr"/>
      <c r="BH532" t="inlineStr"/>
      <c r="BI532" t="inlineStr"/>
      <c r="BJ532" t="inlineStr"/>
      <c r="BK532" t="inlineStr"/>
      <c r="BL532" t="inlineStr"/>
      <c r="BM532" t="inlineStr"/>
      <c r="BN532" t="inlineStr"/>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row>
    <row r="533">
      <c r="A533" t="b">
        <v>1</v>
      </c>
      <c r="B533" t="inlineStr"/>
      <c r="C533" t="inlineStr">
        <is>
          <t>L-9999-414174534</t>
        </is>
      </c>
      <c r="D533" t="inlineStr">
        <is>
          <t>1137895519</t>
        </is>
      </c>
      <c r="E533" t="inlineStr">
        <is>
          <t>Qd</t>
        </is>
      </c>
      <c r="F533" t="inlineStr"/>
      <c r="G533" t="inlineStr">
        <is>
          <t>III 57, 2</t>
        </is>
      </c>
      <c r="H533" t="inlineStr">
        <is>
          <t>III 57, 2</t>
        </is>
      </c>
      <c r="I533" t="inlineStr"/>
      <c r="J533" t="inlineStr"/>
      <c r="K533" t="inlineStr"/>
      <c r="L533" t="inlineStr"/>
      <c r="M533" t="inlineStr"/>
      <c r="N533" t="inlineStr"/>
      <c r="O533" t="inlineStr"/>
      <c r="P533" t="inlineStr"/>
      <c r="Q533" t="inlineStr"/>
      <c r="R533" t="inlineStr"/>
      <c r="S533" t="inlineStr"/>
      <c r="T533" t="inlineStr"/>
      <c r="U533" t="inlineStr"/>
      <c r="V533" t="inlineStr"/>
      <c r="W533" t="inlineStr"/>
      <c r="X533" t="inlineStr"/>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inlineStr"/>
      <c r="BI533" t="inlineStr"/>
      <c r="BJ533" t="inlineStr"/>
      <c r="BK533" t="inlineStr"/>
      <c r="BL533" t="inlineStr"/>
      <c r="BM533" t="inlineStr"/>
      <c r="BN533" t="inlineStr"/>
      <c r="BO533" t="inlineStr"/>
      <c r="BP533" t="inlineStr"/>
      <c r="BQ533" t="inlineStr"/>
      <c r="BR533" t="inlineStr"/>
      <c r="BS533" t="inlineStr"/>
      <c r="BT533" t="inlineStr"/>
      <c r="BU533" t="inlineStr"/>
      <c r="BV533" t="inlineStr"/>
      <c r="BW533" t="inlineStr"/>
      <c r="BX533" t="inlineStr"/>
      <c r="BY533" t="inlineStr"/>
      <c r="BZ533" t="inlineStr"/>
      <c r="CA533" t="inlineStr"/>
      <c r="CB533" t="inlineStr"/>
      <c r="CC533" t="inlineStr"/>
      <c r="CD533" t="inlineStr"/>
      <c r="CE533" t="inlineStr"/>
      <c r="CF533" t="inlineStr"/>
      <c r="CG533" t="inlineStr"/>
      <c r="CH533" t="inlineStr"/>
      <c r="CI533" t="inlineStr"/>
      <c r="CJ533" t="inlineStr"/>
      <c r="CK533" t="inlineStr"/>
      <c r="CL533" t="inlineStr"/>
      <c r="CM533" t="inlineStr"/>
      <c r="CN533" t="inlineStr"/>
      <c r="CO533" t="inlineStr"/>
      <c r="CP533" t="inlineStr"/>
      <c r="CQ533" t="inlineStr"/>
      <c r="CR533" t="inlineStr"/>
      <c r="CS533" t="inlineStr"/>
      <c r="CT533" t="inlineStr"/>
      <c r="CU533" t="inlineStr"/>
    </row>
    <row r="534">
      <c r="A534" t="b">
        <v>0</v>
      </c>
      <c r="B534" t="inlineStr">
        <is>
          <t>494</t>
        </is>
      </c>
      <c r="C534" t="inlineStr">
        <is>
          <t>L-1511-670405795</t>
        </is>
      </c>
      <c r="D534" t="inlineStr">
        <is>
          <t>1208537865</t>
        </is>
      </c>
      <c r="E534" t="inlineStr"/>
      <c r="F534" t="inlineStr">
        <is>
          <t>https://portal.dnb.de/opac.htm?method=simpleSearch&amp;cqlMode=true&amp;query=idn%3D1208537865</t>
        </is>
      </c>
      <c r="G534" t="inlineStr">
        <is>
          <t>III 57, 2 (1. angebundenes Werk)</t>
        </is>
      </c>
      <c r="H534" t="inlineStr"/>
      <c r="I534" t="inlineStr"/>
      <c r="J534" t="inlineStr"/>
      <c r="K534" t="inlineStr"/>
      <c r="L534" t="inlineStr"/>
      <c r="M534" t="inlineStr"/>
      <c r="N534" t="inlineStr"/>
      <c r="O534" t="inlineStr"/>
      <c r="P534" t="inlineStr"/>
      <c r="Q534" t="inlineStr"/>
      <c r="R534" t="inlineStr"/>
      <c r="S534" t="inlineStr"/>
      <c r="T534" t="inlineStr"/>
      <c r="U534" t="inlineStr"/>
      <c r="V534" t="inlineStr"/>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is>
          <t>0</t>
        </is>
      </c>
      <c r="BD534" t="inlineStr"/>
      <c r="BE534" t="inlineStr"/>
      <c r="BF534" t="inlineStr"/>
      <c r="BG534" t="inlineStr"/>
      <c r="BH534" t="inlineStr"/>
      <c r="BI534" t="inlineStr"/>
      <c r="BJ534" t="inlineStr"/>
      <c r="BK534" t="inlineStr"/>
      <c r="BL534" t="inlineStr"/>
      <c r="BM534" t="inlineStr"/>
      <c r="BN534" t="inlineStr"/>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row>
    <row r="535">
      <c r="A535" t="b">
        <v>0</v>
      </c>
      <c r="B535" t="inlineStr">
        <is>
          <t>495</t>
        </is>
      </c>
      <c r="C535" t="inlineStr">
        <is>
          <t>L-9999-670405825</t>
        </is>
      </c>
      <c r="D535" t="inlineStr">
        <is>
          <t>1208537962</t>
        </is>
      </c>
      <c r="E535" t="inlineStr"/>
      <c r="F535" t="inlineStr">
        <is>
          <t>https://portal.dnb.de/opac.htm?method=simpleSearch&amp;cqlMode=true&amp;query=idn%3D1208537962</t>
        </is>
      </c>
      <c r="G535" t="inlineStr">
        <is>
          <t>III 57, 2 (2. angebundenes Werk)</t>
        </is>
      </c>
      <c r="H535" t="inlineStr"/>
      <c r="I535" t="inlineStr"/>
      <c r="J535" t="inlineStr"/>
      <c r="K535" t="inlineStr"/>
      <c r="L535" t="inlineStr"/>
      <c r="M535" t="inlineStr"/>
      <c r="N535" t="inlineStr"/>
      <c r="O535" t="inlineStr"/>
      <c r="P535" t="inlineStr"/>
      <c r="Q535" t="inlineStr"/>
      <c r="R535" t="inlineStr"/>
      <c r="S535" t="inlineStr"/>
      <c r="T535" t="inlineStr"/>
      <c r="U535" t="inlineStr"/>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is>
          <t>0</t>
        </is>
      </c>
      <c r="BD535" t="inlineStr"/>
      <c r="BE535" t="inlineStr"/>
      <c r="BF535" t="inlineStr"/>
      <c r="BG535" t="inlineStr"/>
      <c r="BH535" t="inlineStr"/>
      <c r="BI535" t="inlineStr"/>
      <c r="BJ535" t="inlineStr"/>
      <c r="BK535" t="inlineStr"/>
      <c r="BL535" t="inlineStr"/>
      <c r="BM535" t="inlineStr"/>
      <c r="BN535" t="inlineStr"/>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row>
    <row r="536">
      <c r="A536" t="b">
        <v>1</v>
      </c>
      <c r="B536" t="inlineStr">
        <is>
          <t>496</t>
        </is>
      </c>
      <c r="C536" t="inlineStr">
        <is>
          <t>L-1536-17596596X</t>
        </is>
      </c>
      <c r="D536" t="inlineStr">
        <is>
          <t>1001987322</t>
        </is>
      </c>
      <c r="E536" t="inlineStr">
        <is>
          <t>Aal</t>
        </is>
      </c>
      <c r="F536" t="inlineStr">
        <is>
          <t>https://portal.dnb.de/opac.htm?method=simpleSearch&amp;cqlMode=true&amp;query=idn%3D1001987322</t>
        </is>
      </c>
      <c r="G536" t="inlineStr">
        <is>
          <t>III 57, 2 a</t>
        </is>
      </c>
      <c r="H536" t="inlineStr">
        <is>
          <t>III 57, 2a</t>
        </is>
      </c>
      <c r="I536" t="inlineStr"/>
      <c r="J536" t="inlineStr">
        <is>
          <t>Papier- oder Pappeinband</t>
        </is>
      </c>
      <c r="K536" t="inlineStr">
        <is>
          <t>bis 25 cm</t>
        </is>
      </c>
      <c r="L536" t="inlineStr">
        <is>
          <t>180°</t>
        </is>
      </c>
      <c r="M536" t="inlineStr">
        <is>
          <t>hohler Rücken</t>
        </is>
      </c>
      <c r="N536" t="inlineStr"/>
      <c r="O536" t="inlineStr">
        <is>
          <t>Kassette</t>
        </is>
      </c>
      <c r="P536" t="inlineStr">
        <is>
          <t>Nein</t>
        </is>
      </c>
      <c r="Q536" t="inlineStr">
        <is>
          <t>0</t>
        </is>
      </c>
      <c r="R536" t="inlineStr"/>
      <c r="S536" t="inlineStr"/>
      <c r="T536" t="inlineStr"/>
      <c r="U536" t="inlineStr"/>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is>
          <t>0</t>
        </is>
      </c>
      <c r="BD536" t="inlineStr"/>
      <c r="BE536" t="inlineStr"/>
      <c r="BF536" t="inlineStr"/>
      <c r="BG536" t="inlineStr"/>
      <c r="BH536" t="inlineStr"/>
      <c r="BI536" t="inlineStr"/>
      <c r="BJ536" t="inlineStr"/>
      <c r="BK536" t="inlineStr"/>
      <c r="BL536" t="inlineStr"/>
      <c r="BM536" t="inlineStr"/>
      <c r="BN536" t="inlineStr"/>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row>
    <row r="537">
      <c r="A537" t="b">
        <v>0</v>
      </c>
      <c r="B537" t="inlineStr">
        <is>
          <t>474</t>
        </is>
      </c>
      <c r="C537" t="inlineStr">
        <is>
          <t>L-1514-31531687X</t>
        </is>
      </c>
      <c r="D537" t="inlineStr">
        <is>
          <t>1066858055</t>
        </is>
      </c>
      <c r="E537" t="inlineStr"/>
      <c r="F537" t="inlineStr">
        <is>
          <t>https://portal.dnb.de/opac.htm?method=simpleSearch&amp;cqlMode=true&amp;query=idn%3D1066858055</t>
        </is>
      </c>
      <c r="G537" t="inlineStr">
        <is>
          <t>III 57, 3</t>
        </is>
      </c>
      <c r="H537" t="inlineStr"/>
      <c r="I537" t="inlineStr">
        <is>
          <t>X</t>
        </is>
      </c>
      <c r="J537" t="inlineStr">
        <is>
          <t>Halbledereinband, Schließen, erhabene Buchbeschläge</t>
        </is>
      </c>
      <c r="K537" t="inlineStr">
        <is>
          <t>bis 35 cm</t>
        </is>
      </c>
      <c r="L537" t="inlineStr">
        <is>
          <t>180°</t>
        </is>
      </c>
      <c r="M537" t="inlineStr">
        <is>
          <t>hohler Rücken</t>
        </is>
      </c>
      <c r="N537" t="inlineStr"/>
      <c r="O537" t="inlineStr">
        <is>
          <t>Buchschuh</t>
        </is>
      </c>
      <c r="P537" t="inlineStr">
        <is>
          <t>Nein</t>
        </is>
      </c>
      <c r="Q537" t="inlineStr">
        <is>
          <t>0</t>
        </is>
      </c>
      <c r="R537" t="inlineStr"/>
      <c r="S537" t="inlineStr"/>
      <c r="T537" t="inlineStr"/>
      <c r="U537" t="inlineStr"/>
      <c r="V537" t="inlineStr"/>
      <c r="W537" t="inlineStr"/>
      <c r="X537" t="inlineStr"/>
      <c r="Y537" t="inlineStr"/>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is>
          <t>0</t>
        </is>
      </c>
      <c r="BD537" t="inlineStr"/>
      <c r="BE537" t="inlineStr"/>
      <c r="BF537" t="inlineStr"/>
      <c r="BG537" t="inlineStr"/>
      <c r="BH537" t="inlineStr"/>
      <c r="BI537" t="inlineStr"/>
      <c r="BJ537" t="inlineStr"/>
      <c r="BK537" t="inlineStr"/>
      <c r="BL537" t="inlineStr"/>
      <c r="BM537" t="inlineStr"/>
      <c r="BN537" t="inlineStr"/>
      <c r="BO537" t="inlineStr"/>
      <c r="BP537" t="inlineStr"/>
      <c r="BQ537" t="inlineStr"/>
      <c r="BR537" t="inlineStr"/>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row>
    <row r="538">
      <c r="A538" t="b">
        <v>1</v>
      </c>
      <c r="B538" t="inlineStr"/>
      <c r="C538" t="inlineStr">
        <is>
          <t>L-9999-414174925</t>
        </is>
      </c>
      <c r="D538" t="inlineStr">
        <is>
          <t>1137896175</t>
        </is>
      </c>
      <c r="E538" t="inlineStr">
        <is>
          <t>Qd</t>
        </is>
      </c>
      <c r="F538" t="inlineStr"/>
      <c r="G538" t="inlineStr">
        <is>
          <t>III 57, 3</t>
        </is>
      </c>
      <c r="H538" t="inlineStr">
        <is>
          <t>III 57, 3</t>
        </is>
      </c>
      <c r="I538" t="inlineStr"/>
      <c r="J538" t="inlineStr"/>
      <c r="K538" t="inlineStr"/>
      <c r="L538" t="inlineStr"/>
      <c r="M538" t="inlineStr"/>
      <c r="N538" t="inlineStr"/>
      <c r="O538" t="inlineStr"/>
      <c r="P538" t="inlineStr"/>
      <c r="Q538" t="inlineStr"/>
      <c r="R538" t="inlineStr"/>
      <c r="S538" t="inlineStr"/>
      <c r="T538" t="inlineStr"/>
      <c r="U538" t="inlineStr"/>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inlineStr"/>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row>
    <row r="539">
      <c r="A539" t="b">
        <v>0</v>
      </c>
      <c r="B539" t="inlineStr">
        <is>
          <t>497</t>
        </is>
      </c>
      <c r="C539" t="inlineStr">
        <is>
          <t>L-1514-670546879</t>
        </is>
      </c>
      <c r="D539" t="inlineStr">
        <is>
          <t>1208663151</t>
        </is>
      </c>
      <c r="E539" t="inlineStr"/>
      <c r="F539" t="inlineStr">
        <is>
          <t>https://portal.dnb.de/opac.htm?method=simpleSearch&amp;cqlMode=true&amp;query=idn%3D1208663151</t>
        </is>
      </c>
      <c r="G539" t="inlineStr">
        <is>
          <t>III 57, 3 ( Angebundenes Werk)</t>
        </is>
      </c>
      <c r="H539" t="inlineStr"/>
      <c r="I539" t="inlineStr"/>
      <c r="J539" t="inlineStr"/>
      <c r="K539" t="inlineStr"/>
      <c r="L539" t="inlineStr"/>
      <c r="M539" t="inlineStr"/>
      <c r="N539" t="inlineStr"/>
      <c r="O539" t="inlineStr"/>
      <c r="P539" t="inlineStr"/>
      <c r="Q539" t="inlineStr"/>
      <c r="R539" t="inlineStr"/>
      <c r="S539" t="inlineStr"/>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is>
          <t>0</t>
        </is>
      </c>
      <c r="BD539" t="inlineStr"/>
      <c r="BE539" t="inlineStr"/>
      <c r="BF539" t="inlineStr"/>
      <c r="BG539" t="inlineStr"/>
      <c r="BH539" t="inlineStr"/>
      <c r="BI539" t="inlineStr"/>
      <c r="BJ539" t="inlineStr"/>
      <c r="BK539" t="inlineStr"/>
      <c r="BL539" t="inlineStr"/>
      <c r="BM539" t="inlineStr"/>
      <c r="BN539" t="inlineStr"/>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row>
    <row r="540">
      <c r="A540" t="b">
        <v>1</v>
      </c>
      <c r="B540" t="inlineStr">
        <is>
          <t>475</t>
        </is>
      </c>
      <c r="C540" t="inlineStr">
        <is>
          <t>L-1531-31530863X</t>
        </is>
      </c>
      <c r="D540" t="inlineStr">
        <is>
          <t>1066849633</t>
        </is>
      </c>
      <c r="E540" t="inlineStr">
        <is>
          <t>Aaf</t>
        </is>
      </c>
      <c r="F540" t="inlineStr">
        <is>
          <t>https://portal.dnb.de/opac.htm?method=simpleSearch&amp;cqlMode=true&amp;query=idn%3D1066849633</t>
        </is>
      </c>
      <c r="G540" t="inlineStr">
        <is>
          <t>III 57, 4</t>
        </is>
      </c>
      <c r="H540" t="inlineStr">
        <is>
          <t>III 57, 4</t>
        </is>
      </c>
      <c r="I540" t="inlineStr">
        <is>
          <t>X</t>
        </is>
      </c>
      <c r="J540" t="inlineStr">
        <is>
          <t>Gewebeeinband</t>
        </is>
      </c>
      <c r="K540" t="inlineStr">
        <is>
          <t>bis 25 cm</t>
        </is>
      </c>
      <c r="L540" t="inlineStr">
        <is>
          <t>80° bis 110°, einseitig digitalisierbar?</t>
        </is>
      </c>
      <c r="M540" t="inlineStr">
        <is>
          <t>hohler Rücken</t>
        </is>
      </c>
      <c r="N540" t="inlineStr"/>
      <c r="O540" t="inlineStr"/>
      <c r="P540" t="inlineStr"/>
      <c r="Q540" t="inlineStr">
        <is>
          <t>0</t>
        </is>
      </c>
      <c r="R540" t="inlineStr"/>
      <c r="S540" t="inlineStr">
        <is>
          <t>enth. Blindlagen</t>
        </is>
      </c>
      <c r="T540" t="inlineStr"/>
      <c r="U540" t="inlineStr"/>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is>
          <t>0</t>
        </is>
      </c>
      <c r="BD540" t="inlineStr"/>
      <c r="BE540" t="inlineStr"/>
      <c r="BF540" t="inlineStr"/>
      <c r="BG540" t="inlineStr"/>
      <c r="BH540" t="inlineStr"/>
      <c r="BI540" t="inlineStr"/>
      <c r="BJ540" t="inlineStr"/>
      <c r="BK540" t="inlineStr"/>
      <c r="BL540" t="inlineStr"/>
      <c r="BM540" t="inlineStr"/>
      <c r="BN540" t="inlineStr"/>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row>
    <row r="541">
      <c r="A541" t="b">
        <v>1</v>
      </c>
      <c r="B541" t="inlineStr">
        <is>
          <t>476</t>
        </is>
      </c>
      <c r="C541" t="inlineStr">
        <is>
          <t>L-1532-315468602</t>
        </is>
      </c>
      <c r="D541" t="inlineStr">
        <is>
          <t>1066940851</t>
        </is>
      </c>
      <c r="E541" t="inlineStr">
        <is>
          <t>Aaf</t>
        </is>
      </c>
      <c r="F541" t="inlineStr">
        <is>
          <t>https://portal.dnb.de/opac.htm?method=simpleSearch&amp;cqlMode=true&amp;query=idn%3D1066940851</t>
        </is>
      </c>
      <c r="G541" t="inlineStr">
        <is>
          <t>III 57, 5</t>
        </is>
      </c>
      <c r="H541" t="inlineStr">
        <is>
          <t>III 57, 5</t>
        </is>
      </c>
      <c r="I541" t="inlineStr">
        <is>
          <t>X</t>
        </is>
      </c>
      <c r="J541" t="inlineStr">
        <is>
          <t>Gewebeeinband</t>
        </is>
      </c>
      <c r="K541" t="inlineStr">
        <is>
          <t>bis 25 cm</t>
        </is>
      </c>
      <c r="L541" t="inlineStr">
        <is>
          <t>80° bis 110°, einseitig digitalisierbar?</t>
        </is>
      </c>
      <c r="M541" t="inlineStr">
        <is>
          <t>hohler Rücken, Schrift bis in den Falz</t>
        </is>
      </c>
      <c r="N541" t="inlineStr"/>
      <c r="O541" t="inlineStr"/>
      <c r="P541" t="inlineStr"/>
      <c r="Q541" t="inlineStr">
        <is>
          <t>0</t>
        </is>
      </c>
      <c r="R541" t="inlineStr"/>
      <c r="S541" t="inlineStr">
        <is>
          <t>enth. Blindlagen</t>
        </is>
      </c>
      <c r="T541" t="inlineStr"/>
      <c r="U541" t="inlineStr"/>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is>
          <t>0</t>
        </is>
      </c>
      <c r="BD541" t="inlineStr"/>
      <c r="BE541" t="inlineStr"/>
      <c r="BF541" t="inlineStr"/>
      <c r="BG541" t="inlineStr"/>
      <c r="BH541" t="inlineStr"/>
      <c r="BI541" t="inlineStr"/>
      <c r="BJ541" t="inlineStr"/>
      <c r="BK541" t="inlineStr"/>
      <c r="BL541" t="inlineStr"/>
      <c r="BM541" t="inlineStr"/>
      <c r="BN541" t="inlineStr"/>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row>
    <row r="542">
      <c r="A542" t="b">
        <v>1</v>
      </c>
      <c r="B542" t="inlineStr">
        <is>
          <t>477</t>
        </is>
      </c>
      <c r="C542" t="inlineStr">
        <is>
          <t>L-1533-315463775</t>
        </is>
      </c>
      <c r="D542" t="inlineStr">
        <is>
          <t>1066935866</t>
        </is>
      </c>
      <c r="E542" t="inlineStr">
        <is>
          <t>Aaf</t>
        </is>
      </c>
      <c r="F542" t="inlineStr">
        <is>
          <t>https://portal.dnb.de/opac.htm?method=simpleSearch&amp;cqlMode=true&amp;query=idn%3D1066935866</t>
        </is>
      </c>
      <c r="G542" t="inlineStr">
        <is>
          <t>III 57, 6</t>
        </is>
      </c>
      <c r="H542" t="inlineStr">
        <is>
          <t>III 57, 6</t>
        </is>
      </c>
      <c r="I542" t="inlineStr">
        <is>
          <t>X</t>
        </is>
      </c>
      <c r="J542" t="inlineStr">
        <is>
          <t>Gewebeeinband</t>
        </is>
      </c>
      <c r="K542" t="inlineStr">
        <is>
          <t>bis 25 cm</t>
        </is>
      </c>
      <c r="L542" t="inlineStr">
        <is>
          <t>80° bis 110°, einseitig digitalisierbar?</t>
        </is>
      </c>
      <c r="M542" t="inlineStr">
        <is>
          <t>hohler Rücken, Schrift bis in den Falz</t>
        </is>
      </c>
      <c r="N542" t="inlineStr"/>
      <c r="O542" t="inlineStr"/>
      <c r="P542" t="inlineStr"/>
      <c r="Q542" t="inlineStr">
        <is>
          <t>0</t>
        </is>
      </c>
      <c r="R542" t="inlineStr"/>
      <c r="S542" t="inlineStr">
        <is>
          <t>enth. Blindlagen</t>
        </is>
      </c>
      <c r="T542" t="inlineStr"/>
      <c r="U542" t="inlineStr"/>
      <c r="V542" t="inlineStr"/>
      <c r="W542" t="inlineStr"/>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is>
          <t>0</t>
        </is>
      </c>
      <c r="BD542" t="inlineStr"/>
      <c r="BE542" t="inlineStr"/>
      <c r="BF542" t="inlineStr"/>
      <c r="BG542" t="inlineStr"/>
      <c r="BH542" t="inlineStr"/>
      <c r="BI542" t="inlineStr"/>
      <c r="BJ542" t="inlineStr"/>
      <c r="BK542" t="inlineStr"/>
      <c r="BL542" t="inlineStr"/>
      <c r="BM542" t="inlineStr"/>
      <c r="BN542" t="inlineStr"/>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row>
    <row r="543">
      <c r="A543" t="b">
        <v>0</v>
      </c>
      <c r="B543" t="inlineStr">
        <is>
          <t>478</t>
        </is>
      </c>
      <c r="C543" t="inlineStr">
        <is>
          <t>L-1551-315207639</t>
        </is>
      </c>
      <c r="D543" t="inlineStr">
        <is>
          <t>106678602X</t>
        </is>
      </c>
      <c r="E543" t="inlineStr"/>
      <c r="F543" t="inlineStr">
        <is>
          <t>https://portal.dnb.de/opac.htm?method=simpleSearch&amp;cqlMode=true&amp;query=idn%3D106678602X</t>
        </is>
      </c>
      <c r="G543" t="inlineStr">
        <is>
          <t>III 57, 7</t>
        </is>
      </c>
      <c r="H543" t="inlineStr"/>
      <c r="I543" t="inlineStr">
        <is>
          <t>X</t>
        </is>
      </c>
      <c r="J543" t="inlineStr">
        <is>
          <t>Ledereinband</t>
        </is>
      </c>
      <c r="K543" t="inlineStr">
        <is>
          <t>bis 25 cm</t>
        </is>
      </c>
      <c r="L543" t="inlineStr">
        <is>
          <t>80° bis 110°, einseitig digitalisierbar?</t>
        </is>
      </c>
      <c r="M543" t="inlineStr">
        <is>
          <t>fester Rücken mit Schmuckprägung, Schrift bis in den Falz</t>
        </is>
      </c>
      <c r="N543" t="inlineStr"/>
      <c r="O543" t="inlineStr">
        <is>
          <t>Kassette</t>
        </is>
      </c>
      <c r="P543" t="inlineStr">
        <is>
          <t>Nein</t>
        </is>
      </c>
      <c r="Q543" t="inlineStr">
        <is>
          <t>0</t>
        </is>
      </c>
      <c r="R543" t="inlineStr"/>
      <c r="S543" t="inlineStr"/>
      <c r="T543" t="inlineStr"/>
      <c r="U543" t="inlineStr"/>
      <c r="V543" t="inlineStr"/>
      <c r="W543" t="inlineStr"/>
      <c r="X543" t="inlineStr"/>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is>
          <t>0</t>
        </is>
      </c>
      <c r="BD543" t="inlineStr"/>
      <c r="BE543" t="inlineStr"/>
      <c r="BF543" t="inlineStr"/>
      <c r="BG543" t="inlineStr"/>
      <c r="BH543" t="inlineStr"/>
      <c r="BI543" t="inlineStr"/>
      <c r="BJ543" t="inlineStr"/>
      <c r="BK543" t="inlineStr"/>
      <c r="BL543" t="inlineStr"/>
      <c r="BM543" t="inlineStr"/>
      <c r="BN543" t="inlineStr"/>
      <c r="BO543" t="inlineStr"/>
      <c r="BP543" t="inlineStr"/>
      <c r="BQ543" t="inlineStr"/>
      <c r="BR543" t="inlineStr"/>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row>
    <row r="544">
      <c r="A544" t="b">
        <v>1</v>
      </c>
      <c r="B544" t="inlineStr"/>
      <c r="C544" t="inlineStr">
        <is>
          <t>L-9999-414171144</t>
        </is>
      </c>
      <c r="D544" t="inlineStr">
        <is>
          <t>1137888539</t>
        </is>
      </c>
      <c r="E544" t="inlineStr">
        <is>
          <t>Qd</t>
        </is>
      </c>
      <c r="F544" t="inlineStr"/>
      <c r="G544" t="inlineStr">
        <is>
          <t>III 57, 7</t>
        </is>
      </c>
      <c r="H544" t="inlineStr">
        <is>
          <t>III 57, 7</t>
        </is>
      </c>
      <c r="I544" t="inlineStr"/>
      <c r="J544" t="inlineStr"/>
      <c r="K544" t="inlineStr"/>
      <c r="L544" t="inlineStr"/>
      <c r="M544" t="inlineStr"/>
      <c r="N544" t="inlineStr"/>
      <c r="O544" t="inlineStr"/>
      <c r="P544" t="inlineStr"/>
      <c r="Q544" t="inlineStr"/>
      <c r="R544" t="inlineStr"/>
      <c r="S544" t="inlineStr"/>
      <c r="T544" t="inlineStr"/>
      <c r="U544" t="inlineStr"/>
      <c r="V544" t="inlineStr"/>
      <c r="W544" t="inlineStr"/>
      <c r="X544" t="inlineStr"/>
      <c r="Y544" t="inlineStr"/>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inlineStr"/>
      <c r="BK544" t="inlineStr"/>
      <c r="BL544" t="inlineStr"/>
      <c r="BM544" t="inlineStr"/>
      <c r="BN544" t="inlineStr"/>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row>
    <row r="545">
      <c r="A545" t="b">
        <v>0</v>
      </c>
      <c r="B545" t="inlineStr">
        <is>
          <t>498</t>
        </is>
      </c>
      <c r="C545" t="inlineStr">
        <is>
          <t>L-1549-671051946</t>
        </is>
      </c>
      <c r="D545" t="inlineStr">
        <is>
          <t>1208926721</t>
        </is>
      </c>
      <c r="E545" t="inlineStr"/>
      <c r="F545" t="inlineStr">
        <is>
          <t>https://portal.dnb.de/opac.htm?method=simpleSearch&amp;cqlMode=true&amp;query=idn%3D1208926721</t>
        </is>
      </c>
      <c r="G545" t="inlineStr">
        <is>
          <t>III 57, 7 (1. angebundenes Werk)</t>
        </is>
      </c>
      <c r="H545" t="inlineStr"/>
      <c r="I545" t="inlineStr"/>
      <c r="J545" t="inlineStr"/>
      <c r="K545" t="inlineStr"/>
      <c r="L545" t="inlineStr"/>
      <c r="M545" t="inlineStr"/>
      <c r="N545" t="inlineStr"/>
      <c r="O545" t="inlineStr"/>
      <c r="P545" t="inlineStr"/>
      <c r="Q545" t="inlineStr"/>
      <c r="R545" t="inlineStr"/>
      <c r="S545" t="inlineStr"/>
      <c r="T545" t="inlineStr"/>
      <c r="U545" t="inlineStr"/>
      <c r="V545" t="inlineStr"/>
      <c r="W545" t="inlineStr"/>
      <c r="X545" t="inlineStr"/>
      <c r="Y545" t="inlineStr"/>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is>
          <t>0</t>
        </is>
      </c>
      <c r="BD545" t="inlineStr"/>
      <c r="BE545" t="inlineStr"/>
      <c r="BF545" t="inlineStr"/>
      <c r="BG545" t="inlineStr"/>
      <c r="BH545" t="inlineStr"/>
      <c r="BI545" t="inlineStr"/>
      <c r="BJ545" t="inlineStr"/>
      <c r="BK545" t="inlineStr"/>
      <c r="BL545" t="inlineStr"/>
      <c r="BM545" t="inlineStr"/>
      <c r="BN545" t="inlineStr"/>
      <c r="BO545" t="inlineStr"/>
      <c r="BP545" t="inlineStr"/>
      <c r="BQ545" t="inlineStr"/>
      <c r="BR545" t="inlineStr"/>
      <c r="BS545" t="inlineStr"/>
      <c r="BT545" t="inlineStr"/>
      <c r="BU545" t="inlineStr"/>
      <c r="BV545" t="inlineStr"/>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row>
    <row r="546">
      <c r="A546" t="b">
        <v>1</v>
      </c>
      <c r="B546" t="inlineStr">
        <is>
          <t>499</t>
        </is>
      </c>
      <c r="C546" t="inlineStr">
        <is>
          <t>L-1550-156068516</t>
        </is>
      </c>
      <c r="D546" t="inlineStr">
        <is>
          <t>994509766</t>
        </is>
      </c>
      <c r="E546" t="inlineStr">
        <is>
          <t>Afl</t>
        </is>
      </c>
      <c r="F546" t="inlineStr">
        <is>
          <t>https://portal.dnb.de/opac.htm?method=simpleSearch&amp;cqlMode=true&amp;query=idn%3D994509766</t>
        </is>
      </c>
      <c r="G546" t="inlineStr">
        <is>
          <t>III 57, 7 a</t>
        </is>
      </c>
      <c r="H546" t="inlineStr">
        <is>
          <t>III 57, 7a</t>
        </is>
      </c>
      <c r="I546" t="inlineStr">
        <is>
          <t>X</t>
        </is>
      </c>
      <c r="J546" t="inlineStr">
        <is>
          <t>Ledereinband</t>
        </is>
      </c>
      <c r="K546" t="inlineStr">
        <is>
          <t>bis 25 cm</t>
        </is>
      </c>
      <c r="L546" t="inlineStr">
        <is>
          <t>80° bis 110°, einseitig digitalisierbar?</t>
        </is>
      </c>
      <c r="M546" t="inlineStr">
        <is>
          <t>fester Rücken mit Schmuckprägung</t>
        </is>
      </c>
      <c r="N546" t="inlineStr"/>
      <c r="O546" t="inlineStr">
        <is>
          <t>Kassette</t>
        </is>
      </c>
      <c r="P546" t="inlineStr">
        <is>
          <t>Nein</t>
        </is>
      </c>
      <c r="Q546" t="inlineStr">
        <is>
          <t>0</t>
        </is>
      </c>
      <c r="R546" t="inlineStr"/>
      <c r="S546" t="inlineStr"/>
      <c r="T546" t="inlineStr"/>
      <c r="U546" t="inlineStr"/>
      <c r="V546" t="inlineStr"/>
      <c r="W546" t="inlineStr"/>
      <c r="X546" t="inlineStr"/>
      <c r="Y546" t="inlineStr"/>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is>
          <t>0</t>
        </is>
      </c>
      <c r="BD546" t="inlineStr"/>
      <c r="BE546" t="inlineStr"/>
      <c r="BF546" t="inlineStr"/>
      <c r="BG546" t="inlineStr"/>
      <c r="BH546" t="inlineStr"/>
      <c r="BI546" t="inlineStr"/>
      <c r="BJ546" t="inlineStr"/>
      <c r="BK546" t="inlineStr"/>
      <c r="BL546" t="inlineStr"/>
      <c r="BM546" t="inlineStr"/>
      <c r="BN546" t="inlineStr"/>
      <c r="BO546" t="inlineStr"/>
      <c r="BP546" t="inlineStr"/>
      <c r="BQ546" t="inlineStr"/>
      <c r="BR546" t="inlineStr"/>
      <c r="BS546" t="inlineStr"/>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row>
    <row r="547">
      <c r="A547" t="b">
        <v>1</v>
      </c>
      <c r="B547" t="inlineStr">
        <is>
          <t>500</t>
        </is>
      </c>
      <c r="C547" t="inlineStr">
        <is>
          <t>L-1551-177021470</t>
        </is>
      </c>
      <c r="D547" t="inlineStr">
        <is>
          <t>100231917X</t>
        </is>
      </c>
      <c r="E547" t="inlineStr">
        <is>
          <t>Afl</t>
        </is>
      </c>
      <c r="F547" t="inlineStr">
        <is>
          <t>https://portal.dnb.de/opac.htm?method=simpleSearch&amp;cqlMode=true&amp;query=idn%3D100231917X</t>
        </is>
      </c>
      <c r="G547" t="inlineStr">
        <is>
          <t>III 57, 7 b</t>
        </is>
      </c>
      <c r="H547" t="inlineStr">
        <is>
          <t>III 57, 7b</t>
        </is>
      </c>
      <c r="I547" t="inlineStr"/>
      <c r="J547" t="inlineStr"/>
      <c r="K547" t="inlineStr"/>
      <c r="L547" t="inlineStr"/>
      <c r="M547" t="inlineStr"/>
      <c r="N547" t="inlineStr"/>
      <c r="O547" t="inlineStr"/>
      <c r="P547" t="inlineStr"/>
      <c r="Q547" t="inlineStr"/>
      <c r="R547" t="inlineStr"/>
      <c r="S547" t="inlineStr"/>
      <c r="T547" t="inlineStr"/>
      <c r="U547" t="inlineStr"/>
      <c r="V547" t="inlineStr"/>
      <c r="W547" t="inlineStr"/>
      <c r="X547" t="inlineStr"/>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is>
          <t>0</t>
        </is>
      </c>
      <c r="BD547" t="inlineStr"/>
      <c r="BE547" t="inlineStr"/>
      <c r="BF547" t="inlineStr"/>
      <c r="BG547" t="inlineStr"/>
      <c r="BH547" t="inlineStr"/>
      <c r="BI547" t="inlineStr"/>
      <c r="BJ547" t="inlineStr"/>
      <c r="BK547" t="inlineStr"/>
      <c r="BL547" t="inlineStr"/>
      <c r="BM547" t="inlineStr"/>
      <c r="BN547" t="inlineStr"/>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row>
    <row r="548">
      <c r="A548" t="b">
        <v>1</v>
      </c>
      <c r="B548" t="inlineStr">
        <is>
          <t>479</t>
        </is>
      </c>
      <c r="C548" t="inlineStr">
        <is>
          <t>L-1522-681003790</t>
        </is>
      </c>
      <c r="D548" t="inlineStr">
        <is>
          <t>1132616654</t>
        </is>
      </c>
      <c r="E548" t="inlineStr">
        <is>
          <t>Aaf</t>
        </is>
      </c>
      <c r="F548" t="inlineStr">
        <is>
          <t>https://portal.dnb.de/opac.htm?method=simpleSearch&amp;cqlMode=true&amp;query=idn%3D1132616654</t>
        </is>
      </c>
      <c r="G548" t="inlineStr">
        <is>
          <t>III 57, 8</t>
        </is>
      </c>
      <c r="H548" t="inlineStr">
        <is>
          <t>III 57, 8</t>
        </is>
      </c>
      <c r="I548" t="inlineStr">
        <is>
          <t>X</t>
        </is>
      </c>
      <c r="J548" t="inlineStr">
        <is>
          <t>Ledereinband</t>
        </is>
      </c>
      <c r="K548" t="inlineStr">
        <is>
          <t>bis 25 cm</t>
        </is>
      </c>
      <c r="L548" t="inlineStr">
        <is>
          <t>80° bis 110°, einseitig digitalisierbar?</t>
        </is>
      </c>
      <c r="M548" t="inlineStr">
        <is>
          <t>fester Rücken mit Schmuckprägung</t>
        </is>
      </c>
      <c r="N548" t="inlineStr"/>
      <c r="O548" t="inlineStr">
        <is>
          <t>Kassette im Schuber</t>
        </is>
      </c>
      <c r="P548" t="inlineStr">
        <is>
          <t>Nein</t>
        </is>
      </c>
      <c r="Q548" t="inlineStr">
        <is>
          <t>2</t>
        </is>
      </c>
      <c r="R548" t="inlineStr"/>
      <c r="S548" t="inlineStr"/>
      <c r="T548" t="inlineStr"/>
      <c r="U548" t="inlineStr"/>
      <c r="V548" t="inlineStr"/>
      <c r="W548" t="inlineStr"/>
      <c r="X548" t="inlineStr"/>
      <c r="Y548" t="inlineStr"/>
      <c r="Z548" t="inlineStr">
        <is>
          <t>x</t>
        </is>
      </c>
      <c r="AA548" t="inlineStr">
        <is>
          <t>L</t>
        </is>
      </c>
      <c r="AB548" t="inlineStr"/>
      <c r="AC548" t="inlineStr"/>
      <c r="AD548" t="inlineStr">
        <is>
          <t>f/V</t>
        </is>
      </c>
      <c r="AE548" t="inlineStr"/>
      <c r="AF548" t="inlineStr"/>
      <c r="AG548" t="inlineStr"/>
      <c r="AH548" t="inlineStr"/>
      <c r="AI548" t="inlineStr"/>
      <c r="AJ548" t="inlineStr">
        <is>
          <t>Pa</t>
        </is>
      </c>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is>
          <t>0</t>
        </is>
      </c>
      <c r="AY548" t="inlineStr"/>
      <c r="AZ548" t="inlineStr"/>
      <c r="BA548" t="inlineStr"/>
      <c r="BB548" t="inlineStr">
        <is>
          <t>ja ÖW=0</t>
        </is>
      </c>
      <c r="BC548" t="inlineStr">
        <is>
          <t>6</t>
        </is>
      </c>
      <c r="BD548" t="inlineStr"/>
      <c r="BE548" t="inlineStr">
        <is>
          <t>Gewebe</t>
        </is>
      </c>
      <c r="BF548" t="inlineStr"/>
      <c r="BG548" t="inlineStr"/>
      <c r="BH548" t="inlineStr"/>
      <c r="BI548" t="inlineStr"/>
      <c r="BJ548" t="inlineStr"/>
      <c r="BK548" t="inlineStr">
        <is>
          <t>Restaurieren, wenn ÖW =0° ?</t>
        </is>
      </c>
      <c r="BL548" t="inlineStr"/>
      <c r="BM548" t="inlineStr"/>
      <c r="BN548" t="inlineStr">
        <is>
          <t>x</t>
        </is>
      </c>
      <c r="BO548" t="inlineStr">
        <is>
          <t>x</t>
        </is>
      </c>
      <c r="BP548" t="inlineStr">
        <is>
          <t>x</t>
        </is>
      </c>
      <c r="BQ548" t="inlineStr"/>
      <c r="BR548" t="inlineStr">
        <is>
          <t>v</t>
        </is>
      </c>
      <c r="BS548" t="inlineStr"/>
      <c r="BT548" t="inlineStr"/>
      <c r="BU548" t="inlineStr"/>
      <c r="BV548" t="inlineStr"/>
      <c r="BW548" t="inlineStr"/>
      <c r="BX548" t="inlineStr"/>
      <c r="BY548" t="inlineStr"/>
      <c r="BZ548" t="inlineStr"/>
      <c r="CA548" t="inlineStr">
        <is>
          <t>6</t>
        </is>
      </c>
      <c r="CB548" t="inlineStr">
        <is>
          <t>Rücken vollständig ablösen, neu einledern und alten Rücken übertragen, auf hohlen Rücken arbeiten, da Rückenleder sehr brüchig</t>
        </is>
      </c>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row>
    <row r="549">
      <c r="A549" t="b">
        <v>1</v>
      </c>
      <c r="B549" t="inlineStr">
        <is>
          <t>480</t>
        </is>
      </c>
      <c r="C549" t="inlineStr">
        <is>
          <t>L-1519-154739588</t>
        </is>
      </c>
      <c r="D549" t="inlineStr">
        <is>
          <t>994214782</t>
        </is>
      </c>
      <c r="E549" t="inlineStr">
        <is>
          <t>Aal</t>
        </is>
      </c>
      <c r="F549" t="inlineStr">
        <is>
          <t>https://portal.dnb.de/opac.htm?method=simpleSearch&amp;cqlMode=true&amp;query=idn%3D994214782</t>
        </is>
      </c>
      <c r="G549" t="inlineStr">
        <is>
          <t>III 57, 9</t>
        </is>
      </c>
      <c r="H549" t="inlineStr">
        <is>
          <t>III 57, 9</t>
        </is>
      </c>
      <c r="I549" t="inlineStr"/>
      <c r="J549" t="inlineStr">
        <is>
          <t>Ledereinband, Schließen, erhabene Buchbeschläge</t>
        </is>
      </c>
      <c r="K549" t="inlineStr">
        <is>
          <t>bis 42 cm</t>
        </is>
      </c>
      <c r="L549" t="inlineStr">
        <is>
          <t>80° bis 110°, einseitig digitalisierbar?</t>
        </is>
      </c>
      <c r="M549" t="inlineStr">
        <is>
          <t>Schrift bis in den Falz</t>
        </is>
      </c>
      <c r="N549" t="inlineStr"/>
      <c r="O549" t="inlineStr">
        <is>
          <t>Schuber</t>
        </is>
      </c>
      <c r="P549" t="inlineStr">
        <is>
          <t>Nein</t>
        </is>
      </c>
      <c r="Q549" t="inlineStr">
        <is>
          <t>0</t>
        </is>
      </c>
      <c r="R549" t="inlineStr"/>
      <c r="S549" t="inlineStr"/>
      <c r="T549" t="inlineStr"/>
      <c r="U549" t="inlineStr"/>
      <c r="V549" t="inlineStr"/>
      <c r="W549" t="inlineStr"/>
      <c r="X549" t="inlineStr"/>
      <c r="Y549" t="inlineStr"/>
      <c r="Z549" t="inlineStr"/>
      <c r="AA549" t="inlineStr">
        <is>
          <t>HD</t>
        </is>
      </c>
      <c r="AB549" t="inlineStr"/>
      <c r="AC549" t="inlineStr">
        <is>
          <t>x</t>
        </is>
      </c>
      <c r="AD549" t="inlineStr">
        <is>
          <t>f</t>
        </is>
      </c>
      <c r="AE549" t="inlineStr"/>
      <c r="AF549" t="inlineStr"/>
      <c r="AG549" t="inlineStr"/>
      <c r="AH549" t="inlineStr"/>
      <c r="AI549" t="inlineStr"/>
      <c r="AJ549" t="inlineStr">
        <is>
          <t>Pa</t>
        </is>
      </c>
      <c r="AK549" t="inlineStr"/>
      <c r="AL549" t="inlineStr"/>
      <c r="AM549" t="inlineStr"/>
      <c r="AN549" t="inlineStr"/>
      <c r="AO549" t="inlineStr"/>
      <c r="AP549" t="inlineStr"/>
      <c r="AQ549" t="inlineStr"/>
      <c r="AR549" t="inlineStr"/>
      <c r="AS549" t="inlineStr"/>
      <c r="AT549" t="inlineStr"/>
      <c r="AU549" t="inlineStr"/>
      <c r="AV549" t="inlineStr">
        <is>
          <t>0</t>
        </is>
      </c>
      <c r="AW549" t="inlineStr">
        <is>
          <t>x</t>
        </is>
      </c>
      <c r="AX549" t="inlineStr">
        <is>
          <t>max 110</t>
        </is>
      </c>
      <c r="AY549" t="inlineStr"/>
      <c r="AZ549" t="inlineStr"/>
      <c r="BA549" t="inlineStr"/>
      <c r="BB549" t="inlineStr">
        <is>
          <t>n</t>
        </is>
      </c>
      <c r="BC549" t="inlineStr">
        <is>
          <t>0</t>
        </is>
      </c>
      <c r="BD549" t="inlineStr"/>
      <c r="BE549" t="inlineStr"/>
      <c r="BF549" t="inlineStr">
        <is>
          <t>x</t>
        </is>
      </c>
      <c r="BG549" t="inlineStr"/>
      <c r="BH549" t="inlineStr"/>
      <c r="BI549" t="inlineStr"/>
      <c r="BJ549" t="inlineStr"/>
      <c r="BK549" t="inlineStr"/>
      <c r="BL549" t="inlineStr"/>
      <c r="BM549" t="inlineStr"/>
      <c r="BN549" t="inlineStr"/>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row>
    <row r="550">
      <c r="A550" t="b">
        <v>1</v>
      </c>
      <c r="B550" t="inlineStr">
        <is>
          <t>481</t>
        </is>
      </c>
      <c r="C550" t="inlineStr">
        <is>
          <t>L-1503-177752726</t>
        </is>
      </c>
      <c r="D550" t="inlineStr">
        <is>
          <t>100264612X</t>
        </is>
      </c>
      <c r="E550" t="inlineStr">
        <is>
          <t>Aal</t>
        </is>
      </c>
      <c r="F550" t="inlineStr">
        <is>
          <t>https://portal.dnb.de/opac.htm?method=simpleSearch&amp;cqlMode=true&amp;query=idn%3D100264612X</t>
        </is>
      </c>
      <c r="G550" t="inlineStr">
        <is>
          <t>III 57, 10</t>
        </is>
      </c>
      <c r="H550" t="inlineStr">
        <is>
          <t>III 57, 10</t>
        </is>
      </c>
      <c r="I550" t="inlineStr"/>
      <c r="J550" t="inlineStr"/>
      <c r="K550" t="inlineStr"/>
      <c r="L550" t="inlineStr"/>
      <c r="M550" t="inlineStr"/>
      <c r="N550" t="inlineStr"/>
      <c r="O550" t="inlineStr"/>
      <c r="P550" t="inlineStr"/>
      <c r="Q550" t="inlineStr"/>
      <c r="R550" t="inlineStr"/>
      <c r="S550" t="inlineStr"/>
      <c r="T550" t="inlineStr"/>
      <c r="U550" t="inlineStr"/>
      <c r="V550" t="inlineStr"/>
      <c r="W550" t="inlineStr"/>
      <c r="X550" t="inlineStr"/>
      <c r="Y550" t="inlineStr"/>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is>
          <t>0</t>
        </is>
      </c>
      <c r="BD550" t="inlineStr"/>
      <c r="BE550" t="inlineStr"/>
      <c r="BF550" t="inlineStr"/>
      <c r="BG550" t="inlineStr"/>
      <c r="BH550" t="inlineStr"/>
      <c r="BI550" t="inlineStr"/>
      <c r="BJ550" t="inlineStr"/>
      <c r="BK550" t="inlineStr"/>
      <c r="BL550" t="inlineStr"/>
      <c r="BM550" t="inlineStr"/>
      <c r="BN550" t="inlineStr"/>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row>
    <row r="551">
      <c r="A551" t="b">
        <v>1</v>
      </c>
      <c r="B551" t="inlineStr">
        <is>
          <t>482</t>
        </is>
      </c>
      <c r="C551" t="inlineStr">
        <is>
          <t>L-1532-155962353</t>
        </is>
      </c>
      <c r="D551" t="inlineStr">
        <is>
          <t>994458029</t>
        </is>
      </c>
      <c r="E551" t="inlineStr">
        <is>
          <t>Afl</t>
        </is>
      </c>
      <c r="F551" t="inlineStr">
        <is>
          <t>https://portal.dnb.de/opac.htm?method=simpleSearch&amp;cqlMode=true&amp;query=idn%3D994458029</t>
        </is>
      </c>
      <c r="G551" t="inlineStr">
        <is>
          <t>III 57, 11 - 1</t>
        </is>
      </c>
      <c r="H551" t="inlineStr">
        <is>
          <t>III 57, 11</t>
        </is>
      </c>
      <c r="I551" t="inlineStr"/>
      <c r="J551" t="inlineStr"/>
      <c r="K551" t="inlineStr">
        <is>
          <t>bis 42 cm</t>
        </is>
      </c>
      <c r="L551" t="inlineStr"/>
      <c r="M551" t="inlineStr"/>
      <c r="N551" t="inlineStr"/>
      <c r="O551" t="inlineStr"/>
      <c r="P551" t="inlineStr"/>
      <c r="Q551" t="inlineStr"/>
      <c r="R551" t="inlineStr"/>
      <c r="S551" t="inlineStr"/>
      <c r="T551" t="inlineStr"/>
      <c r="U551" t="inlineStr"/>
      <c r="V551" t="inlineStr"/>
      <c r="W551" t="inlineStr"/>
      <c r="X551" t="inlineStr"/>
      <c r="Y551" t="inlineStr"/>
      <c r="Z551" t="inlineStr"/>
      <c r="AA551" t="inlineStr">
        <is>
          <t>HPg</t>
        </is>
      </c>
      <c r="AB551" t="inlineStr"/>
      <c r="AC551" t="inlineStr">
        <is>
          <t>x</t>
        </is>
      </c>
      <c r="AD551" t="inlineStr">
        <is>
          <t>h/E</t>
        </is>
      </c>
      <c r="AE551" t="inlineStr"/>
      <c r="AF551" t="inlineStr"/>
      <c r="AG551" t="inlineStr"/>
      <c r="AH551" t="inlineStr"/>
      <c r="AI551" t="inlineStr"/>
      <c r="AJ551" t="inlineStr">
        <is>
          <t>Pa</t>
        </is>
      </c>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is>
          <t>110</t>
        </is>
      </c>
      <c r="AY551" t="inlineStr"/>
      <c r="AZ551" t="inlineStr"/>
      <c r="BA551" t="inlineStr">
        <is>
          <t>x</t>
        </is>
      </c>
      <c r="BB551" t="inlineStr">
        <is>
          <t>n</t>
        </is>
      </c>
      <c r="BC551" t="inlineStr">
        <is>
          <t>0</t>
        </is>
      </c>
      <c r="BD551" t="inlineStr"/>
      <c r="BE551" t="inlineStr"/>
      <c r="BF551" t="inlineStr"/>
      <c r="BG551" t="inlineStr"/>
      <c r="BH551" t="inlineStr"/>
      <c r="BI551" t="inlineStr"/>
      <c r="BJ551" t="inlineStr"/>
      <c r="BK551" t="inlineStr"/>
      <c r="BL551" t="inlineStr"/>
      <c r="BM551" t="inlineStr"/>
      <c r="BN551" t="inlineStr"/>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row>
    <row r="552">
      <c r="A552" t="b">
        <v>1</v>
      </c>
      <c r="B552" t="inlineStr">
        <is>
          <t>483</t>
        </is>
      </c>
      <c r="C552" t="inlineStr">
        <is>
          <t>L-1532-155962426</t>
        </is>
      </c>
      <c r="D552" t="inlineStr">
        <is>
          <t>99445807X</t>
        </is>
      </c>
      <c r="E552" t="inlineStr">
        <is>
          <t>Afl</t>
        </is>
      </c>
      <c r="F552" t="inlineStr">
        <is>
          <t>https://portal.dnb.de/opac.htm?method=simpleSearch&amp;cqlMode=true&amp;query=idn%3D99445807X</t>
        </is>
      </c>
      <c r="G552" t="inlineStr">
        <is>
          <t>III 57, 11 - 2</t>
        </is>
      </c>
      <c r="H552" t="inlineStr">
        <is>
          <t>III 57, 11</t>
        </is>
      </c>
      <c r="I552" t="inlineStr"/>
      <c r="J552" t="inlineStr"/>
      <c r="K552" t="inlineStr">
        <is>
          <t>bis 42 cm</t>
        </is>
      </c>
      <c r="L552" t="inlineStr"/>
      <c r="M552" t="inlineStr"/>
      <c r="N552" t="inlineStr"/>
      <c r="O552" t="inlineStr"/>
      <c r="P552" t="inlineStr"/>
      <c r="Q552" t="inlineStr"/>
      <c r="R552" t="inlineStr"/>
      <c r="S552" t="inlineStr"/>
      <c r="T552" t="inlineStr"/>
      <c r="U552" t="inlineStr"/>
      <c r="V552" t="inlineStr"/>
      <c r="W552" t="inlineStr"/>
      <c r="X552" t="inlineStr"/>
      <c r="Y552" t="inlineStr"/>
      <c r="Z552" t="inlineStr"/>
      <c r="AA552" t="inlineStr">
        <is>
          <t>HPg</t>
        </is>
      </c>
      <c r="AB552" t="inlineStr"/>
      <c r="AC552" t="inlineStr">
        <is>
          <t>x</t>
        </is>
      </c>
      <c r="AD552" t="inlineStr">
        <is>
          <t>h/E</t>
        </is>
      </c>
      <c r="AE552" t="inlineStr"/>
      <c r="AF552" t="inlineStr"/>
      <c r="AG552" t="inlineStr"/>
      <c r="AH552" t="inlineStr"/>
      <c r="AI552" t="inlineStr"/>
      <c r="AJ552" t="inlineStr">
        <is>
          <t>Pa</t>
        </is>
      </c>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is>
          <t>110</t>
        </is>
      </c>
      <c r="AY552" t="inlineStr"/>
      <c r="AZ552" t="inlineStr"/>
      <c r="BA552" t="inlineStr">
        <is>
          <t>x</t>
        </is>
      </c>
      <c r="BB552" t="inlineStr">
        <is>
          <t>n</t>
        </is>
      </c>
      <c r="BC552" t="inlineStr">
        <is>
          <t>0</t>
        </is>
      </c>
      <c r="BD552" t="inlineStr"/>
      <c r="BE552" t="inlineStr"/>
      <c r="BF552" t="inlineStr"/>
      <c r="BG552" t="inlineStr"/>
      <c r="BH552" t="inlineStr"/>
      <c r="BI552" t="inlineStr"/>
      <c r="BJ552" t="inlineStr"/>
      <c r="BK552" t="inlineStr"/>
      <c r="BL552" t="inlineStr"/>
      <c r="BM552" t="inlineStr"/>
      <c r="BN552" t="inlineStr"/>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row>
    <row r="553">
      <c r="A553" t="b">
        <v>1</v>
      </c>
      <c r="B553" t="inlineStr">
        <is>
          <t>491</t>
        </is>
      </c>
      <c r="C553" t="inlineStr">
        <is>
          <t>L-1552-157516458</t>
        </is>
      </c>
      <c r="D553" t="inlineStr">
        <is>
          <t>994684444</t>
        </is>
      </c>
      <c r="E553" t="inlineStr">
        <is>
          <t>Afl</t>
        </is>
      </c>
      <c r="F553" t="inlineStr">
        <is>
          <t>https://portal.dnb.de/opac.htm?method=simpleSearch&amp;cqlMode=true&amp;query=idn%3D994684444</t>
        </is>
      </c>
      <c r="G553" t="inlineStr">
        <is>
          <t>III 57, 11 a - 1</t>
        </is>
      </c>
      <c r="H553" t="inlineStr">
        <is>
          <t>III 57, 11a</t>
        </is>
      </c>
      <c r="I553" t="inlineStr">
        <is>
          <t>X</t>
        </is>
      </c>
      <c r="J553" t="inlineStr">
        <is>
          <t>Halbpergamentband</t>
        </is>
      </c>
      <c r="K553" t="inlineStr">
        <is>
          <t>bis 42 cm</t>
        </is>
      </c>
      <c r="L553" t="inlineStr">
        <is>
          <t>80° bis 110°, einseitig digitalisierbar?</t>
        </is>
      </c>
      <c r="M553" t="inlineStr">
        <is>
          <t>hohler Rücken, welliger Buchblock</t>
        </is>
      </c>
      <c r="N553" t="inlineStr"/>
      <c r="O553" t="inlineStr"/>
      <c r="P553" t="inlineStr"/>
      <c r="Q553" t="inlineStr">
        <is>
          <t>0</t>
        </is>
      </c>
      <c r="R553" t="inlineStr"/>
      <c r="S553" t="inlineStr"/>
      <c r="T553" t="inlineStr"/>
      <c r="U553" t="inlineStr"/>
      <c r="V553" t="inlineStr"/>
      <c r="W553" t="inlineStr"/>
      <c r="X553" t="inlineStr"/>
      <c r="Y553" t="inlineStr"/>
      <c r="Z553" t="inlineStr"/>
      <c r="AA553" t="inlineStr">
        <is>
          <t>HD</t>
        </is>
      </c>
      <c r="AB553" t="inlineStr"/>
      <c r="AC553" t="inlineStr">
        <is>
          <t>x</t>
        </is>
      </c>
      <c r="AD553" t="inlineStr">
        <is>
          <t>f</t>
        </is>
      </c>
      <c r="AE553" t="inlineStr"/>
      <c r="AF553" t="inlineStr"/>
      <c r="AG553" t="inlineStr"/>
      <c r="AH553" t="inlineStr"/>
      <c r="AI553" t="inlineStr"/>
      <c r="AJ553" t="inlineStr">
        <is>
          <t>Pa</t>
        </is>
      </c>
      <c r="AK553" t="inlineStr"/>
      <c r="AL553" t="inlineStr"/>
      <c r="AM553" t="inlineStr"/>
      <c r="AN553" t="inlineStr"/>
      <c r="AO553" t="inlineStr">
        <is>
          <t>x</t>
        </is>
      </c>
      <c r="AP553" t="inlineStr"/>
      <c r="AQ553" t="inlineStr"/>
      <c r="AR553" t="inlineStr"/>
      <c r="AS553" t="inlineStr"/>
      <c r="AT553" t="inlineStr">
        <is>
          <t>I/R</t>
        </is>
      </c>
      <c r="AU553" t="inlineStr">
        <is>
          <t>x</t>
        </is>
      </c>
      <c r="AV553" t="inlineStr">
        <is>
          <t>0</t>
        </is>
      </c>
      <c r="AW553" t="inlineStr">
        <is>
          <t>x</t>
        </is>
      </c>
      <c r="AX553" t="inlineStr">
        <is>
          <t>60</t>
        </is>
      </c>
      <c r="AY553" t="inlineStr"/>
      <c r="AZ553" t="inlineStr"/>
      <c r="BA553" t="inlineStr"/>
      <c r="BB553" t="inlineStr">
        <is>
          <t>n</t>
        </is>
      </c>
      <c r="BC553" t="inlineStr">
        <is>
          <t>0</t>
        </is>
      </c>
      <c r="BD553" t="inlineStr"/>
      <c r="BE553" t="inlineStr">
        <is>
          <t>Gewebe</t>
        </is>
      </c>
      <c r="BF553" t="inlineStr"/>
      <c r="BG553" t="inlineStr"/>
      <c r="BH553" t="inlineStr"/>
      <c r="BI553" t="inlineStr"/>
      <c r="BJ553" t="inlineStr"/>
      <c r="BK553" t="inlineStr"/>
      <c r="BL553" t="inlineStr"/>
      <c r="BM553" t="inlineStr"/>
      <c r="BN553" t="inlineStr"/>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row>
    <row r="554">
      <c r="A554" t="b">
        <v>1</v>
      </c>
      <c r="B554" t="inlineStr">
        <is>
          <t>490</t>
        </is>
      </c>
      <c r="C554" t="inlineStr">
        <is>
          <t>L-1552-157516660</t>
        </is>
      </c>
      <c r="D554" t="inlineStr">
        <is>
          <t>994684622</t>
        </is>
      </c>
      <c r="E554" t="inlineStr">
        <is>
          <t>Afl</t>
        </is>
      </c>
      <c r="F554" t="inlineStr">
        <is>
          <t>https://portal.dnb.de/opac.htm?method=simpleSearch&amp;cqlMode=true&amp;query=idn%3D994684622</t>
        </is>
      </c>
      <c r="G554" t="inlineStr">
        <is>
          <t>III 57, 11 a - 2</t>
        </is>
      </c>
      <c r="H554" t="inlineStr">
        <is>
          <t>III 57, 11a</t>
        </is>
      </c>
      <c r="I554" t="inlineStr"/>
      <c r="J554" t="inlineStr">
        <is>
          <t>Halbpergamentband</t>
        </is>
      </c>
      <c r="K554" t="inlineStr">
        <is>
          <t>bis 42 cm</t>
        </is>
      </c>
      <c r="L554" t="inlineStr">
        <is>
          <t>80° bis 110°, einseitig digitalisierbar?</t>
        </is>
      </c>
      <c r="M554" t="inlineStr">
        <is>
          <t>welliger Buchblock, hohler Rücken</t>
        </is>
      </c>
      <c r="N554" t="inlineStr"/>
      <c r="O554" t="inlineStr"/>
      <c r="P554" t="inlineStr"/>
      <c r="Q554" t="inlineStr">
        <is>
          <t>1</t>
        </is>
      </c>
      <c r="R554" t="inlineStr"/>
      <c r="S554" t="inlineStr"/>
      <c r="T554" t="inlineStr"/>
      <c r="U554" t="inlineStr"/>
      <c r="V554" t="inlineStr"/>
      <c r="W554" t="inlineStr"/>
      <c r="X554" t="inlineStr"/>
      <c r="Y554" t="inlineStr"/>
      <c r="Z554" t="inlineStr"/>
      <c r="AA554" t="inlineStr">
        <is>
          <t>HD</t>
        </is>
      </c>
      <c r="AB554" t="inlineStr"/>
      <c r="AC554" t="inlineStr">
        <is>
          <t>x</t>
        </is>
      </c>
      <c r="AD554" t="inlineStr">
        <is>
          <t>f</t>
        </is>
      </c>
      <c r="AE554" t="inlineStr"/>
      <c r="AF554" t="inlineStr"/>
      <c r="AG554" t="inlineStr"/>
      <c r="AH554" t="inlineStr"/>
      <c r="AI554" t="inlineStr"/>
      <c r="AJ554" t="inlineStr">
        <is>
          <t>Pa</t>
        </is>
      </c>
      <c r="AK554" t="inlineStr"/>
      <c r="AL554" t="inlineStr"/>
      <c r="AM554" t="inlineStr"/>
      <c r="AN554" t="inlineStr"/>
      <c r="AO554" t="inlineStr">
        <is>
          <t>x</t>
        </is>
      </c>
      <c r="AP554" t="inlineStr"/>
      <c r="AQ554" t="inlineStr"/>
      <c r="AR554" t="inlineStr"/>
      <c r="AS554" t="inlineStr"/>
      <c r="AT554" t="inlineStr">
        <is>
          <t>I/R</t>
        </is>
      </c>
      <c r="AU554" t="inlineStr">
        <is>
          <t>x</t>
        </is>
      </c>
      <c r="AV554" t="inlineStr">
        <is>
          <t>0</t>
        </is>
      </c>
      <c r="AW554" t="inlineStr">
        <is>
          <t>x</t>
        </is>
      </c>
      <c r="AX554" t="inlineStr">
        <is>
          <t>80</t>
        </is>
      </c>
      <c r="AY554" t="inlineStr"/>
      <c r="AZ554" t="inlineStr"/>
      <c r="BA554" t="inlineStr"/>
      <c r="BB554" t="inlineStr">
        <is>
          <t>n</t>
        </is>
      </c>
      <c r="BC554" t="inlineStr">
        <is>
          <t>0</t>
        </is>
      </c>
      <c r="BD554" t="inlineStr"/>
      <c r="BE554" t="inlineStr">
        <is>
          <t>Gewebe</t>
        </is>
      </c>
      <c r="BF554" t="inlineStr"/>
      <c r="BG554" t="inlineStr"/>
      <c r="BH554" t="inlineStr"/>
      <c r="BI554" t="inlineStr"/>
      <c r="BJ554" t="inlineStr"/>
      <c r="BK554" t="inlineStr"/>
      <c r="BL554" t="inlineStr"/>
      <c r="BM554" t="inlineStr"/>
      <c r="BN554" t="inlineStr"/>
      <c r="BO554" t="inlineStr"/>
      <c r="BP554" t="inlineStr"/>
      <c r="BQ554" t="inlineStr"/>
      <c r="BR554" t="inlineStr"/>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row>
    <row r="555">
      <c r="A555" t="b">
        <v>1</v>
      </c>
      <c r="B555" t="inlineStr">
        <is>
          <t>493</t>
        </is>
      </c>
      <c r="C555" t="inlineStr">
        <is>
          <t>L-1551-157516830</t>
        </is>
      </c>
      <c r="D555" t="inlineStr">
        <is>
          <t>994684754</t>
        </is>
      </c>
      <c r="E555" t="inlineStr">
        <is>
          <t>Afl</t>
        </is>
      </c>
      <c r="F555" t="inlineStr">
        <is>
          <t>https://portal.dnb.de/opac.htm?method=simpleSearch&amp;cqlMode=true&amp;query=idn%3D994684754</t>
        </is>
      </c>
      <c r="G555" t="inlineStr">
        <is>
          <t>III 57, 11 a - 3</t>
        </is>
      </c>
      <c r="H555" t="inlineStr">
        <is>
          <t>III 57, 11a</t>
        </is>
      </c>
      <c r="I555" t="inlineStr"/>
      <c r="J555" t="inlineStr">
        <is>
          <t>Ledereinband, Schließen, erhabene Buchbeschläge</t>
        </is>
      </c>
      <c r="K555" t="inlineStr">
        <is>
          <t>&gt; 42 cm</t>
        </is>
      </c>
      <c r="L555" t="inlineStr">
        <is>
          <t>80° bis 110°, einseitig digitalisierbar?</t>
        </is>
      </c>
      <c r="M555" t="inlineStr">
        <is>
          <t>Schrift bis in den Falz</t>
        </is>
      </c>
      <c r="N555" t="inlineStr"/>
      <c r="O555" t="inlineStr">
        <is>
          <t>Kassette</t>
        </is>
      </c>
      <c r="P555" t="inlineStr">
        <is>
          <t>Nein</t>
        </is>
      </c>
      <c r="Q555" t="inlineStr">
        <is>
          <t>0</t>
        </is>
      </c>
      <c r="R555" t="inlineStr"/>
      <c r="S555" t="inlineStr"/>
      <c r="T555" t="inlineStr"/>
      <c r="U555" t="inlineStr"/>
      <c r="V555" t="inlineStr"/>
      <c r="W555" t="inlineStr"/>
      <c r="X555" t="inlineStr"/>
      <c r="Y555" t="inlineStr"/>
      <c r="Z555" t="inlineStr"/>
      <c r="AA555" t="inlineStr">
        <is>
          <t>HD</t>
        </is>
      </c>
      <c r="AB555" t="inlineStr"/>
      <c r="AC555" t="inlineStr">
        <is>
          <t>x</t>
        </is>
      </c>
      <c r="AD555" t="inlineStr">
        <is>
          <t>f</t>
        </is>
      </c>
      <c r="AE555" t="inlineStr"/>
      <c r="AF555" t="inlineStr"/>
      <c r="AG555" t="inlineStr"/>
      <c r="AH555" t="inlineStr"/>
      <c r="AI555" t="inlineStr"/>
      <c r="AJ555" t="inlineStr">
        <is>
          <t>Pa</t>
        </is>
      </c>
      <c r="AK555" t="inlineStr"/>
      <c r="AL555" t="inlineStr"/>
      <c r="AM555" t="inlineStr"/>
      <c r="AN555" t="inlineStr"/>
      <c r="AO555" t="inlineStr">
        <is>
          <t>x</t>
        </is>
      </c>
      <c r="AP555" t="inlineStr"/>
      <c r="AQ555" t="inlineStr"/>
      <c r="AR555" t="inlineStr"/>
      <c r="AS555" t="inlineStr"/>
      <c r="AT555" t="inlineStr">
        <is>
          <t>I/R</t>
        </is>
      </c>
      <c r="AU555" t="inlineStr">
        <is>
          <t>x</t>
        </is>
      </c>
      <c r="AV555" t="inlineStr">
        <is>
          <t>0</t>
        </is>
      </c>
      <c r="AW555" t="inlineStr">
        <is>
          <t>x</t>
        </is>
      </c>
      <c r="AX555" t="inlineStr">
        <is>
          <t>80</t>
        </is>
      </c>
      <c r="AY555" t="inlineStr"/>
      <c r="AZ555" t="inlineStr"/>
      <c r="BA555" t="inlineStr"/>
      <c r="BB555" t="inlineStr">
        <is>
          <t>n</t>
        </is>
      </c>
      <c r="BC555" t="inlineStr">
        <is>
          <t>0</t>
        </is>
      </c>
      <c r="BD555" t="inlineStr"/>
      <c r="BE555" t="inlineStr">
        <is>
          <t>Gewebe</t>
        </is>
      </c>
      <c r="BF555" t="inlineStr"/>
      <c r="BG555" t="inlineStr"/>
      <c r="BH555" t="inlineStr"/>
      <c r="BI555" t="inlineStr"/>
      <c r="BJ555" t="inlineStr"/>
      <c r="BK555" t="inlineStr"/>
      <c r="BL555" t="inlineStr"/>
      <c r="BM555" t="inlineStr"/>
      <c r="BN555" t="inlineStr"/>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row>
    <row r="556">
      <c r="A556" t="b">
        <v>1</v>
      </c>
      <c r="B556" t="inlineStr">
        <is>
          <t>492</t>
        </is>
      </c>
      <c r="C556" t="inlineStr">
        <is>
          <t>L-1553-157517098</t>
        </is>
      </c>
      <c r="D556" t="inlineStr">
        <is>
          <t>994685009</t>
        </is>
      </c>
      <c r="E556" t="inlineStr">
        <is>
          <t>Afl</t>
        </is>
      </c>
      <c r="F556" t="inlineStr">
        <is>
          <t>https://portal.dnb.de/opac.htm?method=simpleSearch&amp;cqlMode=true&amp;query=idn%3D994685009</t>
        </is>
      </c>
      <c r="G556" t="inlineStr">
        <is>
          <t>III 57, 11 a - 4</t>
        </is>
      </c>
      <c r="H556" t="inlineStr">
        <is>
          <t>III 57, 11a</t>
        </is>
      </c>
      <c r="I556" t="inlineStr"/>
      <c r="J556" t="inlineStr">
        <is>
          <t>Ledereinband, Schließen, erhabene Buchbeschläge</t>
        </is>
      </c>
      <c r="K556" t="inlineStr">
        <is>
          <t>&gt; 42 cm</t>
        </is>
      </c>
      <c r="L556" t="inlineStr">
        <is>
          <t>80° bis 110°, einseitig digitalisierbar?</t>
        </is>
      </c>
      <c r="M556" t="inlineStr">
        <is>
          <t>Schrift bis in den Falz</t>
        </is>
      </c>
      <c r="N556" t="inlineStr"/>
      <c r="O556" t="inlineStr">
        <is>
          <t>Kassette</t>
        </is>
      </c>
      <c r="P556" t="inlineStr">
        <is>
          <t>Nein</t>
        </is>
      </c>
      <c r="Q556" t="inlineStr">
        <is>
          <t>0</t>
        </is>
      </c>
      <c r="R556" t="inlineStr"/>
      <c r="S556" t="inlineStr"/>
      <c r="T556" t="inlineStr"/>
      <c r="U556" t="inlineStr"/>
      <c r="V556" t="inlineStr"/>
      <c r="W556" t="inlineStr"/>
      <c r="X556" t="inlineStr"/>
      <c r="Y556" t="inlineStr"/>
      <c r="Z556" t="inlineStr"/>
      <c r="AA556" t="inlineStr">
        <is>
          <t>HD</t>
        </is>
      </c>
      <c r="AB556" t="inlineStr"/>
      <c r="AC556" t="inlineStr">
        <is>
          <t>x</t>
        </is>
      </c>
      <c r="AD556" t="inlineStr">
        <is>
          <t>f</t>
        </is>
      </c>
      <c r="AE556" t="inlineStr"/>
      <c r="AF556" t="inlineStr"/>
      <c r="AG556" t="inlineStr"/>
      <c r="AH556" t="inlineStr"/>
      <c r="AI556" t="inlineStr"/>
      <c r="AJ556" t="inlineStr">
        <is>
          <t>Pa</t>
        </is>
      </c>
      <c r="AK556" t="inlineStr"/>
      <c r="AL556" t="inlineStr"/>
      <c r="AM556" t="inlineStr"/>
      <c r="AN556" t="inlineStr"/>
      <c r="AO556" t="inlineStr">
        <is>
          <t>x</t>
        </is>
      </c>
      <c r="AP556" t="inlineStr"/>
      <c r="AQ556" t="inlineStr"/>
      <c r="AR556" t="inlineStr"/>
      <c r="AS556" t="inlineStr"/>
      <c r="AT556" t="inlineStr">
        <is>
          <t>I/R</t>
        </is>
      </c>
      <c r="AU556" t="inlineStr">
        <is>
          <t>x</t>
        </is>
      </c>
      <c r="AV556" t="inlineStr">
        <is>
          <t>0</t>
        </is>
      </c>
      <c r="AW556" t="inlineStr">
        <is>
          <t>x</t>
        </is>
      </c>
      <c r="AX556" t="inlineStr">
        <is>
          <t>80</t>
        </is>
      </c>
      <c r="AY556" t="inlineStr"/>
      <c r="AZ556" t="inlineStr"/>
      <c r="BA556" t="inlineStr"/>
      <c r="BB556" t="inlineStr">
        <is>
          <t>n</t>
        </is>
      </c>
      <c r="BC556" t="inlineStr">
        <is>
          <t>0</t>
        </is>
      </c>
      <c r="BD556" t="inlineStr"/>
      <c r="BE556" t="inlineStr">
        <is>
          <t>Gewebe</t>
        </is>
      </c>
      <c r="BF556" t="inlineStr"/>
      <c r="BG556" t="inlineStr"/>
      <c r="BH556" t="inlineStr"/>
      <c r="BI556" t="inlineStr"/>
      <c r="BJ556" t="inlineStr"/>
      <c r="BK556" t="inlineStr"/>
      <c r="BL556" t="inlineStr"/>
      <c r="BM556" t="inlineStr"/>
      <c r="BN556" t="inlineStr"/>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row>
    <row r="557">
      <c r="A557" t="b">
        <v>1</v>
      </c>
      <c r="B557" t="inlineStr">
        <is>
          <t>485</t>
        </is>
      </c>
      <c r="C557" t="inlineStr">
        <is>
          <t>L-1519-170340236</t>
        </is>
      </c>
      <c r="D557" t="inlineStr">
        <is>
          <t>100028736X</t>
        </is>
      </c>
      <c r="E557" t="inlineStr">
        <is>
          <t>Afl</t>
        </is>
      </c>
      <c r="F557" t="inlineStr">
        <is>
          <t>https://portal.dnb.de/opac.htm?method=simpleSearch&amp;cqlMode=true&amp;query=idn%3D100028736X</t>
        </is>
      </c>
      <c r="G557" t="inlineStr">
        <is>
          <t>III 57, 12</t>
        </is>
      </c>
      <c r="H557" t="inlineStr">
        <is>
          <t>III 57, 12</t>
        </is>
      </c>
      <c r="I557" t="inlineStr"/>
      <c r="J557" t="inlineStr"/>
      <c r="K557" t="inlineStr"/>
      <c r="L557" t="inlineStr"/>
      <c r="M557" t="inlineStr"/>
      <c r="N557" t="inlineStr"/>
      <c r="O557" t="inlineStr"/>
      <c r="P557" t="inlineStr"/>
      <c r="Q557" t="inlineStr"/>
      <c r="R557" t="inlineStr"/>
      <c r="S557" t="inlineStr"/>
      <c r="T557" t="inlineStr"/>
      <c r="U557" t="inlineStr"/>
      <c r="V557" t="inlineStr"/>
      <c r="W557" t="inlineStr"/>
      <c r="X557" t="inlineStr"/>
      <c r="Y557" t="inlineStr"/>
      <c r="Z557" t="inlineStr"/>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is>
          <t>0</t>
        </is>
      </c>
      <c r="BD557" t="inlineStr"/>
      <c r="BE557" t="inlineStr"/>
      <c r="BF557" t="inlineStr"/>
      <c r="BG557" t="inlineStr"/>
      <c r="BH557" t="inlineStr"/>
      <c r="BI557" t="inlineStr"/>
      <c r="BJ557" t="inlineStr"/>
      <c r="BK557" t="inlineStr"/>
      <c r="BL557" t="inlineStr"/>
      <c r="BM557" t="inlineStr"/>
      <c r="BN557" t="inlineStr"/>
      <c r="BO557" t="inlineStr"/>
      <c r="BP557" t="inlineStr"/>
      <c r="BQ557" t="inlineStr"/>
      <c r="BR557" t="inlineStr"/>
      <c r="BS557" t="inlineStr"/>
      <c r="BT557" t="inlineStr"/>
      <c r="BU557" t="inlineStr"/>
      <c r="BV557" t="inlineStr"/>
      <c r="BW557" t="inlineStr"/>
      <c r="BX557" t="inlineStr"/>
      <c r="BY557" t="inlineStr"/>
      <c r="BZ557" t="inlineStr"/>
      <c r="CA557" t="inlineStr"/>
      <c r="CB557" t="inlineStr"/>
      <c r="CC557" t="inlineStr"/>
      <c r="CD557" t="inlineStr"/>
      <c r="CE557" t="inlineStr"/>
      <c r="CF557" t="inlineStr"/>
      <c r="CG557" t="inlineStr"/>
      <c r="CH557" t="inlineStr"/>
      <c r="CI557" t="inlineStr"/>
      <c r="CJ557" t="inlineStr"/>
      <c r="CK557" t="inlineStr"/>
      <c r="CL557" t="inlineStr"/>
      <c r="CM557" t="inlineStr"/>
      <c r="CN557" t="inlineStr"/>
      <c r="CO557" t="inlineStr"/>
      <c r="CP557" t="inlineStr"/>
      <c r="CQ557" t="inlineStr"/>
      <c r="CR557" t="inlineStr"/>
      <c r="CS557" t="inlineStr"/>
      <c r="CT557" t="inlineStr"/>
      <c r="CU557" t="inlineStr"/>
    </row>
    <row r="558">
      <c r="A558" t="b">
        <v>1</v>
      </c>
      <c r="B558" t="inlineStr">
        <is>
          <t>484</t>
        </is>
      </c>
      <c r="C558" t="inlineStr">
        <is>
          <t>L-1519-170340473</t>
        </is>
      </c>
      <c r="D558" t="inlineStr">
        <is>
          <t>1000287688</t>
        </is>
      </c>
      <c r="E558" t="inlineStr">
        <is>
          <t>Afl</t>
        </is>
      </c>
      <c r="F558" t="inlineStr">
        <is>
          <t>https://portal.dnb.de/opac.htm?method=simpleSearch&amp;cqlMode=true&amp;query=idn%3D1000287688</t>
        </is>
      </c>
      <c r="G558" t="inlineStr">
        <is>
          <t>III 57, 12 - 2</t>
        </is>
      </c>
      <c r="H558" t="inlineStr">
        <is>
          <t>III 57, 12</t>
        </is>
      </c>
      <c r="I558" t="inlineStr"/>
      <c r="J558" t="inlineStr">
        <is>
          <t>Ledereinband</t>
        </is>
      </c>
      <c r="K558" t="inlineStr">
        <is>
          <t>bis 35 cm</t>
        </is>
      </c>
      <c r="L558" t="inlineStr">
        <is>
          <t>80° bis 110°, einseitig digitalisierbar?</t>
        </is>
      </c>
      <c r="M558" t="inlineStr">
        <is>
          <t>fester Rücken mit Schmuckprägung, Schrift bis in den Falz</t>
        </is>
      </c>
      <c r="N558" t="inlineStr"/>
      <c r="O558" t="inlineStr">
        <is>
          <t>Kassette</t>
        </is>
      </c>
      <c r="P558" t="inlineStr">
        <is>
          <t>Nein</t>
        </is>
      </c>
      <c r="Q558" t="inlineStr">
        <is>
          <t>0</t>
        </is>
      </c>
      <c r="R558" t="inlineStr"/>
      <c r="S558" t="inlineStr"/>
      <c r="T558" t="inlineStr"/>
      <c r="U558" t="inlineStr"/>
      <c r="V558" t="inlineStr"/>
      <c r="W558" t="inlineStr"/>
      <c r="X558" t="inlineStr"/>
      <c r="Y558" t="inlineStr"/>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is>
          <t>0</t>
        </is>
      </c>
      <c r="BD558" t="inlineStr"/>
      <c r="BE558" t="inlineStr"/>
      <c r="BF558" t="inlineStr"/>
      <c r="BG558" t="inlineStr"/>
      <c r="BH558" t="inlineStr"/>
      <c r="BI558" t="inlineStr"/>
      <c r="BJ558" t="inlineStr"/>
      <c r="BK558" t="inlineStr"/>
      <c r="BL558" t="inlineStr"/>
      <c r="BM558" t="inlineStr"/>
      <c r="BN558" t="inlineStr"/>
      <c r="BO558" t="inlineStr"/>
      <c r="BP558" t="inlineStr"/>
      <c r="BQ558" t="inlineStr"/>
      <c r="BR558" t="inlineStr"/>
      <c r="BS558" t="inlineStr"/>
      <c r="BT558" t="inlineStr"/>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row>
    <row r="559">
      <c r="A559" t="b">
        <v>1</v>
      </c>
      <c r="B559" t="inlineStr">
        <is>
          <t>486</t>
        </is>
      </c>
      <c r="C559" t="inlineStr">
        <is>
          <t>L-1551-153918721</t>
        </is>
      </c>
      <c r="D559" t="inlineStr">
        <is>
          <t>993865046</t>
        </is>
      </c>
      <c r="E559" t="inlineStr">
        <is>
          <t>Aal</t>
        </is>
      </c>
      <c r="F559" t="inlineStr">
        <is>
          <t>https://portal.dnb.de/opac.htm?method=simpleSearch&amp;cqlMode=true&amp;query=idn%3D993865046</t>
        </is>
      </c>
      <c r="G559" t="inlineStr">
        <is>
          <t>III 57, 13</t>
        </is>
      </c>
      <c r="H559" t="inlineStr">
        <is>
          <t>III 57, 13</t>
        </is>
      </c>
      <c r="I559" t="inlineStr"/>
      <c r="J559" t="inlineStr"/>
      <c r="K559" t="inlineStr"/>
      <c r="L559" t="inlineStr"/>
      <c r="M559" t="inlineStr"/>
      <c r="N559" t="inlineStr"/>
      <c r="O559" t="inlineStr"/>
      <c r="P559" t="inlineStr"/>
      <c r="Q559" t="inlineStr"/>
      <c r="R559" t="inlineStr"/>
      <c r="S559" t="inlineStr"/>
      <c r="T559" t="inlineStr"/>
      <c r="U559" t="inlineStr"/>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is>
          <t>0</t>
        </is>
      </c>
      <c r="BD559" t="inlineStr"/>
      <c r="BE559" t="inlineStr"/>
      <c r="BF559" t="inlineStr"/>
      <c r="BG559" t="inlineStr"/>
      <c r="BH559" t="inlineStr"/>
      <c r="BI559" t="inlineStr"/>
      <c r="BJ559" t="inlineStr"/>
      <c r="BK559" t="inlineStr"/>
      <c r="BL559" t="inlineStr"/>
      <c r="BM559" t="inlineStr"/>
      <c r="BN559" t="inlineStr"/>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row>
    <row r="560">
      <c r="A560" t="b">
        <v>0</v>
      </c>
      <c r="B560" t="inlineStr">
        <is>
          <t>487</t>
        </is>
      </c>
      <c r="C560" t="inlineStr">
        <is>
          <t>L-1556-158415140</t>
        </is>
      </c>
      <c r="D560" t="inlineStr">
        <is>
          <t>994952821</t>
        </is>
      </c>
      <c r="E560" t="inlineStr"/>
      <c r="F560" t="inlineStr">
        <is>
          <t>https://portal.dnb.de/opac.htm?method=simpleSearch&amp;cqlMode=true&amp;query=idn%3D994952821</t>
        </is>
      </c>
      <c r="G560" t="inlineStr">
        <is>
          <t>III 57, 14</t>
        </is>
      </c>
      <c r="H560" t="inlineStr"/>
      <c r="I560" t="inlineStr">
        <is>
          <t>X</t>
        </is>
      </c>
      <c r="J560" t="inlineStr">
        <is>
          <t>Ledereinband</t>
        </is>
      </c>
      <c r="K560" t="inlineStr">
        <is>
          <t>bis 35 cm</t>
        </is>
      </c>
      <c r="L560" t="inlineStr">
        <is>
          <t>80° bis 110°, einseitig digitalisierbar?</t>
        </is>
      </c>
      <c r="M560" t="inlineStr">
        <is>
          <t>fester Rücken mit Schmuckprägung, gefaltete Blätter</t>
        </is>
      </c>
      <c r="N560" t="inlineStr"/>
      <c r="O560" t="inlineStr">
        <is>
          <t>Kassette</t>
        </is>
      </c>
      <c r="P560" t="inlineStr">
        <is>
          <t>Nein</t>
        </is>
      </c>
      <c r="Q560" t="inlineStr">
        <is>
          <t>0</t>
        </is>
      </c>
      <c r="R560" t="inlineStr"/>
      <c r="S560" t="inlineStr"/>
      <c r="T560" t="inlineStr"/>
      <c r="U560" t="inlineStr"/>
      <c r="V560" t="inlineStr"/>
      <c r="W560" t="inlineStr"/>
      <c r="X560" t="inlineStr"/>
      <c r="Y560" t="inlineStr"/>
      <c r="Z560" t="inlineStr"/>
      <c r="AA560" t="inlineStr">
        <is>
          <t>L</t>
        </is>
      </c>
      <c r="AB560" t="inlineStr"/>
      <c r="AC560" t="inlineStr">
        <is>
          <t>x</t>
        </is>
      </c>
      <c r="AD560" t="inlineStr">
        <is>
          <t>h/E</t>
        </is>
      </c>
      <c r="AE560" t="inlineStr"/>
      <c r="AF560" t="inlineStr"/>
      <c r="AG560" t="inlineStr"/>
      <c r="AH560" t="inlineStr"/>
      <c r="AI560" t="inlineStr"/>
      <c r="AJ560" t="inlineStr">
        <is>
          <t>Pa</t>
        </is>
      </c>
      <c r="AK560" t="inlineStr"/>
      <c r="AL560" t="inlineStr"/>
      <c r="AM560" t="inlineStr"/>
      <c r="AN560" t="inlineStr"/>
      <c r="AO560" t="inlineStr"/>
      <c r="AP560" t="inlineStr"/>
      <c r="AQ560" t="inlineStr">
        <is>
          <t>x</t>
        </is>
      </c>
      <c r="AR560" t="inlineStr">
        <is>
          <t>B: 22x32
F: 38x42</t>
        </is>
      </c>
      <c r="AS560" t="inlineStr"/>
      <c r="AT560" t="inlineStr"/>
      <c r="AU560" t="inlineStr"/>
      <c r="AV560" t="inlineStr"/>
      <c r="AW560" t="inlineStr"/>
      <c r="AX560" t="inlineStr">
        <is>
          <t>110</t>
        </is>
      </c>
      <c r="AY560" t="inlineStr"/>
      <c r="AZ560" t="inlineStr">
        <is>
          <t>x</t>
        </is>
      </c>
      <c r="BA560" t="inlineStr"/>
      <c r="BB560" t="inlineStr">
        <is>
          <t>ja vor</t>
        </is>
      </c>
      <c r="BC560" t="inlineStr">
        <is>
          <t>0.5</t>
        </is>
      </c>
      <c r="BD560" t="inlineStr"/>
      <c r="BE560" t="inlineStr">
        <is>
          <t>Gewebe</t>
        </is>
      </c>
      <c r="BF560" t="inlineStr"/>
      <c r="BG560" t="inlineStr"/>
      <c r="BH560" t="inlineStr"/>
      <c r="BI560" t="inlineStr"/>
      <c r="BJ560" t="inlineStr"/>
      <c r="BK560" t="inlineStr"/>
      <c r="BL560" t="inlineStr"/>
      <c r="BM560" t="inlineStr"/>
      <c r="BN560" t="inlineStr"/>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is>
          <t>x</t>
        </is>
      </c>
      <c r="CL560" t="inlineStr"/>
      <c r="CM560" t="inlineStr"/>
      <c r="CN560" t="inlineStr"/>
      <c r="CO560" t="inlineStr"/>
      <c r="CP560" t="inlineStr"/>
      <c r="CQ560" t="inlineStr"/>
      <c r="CR560" t="inlineStr"/>
      <c r="CS560" t="inlineStr"/>
      <c r="CT560" t="inlineStr">
        <is>
          <t>0.5</t>
        </is>
      </c>
      <c r="CU560" t="inlineStr">
        <is>
          <t>Falttafel mit Rissen</t>
        </is>
      </c>
    </row>
    <row r="561">
      <c r="A561" t="b">
        <v>1</v>
      </c>
      <c r="B561" t="inlineStr"/>
      <c r="C561" t="inlineStr">
        <is>
          <t>L-1556-760221472</t>
        </is>
      </c>
      <c r="D561" t="inlineStr">
        <is>
          <t>1250541085</t>
        </is>
      </c>
      <c r="E561" t="inlineStr">
        <is>
          <t>Qd</t>
        </is>
      </c>
      <c r="F561" t="inlineStr"/>
      <c r="G561" t="inlineStr">
        <is>
          <t>III 57, 14</t>
        </is>
      </c>
      <c r="H561" t="inlineStr">
        <is>
          <t>III 57, 14</t>
        </is>
      </c>
      <c r="I561" t="inlineStr"/>
      <c r="J561" t="inlineStr"/>
      <c r="K561" t="inlineStr"/>
      <c r="L561" t="inlineStr"/>
      <c r="M561" t="inlineStr"/>
      <c r="N561" t="inlineStr"/>
      <c r="O561" t="inlineStr"/>
      <c r="P561" t="inlineStr"/>
      <c r="Q561" t="inlineStr"/>
      <c r="R561" t="inlineStr"/>
      <c r="S561" t="inlineStr"/>
      <c r="T561" t="inlineStr"/>
      <c r="U561" t="inlineStr"/>
      <c r="V561" t="inlineStr"/>
      <c r="W561" t="inlineStr"/>
      <c r="X561" t="inlineStr"/>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inlineStr"/>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row>
    <row r="562">
      <c r="A562" t="b">
        <v>0</v>
      </c>
      <c r="B562" t="inlineStr">
        <is>
          <t>488</t>
        </is>
      </c>
      <c r="C562" t="inlineStr">
        <is>
          <t>L-1556-158414543</t>
        </is>
      </c>
      <c r="D562" t="inlineStr">
        <is>
          <t>994952139</t>
        </is>
      </c>
      <c r="E562" t="inlineStr"/>
      <c r="F562" t="inlineStr">
        <is>
          <t>https://portal.dnb.de/opac.htm?method=simpleSearch&amp;cqlMode=true&amp;query=idn%3D994952139</t>
        </is>
      </c>
      <c r="G562" t="inlineStr">
        <is>
          <t>III 57, 14 (angebunden)</t>
        </is>
      </c>
      <c r="H562" t="inlineStr"/>
      <c r="I562" t="inlineStr"/>
      <c r="J562" t="inlineStr"/>
      <c r="K562" t="inlineStr"/>
      <c r="L562" t="inlineStr"/>
      <c r="M562" t="inlineStr"/>
      <c r="N562" t="inlineStr"/>
      <c r="O562" t="inlineStr"/>
      <c r="P562" t="inlineStr"/>
      <c r="Q562" t="inlineStr"/>
      <c r="R562" t="inlineStr"/>
      <c r="S562" t="inlineStr"/>
      <c r="T562" t="inlineStr"/>
      <c r="U562" t="inlineStr"/>
      <c r="V562" t="inlineStr"/>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is>
          <t>0</t>
        </is>
      </c>
      <c r="BD562" t="inlineStr"/>
      <c r="BE562" t="inlineStr"/>
      <c r="BF562" t="inlineStr"/>
      <c r="BG562" t="inlineStr"/>
      <c r="BH562" t="inlineStr"/>
      <c r="BI562" t="inlineStr"/>
      <c r="BJ562" t="inlineStr"/>
      <c r="BK562" t="inlineStr"/>
      <c r="BL562" t="inlineStr"/>
      <c r="BM562" t="inlineStr"/>
      <c r="BN562" t="inlineStr"/>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row>
    <row r="563">
      <c r="A563" t="b">
        <v>1</v>
      </c>
      <c r="B563" t="inlineStr">
        <is>
          <t>489</t>
        </is>
      </c>
      <c r="C563" t="inlineStr">
        <is>
          <t>L-1555-315220481</t>
        </is>
      </c>
      <c r="D563" t="inlineStr">
        <is>
          <t>1066800626</t>
        </is>
      </c>
      <c r="E563" t="inlineStr">
        <is>
          <t>Aaf</t>
        </is>
      </c>
      <c r="F563" t="inlineStr">
        <is>
          <t>https://portal.dnb.de/opac.htm?method=simpleSearch&amp;cqlMode=true&amp;query=idn%3D1066800626</t>
        </is>
      </c>
      <c r="G563" t="inlineStr">
        <is>
          <t>III 57, 15</t>
        </is>
      </c>
      <c r="H563" t="inlineStr">
        <is>
          <t>III 57, 15</t>
        </is>
      </c>
      <c r="I563" t="inlineStr">
        <is>
          <t>X</t>
        </is>
      </c>
      <c r="J563" t="inlineStr">
        <is>
          <t>Ledereinband</t>
        </is>
      </c>
      <c r="K563" t="inlineStr">
        <is>
          <t>bis 25 cm</t>
        </is>
      </c>
      <c r="L563" t="inlineStr">
        <is>
          <t>nur sehr geringer Öffnungswinkel</t>
        </is>
      </c>
      <c r="M563" t="inlineStr">
        <is>
          <t>fester Rücken mit Schmuckprägung</t>
        </is>
      </c>
      <c r="N563" t="inlineStr"/>
      <c r="O563" t="inlineStr">
        <is>
          <t>Kassette</t>
        </is>
      </c>
      <c r="P563" t="inlineStr">
        <is>
          <t>Nein</t>
        </is>
      </c>
      <c r="Q563" t="inlineStr">
        <is>
          <t>0</t>
        </is>
      </c>
      <c r="R563" t="inlineStr"/>
      <c r="S563" t="inlineStr"/>
      <c r="T563" t="inlineStr"/>
      <c r="U563" t="inlineStr"/>
      <c r="V563" t="inlineStr"/>
      <c r="W563" t="inlineStr"/>
      <c r="X563" t="inlineStr"/>
      <c r="Y563" t="inlineStr"/>
      <c r="Z563" t="inlineStr"/>
      <c r="AA563" t="inlineStr">
        <is>
          <t>L</t>
        </is>
      </c>
      <c r="AB563" t="inlineStr"/>
      <c r="AC563" t="inlineStr">
        <is>
          <t>x</t>
        </is>
      </c>
      <c r="AD563" t="inlineStr">
        <is>
          <t>f/V</t>
        </is>
      </c>
      <c r="AE563" t="inlineStr"/>
      <c r="AF563" t="inlineStr"/>
      <c r="AG563" t="inlineStr"/>
      <c r="AH563" t="inlineStr"/>
      <c r="AI563" t="inlineStr"/>
      <c r="AJ563" t="inlineStr">
        <is>
          <t>Pa</t>
        </is>
      </c>
      <c r="AK563" t="inlineStr"/>
      <c r="AL563" t="inlineStr"/>
      <c r="AM563" t="inlineStr"/>
      <c r="AN563" t="inlineStr"/>
      <c r="AO563" t="inlineStr"/>
      <c r="AP563" t="inlineStr"/>
      <c r="AQ563" t="inlineStr"/>
      <c r="AR563" t="inlineStr"/>
      <c r="AS563" t="inlineStr"/>
      <c r="AT563" t="inlineStr"/>
      <c r="AU563" t="inlineStr"/>
      <c r="AV563" t="inlineStr">
        <is>
          <t>4</t>
        </is>
      </c>
      <c r="AW563" t="inlineStr"/>
      <c r="AX563" t="inlineStr">
        <is>
          <t>0</t>
        </is>
      </c>
      <c r="AY563" t="inlineStr"/>
      <c r="AZ563" t="inlineStr"/>
      <c r="BA563" t="inlineStr"/>
      <c r="BB563" t="inlineStr">
        <is>
          <t>n</t>
        </is>
      </c>
      <c r="BC563" t="inlineStr">
        <is>
          <t>0</t>
        </is>
      </c>
      <c r="BD563" t="inlineStr"/>
      <c r="BE563" t="inlineStr">
        <is>
          <t>Gewebe</t>
        </is>
      </c>
      <c r="BF563" t="inlineStr"/>
      <c r="BG563" t="inlineStr"/>
      <c r="BH563" t="inlineStr"/>
      <c r="BI563" t="inlineStr"/>
      <c r="BJ563" t="inlineStr"/>
      <c r="BK563" t="inlineStr"/>
      <c r="BL563" t="inlineStr"/>
      <c r="BM563" t="inlineStr"/>
      <c r="BN563" t="inlineStr"/>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row>
    <row r="564">
      <c r="A564" t="b">
        <v>0</v>
      </c>
      <c r="B564" t="inlineStr">
        <is>
          <t>501</t>
        </is>
      </c>
      <c r="C564" t="inlineStr">
        <is>
          <t>L-1524-31549333X</t>
        </is>
      </c>
      <c r="D564" t="inlineStr">
        <is>
          <t>1066963053</t>
        </is>
      </c>
      <c r="E564" t="inlineStr"/>
      <c r="F564" t="inlineStr">
        <is>
          <t>https://portal.dnb.de/opac.htm?method=simpleSearch&amp;cqlMode=true&amp;query=idn%3D1066963053</t>
        </is>
      </c>
      <c r="G564" t="inlineStr">
        <is>
          <t>III 58, 1</t>
        </is>
      </c>
      <c r="H564" t="inlineStr"/>
      <c r="I564" t="inlineStr"/>
      <c r="J564" t="inlineStr"/>
      <c r="K564" t="inlineStr"/>
      <c r="L564" t="inlineStr"/>
      <c r="M564" t="inlineStr"/>
      <c r="N564" t="inlineStr"/>
      <c r="O564" t="inlineStr"/>
      <c r="P564" t="inlineStr"/>
      <c r="Q564" t="inlineStr"/>
      <c r="R564" t="inlineStr"/>
      <c r="S564" t="inlineStr"/>
      <c r="T564" t="inlineStr"/>
      <c r="U564" t="inlineStr"/>
      <c r="V564" t="inlineStr"/>
      <c r="W564" t="inlineStr"/>
      <c r="X564" t="inlineStr"/>
      <c r="Y564" t="inlineStr"/>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is>
          <t>0</t>
        </is>
      </c>
      <c r="BD564" t="inlineStr"/>
      <c r="BE564" t="inlineStr"/>
      <c r="BF564" t="inlineStr"/>
      <c r="BG564" t="inlineStr"/>
      <c r="BH564" t="inlineStr"/>
      <c r="BI564" t="inlineStr"/>
      <c r="BJ564" t="inlineStr"/>
      <c r="BK564" t="inlineStr"/>
      <c r="BL564" t="inlineStr"/>
      <c r="BM564" t="inlineStr"/>
      <c r="BN564" t="inlineStr"/>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row>
    <row r="565">
      <c r="A565" t="b">
        <v>1</v>
      </c>
      <c r="B565" t="inlineStr"/>
      <c r="C565" t="inlineStr">
        <is>
          <t>L-9999-414833384</t>
        </is>
      </c>
      <c r="D565" t="inlineStr">
        <is>
          <t>1138316458</t>
        </is>
      </c>
      <c r="E565" t="inlineStr">
        <is>
          <t>Qd</t>
        </is>
      </c>
      <c r="F565" t="inlineStr"/>
      <c r="G565" t="inlineStr">
        <is>
          <t>III 58, 1</t>
        </is>
      </c>
      <c r="H565" t="inlineStr">
        <is>
          <t>III 58, 1</t>
        </is>
      </c>
      <c r="I565" t="inlineStr"/>
      <c r="J565" t="inlineStr"/>
      <c r="K565" t="inlineStr"/>
      <c r="L565" t="inlineStr"/>
      <c r="M565" t="inlineStr"/>
      <c r="N565" t="inlineStr"/>
      <c r="O565" t="inlineStr"/>
      <c r="P565" t="inlineStr"/>
      <c r="Q565" t="inlineStr"/>
      <c r="R565" t="inlineStr"/>
      <c r="S565" t="inlineStr"/>
      <c r="T565" t="inlineStr"/>
      <c r="U565" t="inlineStr"/>
      <c r="V565" t="inlineStr"/>
      <c r="W565" t="inlineStr"/>
      <c r="X565" t="inlineStr"/>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c r="BA565" t="inlineStr"/>
      <c r="BB565" t="inlineStr"/>
      <c r="BC565" t="inlineStr"/>
      <c r="BD565" t="inlineStr"/>
      <c r="BE565" t="inlineStr"/>
      <c r="BF565" t="inlineStr"/>
      <c r="BG565" t="inlineStr"/>
      <c r="BH565" t="inlineStr"/>
      <c r="BI565" t="inlineStr"/>
      <c r="BJ565" t="inlineStr"/>
      <c r="BK565" t="inlineStr"/>
      <c r="BL565" t="inlineStr"/>
      <c r="BM565" t="inlineStr"/>
      <c r="BN565" t="inlineStr"/>
      <c r="BO565" t="inlineStr"/>
      <c r="BP565" t="inlineStr"/>
      <c r="BQ565" t="inlineStr"/>
      <c r="BR565" t="inlineStr"/>
      <c r="BS565" t="inlineStr"/>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row>
    <row r="566">
      <c r="A566" t="b">
        <v>0</v>
      </c>
      <c r="B566" t="inlineStr">
        <is>
          <t>504</t>
        </is>
      </c>
      <c r="C566" t="inlineStr">
        <is>
          <t>L-1875-670821322</t>
        </is>
      </c>
      <c r="D566" t="inlineStr">
        <is>
          <t>120880068X</t>
        </is>
      </c>
      <c r="E566" t="inlineStr"/>
      <c r="F566" t="inlineStr">
        <is>
          <t>https://portal.dnb.de/opac.htm?method=simpleSearch&amp;cqlMode=true&amp;query=idn%3D120880068X</t>
        </is>
      </c>
      <c r="G566" t="inlineStr">
        <is>
          <t>III 58, 1 (1.angebundenes Werk)</t>
        </is>
      </c>
      <c r="H566" t="inlineStr"/>
      <c r="I566" t="inlineStr"/>
      <c r="J566" t="inlineStr"/>
      <c r="K566" t="inlineStr"/>
      <c r="L566" t="inlineStr"/>
      <c r="M566" t="inlineStr"/>
      <c r="N566" t="inlineStr"/>
      <c r="O566" t="inlineStr"/>
      <c r="P566" t="inlineStr"/>
      <c r="Q566" t="inlineStr"/>
      <c r="R566" t="inlineStr"/>
      <c r="S566" t="inlineStr"/>
      <c r="T566" t="inlineStr"/>
      <c r="U566" t="inlineStr"/>
      <c r="V566" t="inlineStr"/>
      <c r="W566" t="inlineStr"/>
      <c r="X566" t="inlineStr"/>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is>
          <t>0</t>
        </is>
      </c>
      <c r="BD566" t="inlineStr"/>
      <c r="BE566" t="inlineStr"/>
      <c r="BF566" t="inlineStr"/>
      <c r="BG566" t="inlineStr"/>
      <c r="BH566" t="inlineStr"/>
      <c r="BI566" t="inlineStr"/>
      <c r="BJ566" t="inlineStr"/>
      <c r="BK566" t="inlineStr"/>
      <c r="BL566" t="inlineStr"/>
      <c r="BM566" t="inlineStr"/>
      <c r="BN566" t="inlineStr"/>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row>
    <row r="567">
      <c r="A567" t="b">
        <v>1</v>
      </c>
      <c r="B567" t="inlineStr">
        <is>
          <t>502</t>
        </is>
      </c>
      <c r="C567" t="inlineStr">
        <is>
          <t>L-1534-154007358</t>
        </is>
      </c>
      <c r="D567" t="inlineStr">
        <is>
          <t>993918859</t>
        </is>
      </c>
      <c r="E567" t="inlineStr">
        <is>
          <t>Aal</t>
        </is>
      </c>
      <c r="F567" t="inlineStr">
        <is>
          <t>https://portal.dnb.de/opac.htm?method=simpleSearch&amp;cqlMode=true&amp;query=idn%3D993918859</t>
        </is>
      </c>
      <c r="G567" t="inlineStr">
        <is>
          <t>III 58, 2</t>
        </is>
      </c>
      <c r="H567" t="inlineStr">
        <is>
          <t>III 58, 2</t>
        </is>
      </c>
      <c r="I567" t="inlineStr">
        <is>
          <t>X</t>
        </is>
      </c>
      <c r="J567" t="inlineStr">
        <is>
          <t>Gewebeeinband</t>
        </is>
      </c>
      <c r="K567" t="inlineStr">
        <is>
          <t>bis 25 cm</t>
        </is>
      </c>
      <c r="L567" t="inlineStr">
        <is>
          <t>80° bis 110°, einseitig digitalisierbar?</t>
        </is>
      </c>
      <c r="M567" t="inlineStr">
        <is>
          <t>hohler Rücken</t>
        </is>
      </c>
      <c r="N567" t="inlineStr"/>
      <c r="O567" t="inlineStr"/>
      <c r="P567" t="inlineStr"/>
      <c r="Q567" t="inlineStr">
        <is>
          <t>0</t>
        </is>
      </c>
      <c r="R567" t="inlineStr"/>
      <c r="S567" t="inlineStr"/>
      <c r="T567" t="inlineStr"/>
      <c r="U567" t="inlineStr"/>
      <c r="V567" t="inlineStr"/>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is>
          <t>0</t>
        </is>
      </c>
      <c r="BD567" t="inlineStr"/>
      <c r="BE567" t="inlineStr"/>
      <c r="BF567" t="inlineStr"/>
      <c r="BG567" t="inlineStr"/>
      <c r="BH567" t="inlineStr"/>
      <c r="BI567" t="inlineStr"/>
      <c r="BJ567" t="inlineStr"/>
      <c r="BK567" t="inlineStr"/>
      <c r="BL567" t="inlineStr"/>
      <c r="BM567" t="inlineStr"/>
      <c r="BN567" t="inlineStr"/>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row>
    <row r="568">
      <c r="A568" t="b">
        <v>1</v>
      </c>
      <c r="B568" t="inlineStr">
        <is>
          <t>503</t>
        </is>
      </c>
      <c r="C568" t="inlineStr">
        <is>
          <t>L-1537-315492368</t>
        </is>
      </c>
      <c r="D568" t="inlineStr">
        <is>
          <t>1066961964</t>
        </is>
      </c>
      <c r="E568" t="inlineStr">
        <is>
          <t>Aaf</t>
        </is>
      </c>
      <c r="F568" t="inlineStr">
        <is>
          <t>https://portal.dnb.de/opac.htm?method=simpleSearch&amp;cqlMode=true&amp;query=idn%3D1066961964</t>
        </is>
      </c>
      <c r="G568" t="inlineStr">
        <is>
          <t>III 58, 3</t>
        </is>
      </c>
      <c r="H568" t="inlineStr">
        <is>
          <t>III 58, 3</t>
        </is>
      </c>
      <c r="I568" t="inlineStr"/>
      <c r="J568" t="inlineStr"/>
      <c r="K568" t="inlineStr"/>
      <c r="L568" t="inlineStr"/>
      <c r="M568" t="inlineStr"/>
      <c r="N568" t="inlineStr"/>
      <c r="O568" t="inlineStr"/>
      <c r="P568" t="inlineStr"/>
      <c r="Q568" t="inlineStr"/>
      <c r="R568" t="inlineStr"/>
      <c r="S568" t="inlineStr"/>
      <c r="T568" t="inlineStr"/>
      <c r="U568" t="inlineStr"/>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is>
          <t>0</t>
        </is>
      </c>
      <c r="BD568" t="inlineStr"/>
      <c r="BE568" t="inlineStr"/>
      <c r="BF568" t="inlineStr"/>
      <c r="BG568" t="inlineStr"/>
      <c r="BH568" t="inlineStr"/>
      <c r="BI568" t="inlineStr"/>
      <c r="BJ568" t="inlineStr"/>
      <c r="BK568" t="inlineStr"/>
      <c r="BL568" t="inlineStr"/>
      <c r="BM568" t="inlineStr"/>
      <c r="BN568" t="inlineStr"/>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row>
    <row r="569">
      <c r="A569" t="b">
        <v>1</v>
      </c>
      <c r="B569" t="inlineStr">
        <is>
          <t>505</t>
        </is>
      </c>
      <c r="C569" t="inlineStr">
        <is>
          <t>L-1546-167294946</t>
        </is>
      </c>
      <c r="D569" t="inlineStr">
        <is>
          <t>99897188X</t>
        </is>
      </c>
      <c r="E569" t="inlineStr">
        <is>
          <t>Aal</t>
        </is>
      </c>
      <c r="F569" t="inlineStr">
        <is>
          <t>https://portal.dnb.de/opac.htm?method=simpleSearch&amp;cqlMode=true&amp;query=idn%3D99897188X</t>
        </is>
      </c>
      <c r="G569" t="inlineStr">
        <is>
          <t>III 58, 3 a</t>
        </is>
      </c>
      <c r="H569" t="inlineStr">
        <is>
          <t>III 58, 3 a</t>
        </is>
      </c>
      <c r="I569" t="inlineStr"/>
      <c r="J569" t="inlineStr">
        <is>
          <t>Papier- oder Pappeinband</t>
        </is>
      </c>
      <c r="K569" t="inlineStr">
        <is>
          <t>bis 25 cm</t>
        </is>
      </c>
      <c r="L569" t="inlineStr">
        <is>
          <t>180°</t>
        </is>
      </c>
      <c r="M569" t="inlineStr"/>
      <c r="N569" t="inlineStr"/>
      <c r="O569" t="inlineStr"/>
      <c r="P569" t="inlineStr"/>
      <c r="Q569" t="inlineStr">
        <is>
          <t>0</t>
        </is>
      </c>
      <c r="R569" t="inlineStr"/>
      <c r="S569" t="inlineStr"/>
      <c r="T569" t="inlineStr"/>
      <c r="U569" t="inlineStr"/>
      <c r="V569" t="inlineStr"/>
      <c r="W569" t="inlineStr"/>
      <c r="X569" t="inlineStr"/>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is>
          <t>0</t>
        </is>
      </c>
      <c r="BD569" t="inlineStr"/>
      <c r="BE569" t="inlineStr"/>
      <c r="BF569" t="inlineStr"/>
      <c r="BG569" t="inlineStr"/>
      <c r="BH569" t="inlineStr"/>
      <c r="BI569" t="inlineStr"/>
      <c r="BJ569" t="inlineStr"/>
      <c r="BK569" t="inlineStr"/>
      <c r="BL569" t="inlineStr"/>
      <c r="BM569" t="inlineStr"/>
      <c r="BN569" t="inlineStr"/>
      <c r="BO569" t="inlineStr"/>
      <c r="BP569" t="inlineStr"/>
      <c r="BQ569" t="inlineStr"/>
      <c r="BR569" t="inlineStr"/>
      <c r="BS569" t="inlineStr"/>
      <c r="BT569" t="inlineStr"/>
      <c r="BU569" t="inlineStr"/>
      <c r="BV569" t="inlineStr"/>
      <c r="BW569" t="inlineStr"/>
      <c r="BX569" t="inlineStr"/>
      <c r="BY569" t="inlineStr"/>
      <c r="BZ569" t="inlineStr"/>
      <c r="CA569" t="inlineStr"/>
      <c r="CB569" t="inlineStr"/>
      <c r="CC569" t="inlineStr"/>
      <c r="CD569" t="inlineStr"/>
      <c r="CE569" t="inlineStr"/>
      <c r="CF569" t="inlineStr"/>
      <c r="CG569" t="inlineStr"/>
      <c r="CH569" t="inlineStr"/>
      <c r="CI569" t="inlineStr"/>
      <c r="CJ569" t="inlineStr"/>
      <c r="CK569" t="inlineStr"/>
      <c r="CL569" t="inlineStr"/>
      <c r="CM569" t="inlineStr"/>
      <c r="CN569" t="inlineStr"/>
      <c r="CO569" t="inlineStr"/>
      <c r="CP569" t="inlineStr"/>
      <c r="CQ569" t="inlineStr"/>
      <c r="CR569" t="inlineStr"/>
      <c r="CS569" t="inlineStr"/>
      <c r="CT569" t="inlineStr"/>
      <c r="CU569" t="inlineStr"/>
    </row>
    <row r="570">
      <c r="A570" t="b">
        <v>1</v>
      </c>
      <c r="B570" t="inlineStr">
        <is>
          <t>506</t>
        </is>
      </c>
      <c r="C570" t="inlineStr">
        <is>
          <t>L-1548-154006998</t>
        </is>
      </c>
      <c r="D570" t="inlineStr">
        <is>
          <t>993918581</t>
        </is>
      </c>
      <c r="E570" t="inlineStr">
        <is>
          <t>Aal</t>
        </is>
      </c>
      <c r="F570" t="inlineStr">
        <is>
          <t>https://portal.dnb.de/opac.htm?method=simpleSearch&amp;cqlMode=true&amp;query=idn%3D993918581</t>
        </is>
      </c>
      <c r="G570" t="inlineStr">
        <is>
          <t>III 58, 3 b</t>
        </is>
      </c>
      <c r="H570" t="inlineStr">
        <is>
          <t>III 58, 3 b</t>
        </is>
      </c>
      <c r="I570" t="inlineStr"/>
      <c r="J570" t="inlineStr"/>
      <c r="K570" t="inlineStr"/>
      <c r="L570" t="inlineStr"/>
      <c r="M570" t="inlineStr"/>
      <c r="N570" t="inlineStr"/>
      <c r="O570" t="inlineStr"/>
      <c r="P570" t="inlineStr"/>
      <c r="Q570" t="inlineStr"/>
      <c r="R570" t="inlineStr"/>
      <c r="S570" t="inlineStr"/>
      <c r="T570" t="inlineStr"/>
      <c r="U570" t="inlineStr"/>
      <c r="V570" t="inlineStr"/>
      <c r="W570" t="inlineStr"/>
      <c r="X570" t="inlineStr"/>
      <c r="Y570" t="inlineStr"/>
      <c r="Z570" t="inlineStr"/>
      <c r="AA570" t="inlineStr"/>
      <c r="AB570" t="inlineStr"/>
      <c r="AC570" t="inlineStr"/>
      <c r="AD570" t="inlineStr"/>
      <c r="AE570" t="inlineStr"/>
      <c r="AF570" t="inlineStr"/>
      <c r="AG570" t="inlineStr"/>
      <c r="AH570" t="inlineStr"/>
      <c r="AI570" t="inlineStr"/>
      <c r="AJ570" t="inlineStr"/>
      <c r="AK570" t="inlineStr"/>
      <c r="AL570" t="inlineStr"/>
      <c r="AM570" t="inlineStr"/>
      <c r="AN570" t="inlineStr"/>
      <c r="AO570" t="inlineStr"/>
      <c r="AP570" t="inlineStr"/>
      <c r="AQ570" t="inlineStr"/>
      <c r="AR570" t="inlineStr"/>
      <c r="AS570" t="inlineStr"/>
      <c r="AT570" t="inlineStr"/>
      <c r="AU570" t="inlineStr"/>
      <c r="AV570" t="inlineStr"/>
      <c r="AW570" t="inlineStr"/>
      <c r="AX570" t="inlineStr"/>
      <c r="AY570" t="inlineStr"/>
      <c r="AZ570" t="inlineStr"/>
      <c r="BA570" t="inlineStr"/>
      <c r="BB570" t="inlineStr"/>
      <c r="BC570" t="inlineStr">
        <is>
          <t>0</t>
        </is>
      </c>
      <c r="BD570" t="inlineStr"/>
      <c r="BE570" t="inlineStr"/>
      <c r="BF570" t="inlineStr"/>
      <c r="BG570" t="inlineStr"/>
      <c r="BH570" t="inlineStr"/>
      <c r="BI570" t="inlineStr"/>
      <c r="BJ570" t="inlineStr"/>
      <c r="BK570" t="inlineStr"/>
      <c r="BL570" t="inlineStr"/>
      <c r="BM570" t="inlineStr"/>
      <c r="BN570" t="inlineStr"/>
      <c r="BO570" t="inlineStr"/>
      <c r="BP570" t="inlineStr"/>
      <c r="BQ570" t="inlineStr"/>
      <c r="BR570" t="inlineStr"/>
      <c r="BS570" t="inlineStr"/>
      <c r="BT570" t="inlineStr"/>
      <c r="BU570" t="inlineStr"/>
      <c r="BV570" t="inlineStr"/>
      <c r="BW570" t="inlineStr"/>
      <c r="BX570" t="inlineStr"/>
      <c r="BY570" t="inlineStr"/>
      <c r="BZ570" t="inlineStr"/>
      <c r="CA570" t="inlineStr"/>
      <c r="CB570" t="inlineStr"/>
      <c r="CC570" t="inlineStr"/>
      <c r="CD570" t="inlineStr"/>
      <c r="CE570" t="inlineStr"/>
      <c r="CF570" t="inlineStr"/>
      <c r="CG570" t="inlineStr"/>
      <c r="CH570" t="inlineStr"/>
      <c r="CI570" t="inlineStr"/>
      <c r="CJ570" t="inlineStr"/>
      <c r="CK570" t="inlineStr"/>
      <c r="CL570" t="inlineStr"/>
      <c r="CM570" t="inlineStr"/>
      <c r="CN570" t="inlineStr"/>
      <c r="CO570" t="inlineStr"/>
      <c r="CP570" t="inlineStr"/>
      <c r="CQ570" t="inlineStr"/>
      <c r="CR570" t="inlineStr"/>
      <c r="CS570" t="inlineStr"/>
      <c r="CT570" t="inlineStr"/>
      <c r="CU570" t="inlineStr"/>
    </row>
    <row r="571">
      <c r="A571" t="b">
        <v>1</v>
      </c>
      <c r="B571" t="inlineStr">
        <is>
          <t>507</t>
        </is>
      </c>
      <c r="C571" t="inlineStr">
        <is>
          <t>L-1548-154041092</t>
        </is>
      </c>
      <c r="D571" t="inlineStr">
        <is>
          <t>993931456</t>
        </is>
      </c>
      <c r="E571" t="inlineStr">
        <is>
          <t>Aal</t>
        </is>
      </c>
      <c r="F571" t="inlineStr">
        <is>
          <t>https://portal.dnb.de/opac.htm?method=simpleSearch&amp;cqlMode=true&amp;query=idn%3D993931456</t>
        </is>
      </c>
      <c r="G571" t="inlineStr">
        <is>
          <t>III 58, 3 c</t>
        </is>
      </c>
      <c r="H571" t="inlineStr">
        <is>
          <t>III 58, 3 c</t>
        </is>
      </c>
      <c r="I571" t="inlineStr"/>
      <c r="J571" t="inlineStr">
        <is>
          <t>Halbpergamentband</t>
        </is>
      </c>
      <c r="K571" t="inlineStr">
        <is>
          <t>bis 25 cm</t>
        </is>
      </c>
      <c r="L571" t="inlineStr">
        <is>
          <t>180°</t>
        </is>
      </c>
      <c r="M571" t="inlineStr"/>
      <c r="N571" t="inlineStr"/>
      <c r="O571" t="inlineStr"/>
      <c r="P571" t="inlineStr"/>
      <c r="Q571" t="inlineStr">
        <is>
          <t>0</t>
        </is>
      </c>
      <c r="R571" t="inlineStr"/>
      <c r="S571" t="inlineStr"/>
      <c r="T571" t="inlineStr"/>
      <c r="U571" t="inlineStr"/>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is>
          <t>0</t>
        </is>
      </c>
      <c r="BD571" t="inlineStr"/>
      <c r="BE571" t="inlineStr"/>
      <c r="BF571" t="inlineStr"/>
      <c r="BG571" t="inlineStr"/>
      <c r="BH571" t="inlineStr"/>
      <c r="BI571" t="inlineStr"/>
      <c r="BJ571" t="inlineStr"/>
      <c r="BK571" t="inlineStr"/>
      <c r="BL571" t="inlineStr"/>
      <c r="BM571" t="inlineStr"/>
      <c r="BN571" t="inlineStr"/>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row>
    <row r="572">
      <c r="A572" t="b">
        <v>1</v>
      </c>
      <c r="B572" t="inlineStr">
        <is>
          <t>508</t>
        </is>
      </c>
      <c r="C572" t="inlineStr">
        <is>
          <t>L-1548-153700858</t>
        </is>
      </c>
      <c r="D572" t="inlineStr">
        <is>
          <t>993850308</t>
        </is>
      </c>
      <c r="E572" t="inlineStr">
        <is>
          <t>Aal</t>
        </is>
      </c>
      <c r="F572" t="inlineStr">
        <is>
          <t>https://portal.dnb.de/opac.htm?method=simpleSearch&amp;cqlMode=true&amp;query=idn%3D993850308</t>
        </is>
      </c>
      <c r="G572" t="inlineStr">
        <is>
          <t>III 58, 3 d</t>
        </is>
      </c>
      <c r="H572" t="inlineStr">
        <is>
          <t>III 58, 3 d</t>
        </is>
      </c>
      <c r="I572" t="inlineStr"/>
      <c r="J572" t="inlineStr"/>
      <c r="K572" t="inlineStr"/>
      <c r="L572" t="inlineStr"/>
      <c r="M572" t="inlineStr"/>
      <c r="N572" t="inlineStr"/>
      <c r="O572" t="inlineStr"/>
      <c r="P572" t="inlineStr"/>
      <c r="Q572" t="inlineStr"/>
      <c r="R572" t="inlineStr"/>
      <c r="S572" t="inlineStr"/>
      <c r="T572" t="inlineStr"/>
      <c r="U572" t="inlineStr"/>
      <c r="V572" t="inlineStr"/>
      <c r="W572" t="inlineStr"/>
      <c r="X572" t="inlineStr"/>
      <c r="Y572" t="inlineStr"/>
      <c r="Z572" t="inlineStr"/>
      <c r="AA572" t="inlineStr"/>
      <c r="AB572" t="inlineStr"/>
      <c r="AC572" t="inlineStr"/>
      <c r="AD572" t="inlineStr"/>
      <c r="AE572" t="inlineStr"/>
      <c r="AF572" t="inlineStr"/>
      <c r="AG572" t="inlineStr"/>
      <c r="AH572" t="inlineStr"/>
      <c r="AI572" t="inlineStr"/>
      <c r="AJ572" t="inlineStr"/>
      <c r="AK572" t="inlineStr"/>
      <c r="AL572" t="inlineStr"/>
      <c r="AM572" t="inlineStr"/>
      <c r="AN572" t="inlineStr"/>
      <c r="AO572" t="inlineStr"/>
      <c r="AP572" t="inlineStr"/>
      <c r="AQ572" t="inlineStr"/>
      <c r="AR572" t="inlineStr"/>
      <c r="AS572" t="inlineStr"/>
      <c r="AT572" t="inlineStr"/>
      <c r="AU572" t="inlineStr"/>
      <c r="AV572" t="inlineStr"/>
      <c r="AW572" t="inlineStr"/>
      <c r="AX572" t="inlineStr"/>
      <c r="AY572" t="inlineStr"/>
      <c r="AZ572" t="inlineStr"/>
      <c r="BA572" t="inlineStr"/>
      <c r="BB572" t="inlineStr"/>
      <c r="BC572" t="inlineStr">
        <is>
          <t>0</t>
        </is>
      </c>
      <c r="BD572" t="inlineStr"/>
      <c r="BE572" t="inlineStr"/>
      <c r="BF572" t="inlineStr"/>
      <c r="BG572" t="inlineStr"/>
      <c r="BH572" t="inlineStr"/>
      <c r="BI572" t="inlineStr"/>
      <c r="BJ572" t="inlineStr"/>
      <c r="BK572" t="inlineStr"/>
      <c r="BL572" t="inlineStr"/>
      <c r="BM572" t="inlineStr"/>
      <c r="BN572" t="inlineStr"/>
      <c r="BO572" t="inlineStr"/>
      <c r="BP572" t="inlineStr"/>
      <c r="BQ572" t="inlineStr"/>
      <c r="BR572" t="inlineStr"/>
      <c r="BS572" t="inlineStr"/>
      <c r="BT572" t="inlineStr"/>
      <c r="BU572" t="inlineStr"/>
      <c r="BV572" t="inlineStr"/>
      <c r="BW572" t="inlineStr"/>
      <c r="BX572" t="inlineStr"/>
      <c r="BY572" t="inlineStr"/>
      <c r="BZ572" t="inlineStr"/>
      <c r="CA572" t="inlineStr"/>
      <c r="CB572" t="inlineStr"/>
      <c r="CC572" t="inlineStr"/>
      <c r="CD572" t="inlineStr"/>
      <c r="CE572" t="inlineStr"/>
      <c r="CF572" t="inlineStr"/>
      <c r="CG572" t="inlineStr"/>
      <c r="CH572" t="inlineStr"/>
      <c r="CI572" t="inlineStr"/>
      <c r="CJ572" t="inlineStr"/>
      <c r="CK572" t="inlineStr"/>
      <c r="CL572" t="inlineStr"/>
      <c r="CM572" t="inlineStr"/>
      <c r="CN572" t="inlineStr"/>
      <c r="CO572" t="inlineStr"/>
      <c r="CP572" t="inlineStr"/>
      <c r="CQ572" t="inlineStr"/>
      <c r="CR572" t="inlineStr"/>
      <c r="CS572" t="inlineStr"/>
      <c r="CT572" t="inlineStr"/>
      <c r="CU572" t="inlineStr"/>
    </row>
    <row r="573">
      <c r="A573" t="b">
        <v>1</v>
      </c>
      <c r="B573" t="inlineStr">
        <is>
          <t>509</t>
        </is>
      </c>
      <c r="C573" t="inlineStr">
        <is>
          <t>L-1548-16758801X</t>
        </is>
      </c>
      <c r="D573" t="inlineStr">
        <is>
          <t>999128655</t>
        </is>
      </c>
      <c r="E573" t="inlineStr">
        <is>
          <t>Aal</t>
        </is>
      </c>
      <c r="F573" t="inlineStr">
        <is>
          <t>https://portal.dnb.de/opac.htm?method=simpleSearch&amp;cqlMode=true&amp;query=idn%3D999128655</t>
        </is>
      </c>
      <c r="G573" t="inlineStr">
        <is>
          <t>III 58, 3 e</t>
        </is>
      </c>
      <c r="H573" t="inlineStr">
        <is>
          <t>III 58, 3 e</t>
        </is>
      </c>
      <c r="I573" t="inlineStr"/>
      <c r="J573" t="inlineStr">
        <is>
          <t>Papier- oder Pappeinband</t>
        </is>
      </c>
      <c r="K573" t="inlineStr">
        <is>
          <t>bis 25 cm</t>
        </is>
      </c>
      <c r="L573" t="inlineStr">
        <is>
          <t>180°</t>
        </is>
      </c>
      <c r="M573" t="inlineStr">
        <is>
          <t>hohler Rücken</t>
        </is>
      </c>
      <c r="N573" t="inlineStr"/>
      <c r="O573" t="inlineStr"/>
      <c r="P573" t="inlineStr">
        <is>
          <t>Signaturfahne austauschen</t>
        </is>
      </c>
      <c r="Q573" t="inlineStr">
        <is>
          <t>0</t>
        </is>
      </c>
      <c r="R573" t="inlineStr"/>
      <c r="S573" t="inlineStr"/>
      <c r="T573" t="inlineStr"/>
      <c r="U573" t="inlineStr"/>
      <c r="V573" t="inlineStr"/>
      <c r="W573" t="inlineStr"/>
      <c r="X573" t="inlineStr"/>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is>
          <t>0</t>
        </is>
      </c>
      <c r="BD573" t="inlineStr"/>
      <c r="BE573" t="inlineStr"/>
      <c r="BF573" t="inlineStr"/>
      <c r="BG573" t="inlineStr"/>
      <c r="BH573" t="inlineStr"/>
      <c r="BI573" t="inlineStr"/>
      <c r="BJ573" t="inlineStr"/>
      <c r="BK573" t="inlineStr"/>
      <c r="BL573" t="inlineStr"/>
      <c r="BM573" t="inlineStr"/>
      <c r="BN573" t="inlineStr"/>
      <c r="BO573" t="inlineStr"/>
      <c r="BP573" t="inlineStr"/>
      <c r="BQ573" t="inlineStr"/>
      <c r="BR573" t="inlineStr"/>
      <c r="BS573" t="inlineStr"/>
      <c r="BT573" t="inlineStr"/>
      <c r="BU573" t="inlineStr"/>
      <c r="BV573" t="inlineStr"/>
      <c r="BW573" t="inlineStr"/>
      <c r="BX573" t="inlineStr"/>
      <c r="BY573" t="inlineStr"/>
      <c r="BZ573" t="inlineStr"/>
      <c r="CA573" t="inlineStr"/>
      <c r="CB573" t="inlineStr"/>
      <c r="CC573" t="inlineStr"/>
      <c r="CD573" t="inlineStr"/>
      <c r="CE573" t="inlineStr"/>
      <c r="CF573" t="inlineStr"/>
      <c r="CG573" t="inlineStr"/>
      <c r="CH573" t="inlineStr"/>
      <c r="CI573" t="inlineStr"/>
      <c r="CJ573" t="inlineStr"/>
      <c r="CK573" t="inlineStr"/>
      <c r="CL573" t="inlineStr"/>
      <c r="CM573" t="inlineStr"/>
      <c r="CN573" t="inlineStr"/>
      <c r="CO573" t="inlineStr"/>
      <c r="CP573" t="inlineStr"/>
      <c r="CQ573" t="inlineStr"/>
      <c r="CR573" t="inlineStr"/>
      <c r="CS573" t="inlineStr"/>
      <c r="CT573" t="inlineStr"/>
      <c r="CU573" t="inlineStr"/>
    </row>
    <row r="574">
      <c r="A574" t="b">
        <v>1</v>
      </c>
      <c r="B574" t="inlineStr">
        <is>
          <t>510</t>
        </is>
      </c>
      <c r="C574" t="inlineStr">
        <is>
          <t>L-1549-169167011</t>
        </is>
      </c>
      <c r="D574" t="inlineStr">
        <is>
          <t>999794914</t>
        </is>
      </c>
      <c r="E574" t="inlineStr">
        <is>
          <t>Aal</t>
        </is>
      </c>
      <c r="F574" t="inlineStr">
        <is>
          <t>https://portal.dnb.de/opac.htm?method=simpleSearch&amp;cqlMode=true&amp;query=idn%3D999794914</t>
        </is>
      </c>
      <c r="G574" t="inlineStr">
        <is>
          <t>III 58, 3 f</t>
        </is>
      </c>
      <c r="H574" t="inlineStr">
        <is>
          <t>III 58, 3 f</t>
        </is>
      </c>
      <c r="I574" t="inlineStr"/>
      <c r="J574" t="inlineStr"/>
      <c r="K574" t="inlineStr"/>
      <c r="L574" t="inlineStr"/>
      <c r="M574" t="inlineStr"/>
      <c r="N574" t="inlineStr"/>
      <c r="O574" t="inlineStr"/>
      <c r="P574" t="inlineStr"/>
      <c r="Q574" t="inlineStr"/>
      <c r="R574" t="inlineStr"/>
      <c r="S574" t="inlineStr"/>
      <c r="T574" t="inlineStr"/>
      <c r="U574" t="inlineStr"/>
      <c r="V574" t="inlineStr"/>
      <c r="W574" t="inlineStr"/>
      <c r="X574" t="inlineStr"/>
      <c r="Y574" t="inlineStr"/>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c r="AT574" t="inlineStr"/>
      <c r="AU574" t="inlineStr"/>
      <c r="AV574" t="inlineStr"/>
      <c r="AW574" t="inlineStr"/>
      <c r="AX574" t="inlineStr"/>
      <c r="AY574" t="inlineStr"/>
      <c r="AZ574" t="inlineStr"/>
      <c r="BA574" t="inlineStr"/>
      <c r="BB574" t="inlineStr"/>
      <c r="BC574" t="inlineStr">
        <is>
          <t>0</t>
        </is>
      </c>
      <c r="BD574" t="inlineStr"/>
      <c r="BE574" t="inlineStr"/>
      <c r="BF574" t="inlineStr"/>
      <c r="BG574" t="inlineStr"/>
      <c r="BH574" t="inlineStr"/>
      <c r="BI574" t="inlineStr"/>
      <c r="BJ574" t="inlineStr"/>
      <c r="BK574" t="inlineStr"/>
      <c r="BL574" t="inlineStr"/>
      <c r="BM574" t="inlineStr"/>
      <c r="BN574" t="inlineStr"/>
      <c r="BO574" t="inlineStr"/>
      <c r="BP574" t="inlineStr"/>
      <c r="BQ574" t="inlineStr"/>
      <c r="BR574" t="inlineStr"/>
      <c r="BS574" t="inlineStr"/>
      <c r="BT574" t="inlineStr"/>
      <c r="BU574" t="inlineStr"/>
      <c r="BV574" t="inlineStr"/>
      <c r="BW574" t="inlineStr"/>
      <c r="BX574" t="inlineStr"/>
      <c r="BY574" t="inlineStr"/>
      <c r="BZ574" t="inlineStr"/>
      <c r="CA574" t="inlineStr"/>
      <c r="CB574" t="inlineStr"/>
      <c r="CC574" t="inlineStr"/>
      <c r="CD574" t="inlineStr"/>
      <c r="CE574" t="inlineStr"/>
      <c r="CF574" t="inlineStr"/>
      <c r="CG574" t="inlineStr"/>
      <c r="CH574" t="inlineStr"/>
      <c r="CI574" t="inlineStr"/>
      <c r="CJ574" t="inlineStr"/>
      <c r="CK574" t="inlineStr"/>
      <c r="CL574" t="inlineStr"/>
      <c r="CM574" t="inlineStr"/>
      <c r="CN574" t="inlineStr"/>
      <c r="CO574" t="inlineStr"/>
      <c r="CP574" t="inlineStr"/>
      <c r="CQ574" t="inlineStr"/>
      <c r="CR574" t="inlineStr"/>
      <c r="CS574" t="inlineStr"/>
      <c r="CT574" t="inlineStr"/>
      <c r="CU574" t="inlineStr"/>
    </row>
    <row r="575">
      <c r="A575" t="b">
        <v>1</v>
      </c>
      <c r="B575" t="inlineStr">
        <is>
          <t>511</t>
        </is>
      </c>
      <c r="C575" t="inlineStr">
        <is>
          <t>L-1549-154523437</t>
        </is>
      </c>
      <c r="D575" t="inlineStr">
        <is>
          <t>994116098</t>
        </is>
      </c>
      <c r="E575" t="inlineStr">
        <is>
          <t>Aal</t>
        </is>
      </c>
      <c r="F575" t="inlineStr">
        <is>
          <t>https://portal.dnb.de/opac.htm?method=simpleSearch&amp;cqlMode=true&amp;query=idn%3D994116098</t>
        </is>
      </c>
      <c r="G575" t="inlineStr">
        <is>
          <t>III 58, 3 g</t>
        </is>
      </c>
      <c r="H575" t="inlineStr">
        <is>
          <t>III 58, 3 g</t>
        </is>
      </c>
      <c r="I575" t="inlineStr"/>
      <c r="J575" t="inlineStr"/>
      <c r="K575" t="inlineStr"/>
      <c r="L575" t="inlineStr"/>
      <c r="M575" t="inlineStr"/>
      <c r="N575" t="inlineStr"/>
      <c r="O575" t="inlineStr"/>
      <c r="P575" t="inlineStr"/>
      <c r="Q575" t="inlineStr"/>
      <c r="R575" t="inlineStr"/>
      <c r="S575" t="inlineStr"/>
      <c r="T575" t="inlineStr"/>
      <c r="U575" t="inlineStr"/>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is>
          <t>0</t>
        </is>
      </c>
      <c r="BD575" t="inlineStr"/>
      <c r="BE575" t="inlineStr"/>
      <c r="BF575" t="inlineStr"/>
      <c r="BG575" t="inlineStr"/>
      <c r="BH575" t="inlineStr"/>
      <c r="BI575" t="inlineStr"/>
      <c r="BJ575" t="inlineStr"/>
      <c r="BK575" t="inlineStr"/>
      <c r="BL575" t="inlineStr"/>
      <c r="BM575" t="inlineStr"/>
      <c r="BN575" t="inlineStr"/>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row>
    <row r="576">
      <c r="A576" t="b">
        <v>1</v>
      </c>
      <c r="B576" t="inlineStr">
        <is>
          <t>512</t>
        </is>
      </c>
      <c r="C576" t="inlineStr">
        <is>
          <t>L-1549-154872075</t>
        </is>
      </c>
      <c r="D576" t="inlineStr">
        <is>
          <t>994252374</t>
        </is>
      </c>
      <c r="E576" t="inlineStr">
        <is>
          <t>Aal</t>
        </is>
      </c>
      <c r="F576" t="inlineStr">
        <is>
          <t>https://portal.dnb.de/opac.htm?method=simpleSearch&amp;cqlMode=true&amp;query=idn%3D994252374</t>
        </is>
      </c>
      <c r="G576" t="inlineStr">
        <is>
          <t>III 58, 3 h</t>
        </is>
      </c>
      <c r="H576" t="inlineStr">
        <is>
          <t>III 58, 3 h</t>
        </is>
      </c>
      <c r="I576" t="inlineStr"/>
      <c r="J576" t="inlineStr">
        <is>
          <t>Halbpergamentband</t>
        </is>
      </c>
      <c r="K576" t="inlineStr">
        <is>
          <t>bis 25 cm</t>
        </is>
      </c>
      <c r="L576" t="inlineStr">
        <is>
          <t>180°</t>
        </is>
      </c>
      <c r="M576" t="inlineStr">
        <is>
          <t>hohler Rücken</t>
        </is>
      </c>
      <c r="N576" t="inlineStr"/>
      <c r="O576" t="inlineStr"/>
      <c r="P576" t="inlineStr"/>
      <c r="Q576" t="inlineStr">
        <is>
          <t>0</t>
        </is>
      </c>
      <c r="R576" t="inlineStr"/>
      <c r="S576" t="inlineStr"/>
      <c r="T576" t="inlineStr"/>
      <c r="U576" t="inlineStr"/>
      <c r="V576" t="inlineStr"/>
      <c r="W576" t="inlineStr"/>
      <c r="X576" t="inlineStr"/>
      <c r="Y576" t="inlineStr"/>
      <c r="Z576" t="inlineStr"/>
      <c r="AA576" t="inlineStr"/>
      <c r="AB576" t="inlineStr"/>
      <c r="AC576" t="inlineStr"/>
      <c r="AD576" t="inlineStr"/>
      <c r="AE576" t="inlineStr"/>
      <c r="AF576" t="inlineStr"/>
      <c r="AG576" t="inlineStr"/>
      <c r="AH576" t="inlineStr"/>
      <c r="AI576" t="inlineStr"/>
      <c r="AJ576" t="inlineStr"/>
      <c r="AK576" t="inlineStr"/>
      <c r="AL576" t="inlineStr"/>
      <c r="AM576" t="inlineStr"/>
      <c r="AN576" t="inlineStr"/>
      <c r="AO576" t="inlineStr"/>
      <c r="AP576" t="inlineStr"/>
      <c r="AQ576" t="inlineStr"/>
      <c r="AR576" t="inlineStr"/>
      <c r="AS576" t="inlineStr"/>
      <c r="AT576" t="inlineStr"/>
      <c r="AU576" t="inlineStr"/>
      <c r="AV576" t="inlineStr"/>
      <c r="AW576" t="inlineStr"/>
      <c r="AX576" t="inlineStr"/>
      <c r="AY576" t="inlineStr"/>
      <c r="AZ576" t="inlineStr"/>
      <c r="BA576" t="inlineStr"/>
      <c r="BB576" t="inlineStr"/>
      <c r="BC576" t="inlineStr">
        <is>
          <t>0</t>
        </is>
      </c>
      <c r="BD576" t="inlineStr"/>
      <c r="BE576" t="inlineStr"/>
      <c r="BF576" t="inlineStr"/>
      <c r="BG576" t="inlineStr"/>
      <c r="BH576" t="inlineStr"/>
      <c r="BI576" t="inlineStr"/>
      <c r="BJ576" t="inlineStr"/>
      <c r="BK576" t="inlineStr"/>
      <c r="BL576" t="inlineStr"/>
      <c r="BM576" t="inlineStr"/>
      <c r="BN576" t="inlineStr"/>
      <c r="BO576" t="inlineStr"/>
      <c r="BP576" t="inlineStr"/>
      <c r="BQ576" t="inlineStr"/>
      <c r="BR576" t="inlineStr"/>
      <c r="BS576" t="inlineStr"/>
      <c r="BT576" t="inlineStr"/>
      <c r="BU576" t="inlineStr"/>
      <c r="BV576" t="inlineStr"/>
      <c r="BW576" t="inlineStr"/>
      <c r="BX576" t="inlineStr"/>
      <c r="BY576" t="inlineStr"/>
      <c r="BZ576" t="inlineStr"/>
      <c r="CA576" t="inlineStr"/>
      <c r="CB576" t="inlineStr"/>
      <c r="CC576" t="inlineStr"/>
      <c r="CD576" t="inlineStr"/>
      <c r="CE576" t="inlineStr"/>
      <c r="CF576" t="inlineStr"/>
      <c r="CG576" t="inlineStr"/>
      <c r="CH576" t="inlineStr"/>
      <c r="CI576" t="inlineStr"/>
      <c r="CJ576" t="inlineStr"/>
      <c r="CK576" t="inlineStr"/>
      <c r="CL576" t="inlineStr"/>
      <c r="CM576" t="inlineStr"/>
      <c r="CN576" t="inlineStr"/>
      <c r="CO576" t="inlineStr"/>
      <c r="CP576" t="inlineStr"/>
      <c r="CQ576" t="inlineStr"/>
      <c r="CR576" t="inlineStr"/>
      <c r="CS576" t="inlineStr"/>
      <c r="CT576" t="inlineStr"/>
      <c r="CU576" t="inlineStr"/>
    </row>
    <row r="577">
      <c r="A577" t="b">
        <v>1</v>
      </c>
      <c r="B577" t="inlineStr">
        <is>
          <t>513</t>
        </is>
      </c>
      <c r="C577" t="inlineStr">
        <is>
          <t>L-1549-15453336X</t>
        </is>
      </c>
      <c r="D577" t="inlineStr">
        <is>
          <t>572342640</t>
        </is>
      </c>
      <c r="E577" t="inlineStr">
        <is>
          <t>Aal</t>
        </is>
      </c>
      <c r="F577" t="inlineStr">
        <is>
          <t>https://portal.dnb.de/opac.htm?method=simpleSearch&amp;cqlMode=true&amp;query=idn%3D572342640</t>
        </is>
      </c>
      <c r="G577" t="inlineStr">
        <is>
          <t>III 58, 3 i</t>
        </is>
      </c>
      <c r="H577" t="inlineStr">
        <is>
          <t>III 58, 3 i</t>
        </is>
      </c>
      <c r="I577" t="inlineStr"/>
      <c r="J577" t="inlineStr">
        <is>
          <t>Halbpergamentband</t>
        </is>
      </c>
      <c r="K577" t="inlineStr">
        <is>
          <t>bis 25 cm</t>
        </is>
      </c>
      <c r="L577" t="inlineStr">
        <is>
          <t>180°</t>
        </is>
      </c>
      <c r="M577" t="inlineStr"/>
      <c r="N577" t="inlineStr"/>
      <c r="O577" t="inlineStr"/>
      <c r="P577" t="inlineStr"/>
      <c r="Q577" t="inlineStr">
        <is>
          <t>0</t>
        </is>
      </c>
      <c r="R577" t="inlineStr"/>
      <c r="S577" t="inlineStr"/>
      <c r="T577" t="inlineStr"/>
      <c r="U577" t="inlineStr"/>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is>
          <t>0</t>
        </is>
      </c>
      <c r="BD577" t="inlineStr"/>
      <c r="BE577" t="inlineStr"/>
      <c r="BF577" t="inlineStr"/>
      <c r="BG577" t="inlineStr"/>
      <c r="BH577" t="inlineStr"/>
      <c r="BI577" t="inlineStr"/>
      <c r="BJ577" t="inlineStr"/>
      <c r="BK577" t="inlineStr"/>
      <c r="BL577" t="inlineStr"/>
      <c r="BM577" t="inlineStr"/>
      <c r="BN577" t="inlineStr"/>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row>
    <row r="578">
      <c r="A578" t="b">
        <v>1</v>
      </c>
      <c r="B578" t="inlineStr">
        <is>
          <t>514</t>
        </is>
      </c>
      <c r="C578" t="inlineStr">
        <is>
          <t>L-1549-15453353X</t>
        </is>
      </c>
      <c r="D578" t="inlineStr">
        <is>
          <t>572342640</t>
        </is>
      </c>
      <c r="E578" t="inlineStr">
        <is>
          <t>Aal</t>
        </is>
      </c>
      <c r="F578" t="inlineStr">
        <is>
          <t>https://portal.dnb.de/opac.htm?method=simpleSearch&amp;cqlMode=true&amp;query=idn%3D572342640</t>
        </is>
      </c>
      <c r="G578" t="inlineStr">
        <is>
          <t>III 58, 3 ia</t>
        </is>
      </c>
      <c r="H578" t="inlineStr">
        <is>
          <t>III 58, 3 ia</t>
        </is>
      </c>
      <c r="I578" t="inlineStr"/>
      <c r="J578" t="inlineStr"/>
      <c r="K578" t="inlineStr"/>
      <c r="L578" t="inlineStr"/>
      <c r="M578" t="inlineStr"/>
      <c r="N578" t="inlineStr"/>
      <c r="O578" t="inlineStr"/>
      <c r="P578" t="inlineStr"/>
      <c r="Q578" t="inlineStr"/>
      <c r="R578" t="inlineStr"/>
      <c r="S578" t="inlineStr"/>
      <c r="T578" t="inlineStr"/>
      <c r="U578" t="inlineStr"/>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is>
          <t>0</t>
        </is>
      </c>
      <c r="BD578" t="inlineStr"/>
      <c r="BE578" t="inlineStr"/>
      <c r="BF578" t="inlineStr"/>
      <c r="BG578" t="inlineStr"/>
      <c r="BH578" t="inlineStr"/>
      <c r="BI578" t="inlineStr"/>
      <c r="BJ578" t="inlineStr"/>
      <c r="BK578" t="inlineStr"/>
      <c r="BL578" t="inlineStr"/>
      <c r="BM578" t="inlineStr"/>
      <c r="BN578" t="inlineStr"/>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row>
    <row r="579">
      <c r="A579" t="b">
        <v>1</v>
      </c>
      <c r="B579" t="inlineStr">
        <is>
          <t>515</t>
        </is>
      </c>
      <c r="C579" t="inlineStr">
        <is>
          <t>L-1965-159364442</t>
        </is>
      </c>
      <c r="D579" t="inlineStr">
        <is>
          <t>995380783</t>
        </is>
      </c>
      <c r="E579" t="inlineStr">
        <is>
          <t>Aal</t>
        </is>
      </c>
      <c r="F579" t="inlineStr">
        <is>
          <t>https://portal.dnb.de/opac.htm?method=simpleSearch&amp;cqlMode=true&amp;query=idn%3D995380783</t>
        </is>
      </c>
      <c r="G579" t="inlineStr">
        <is>
          <t>III 58, 3 k</t>
        </is>
      </c>
      <c r="H579" t="inlineStr">
        <is>
          <t>III 58, 3 k</t>
        </is>
      </c>
      <c r="I579" t="inlineStr"/>
      <c r="J579" t="inlineStr">
        <is>
          <t>Halbpergamentband</t>
        </is>
      </c>
      <c r="K579" t="inlineStr">
        <is>
          <t>bis 25 cm</t>
        </is>
      </c>
      <c r="L579" t="inlineStr">
        <is>
          <t>180°</t>
        </is>
      </c>
      <c r="M579" t="inlineStr"/>
      <c r="N579" t="inlineStr"/>
      <c r="O579" t="inlineStr"/>
      <c r="P579" t="inlineStr"/>
      <c r="Q579" t="inlineStr">
        <is>
          <t>0</t>
        </is>
      </c>
      <c r="R579" t="inlineStr"/>
      <c r="S579" t="inlineStr"/>
      <c r="T579" t="inlineStr"/>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is>
          <t>0</t>
        </is>
      </c>
      <c r="BD579" t="inlineStr"/>
      <c r="BE579" t="inlineStr"/>
      <c r="BF579" t="inlineStr"/>
      <c r="BG579" t="inlineStr"/>
      <c r="BH579" t="inlineStr"/>
      <c r="BI579" t="inlineStr"/>
      <c r="BJ579" t="inlineStr"/>
      <c r="BK579" t="inlineStr"/>
      <c r="BL579" t="inlineStr"/>
      <c r="BM579" t="inlineStr"/>
      <c r="BN579" t="inlineStr"/>
      <c r="BO579" t="inlineStr"/>
      <c r="BP579" t="inlineStr"/>
      <c r="BQ579" t="inlineStr"/>
      <c r="BR579" t="inlineStr"/>
      <c r="BS579" t="inlineStr"/>
      <c r="BT579" t="inlineStr"/>
      <c r="BU579" t="inlineStr"/>
      <c r="BV579" t="inlineStr"/>
      <c r="BW579" t="inlineStr"/>
      <c r="BX579" t="inlineStr"/>
      <c r="BY579" t="inlineStr"/>
      <c r="BZ579" t="inlineStr"/>
      <c r="CA579" t="inlineStr"/>
      <c r="CB579" t="inlineStr"/>
      <c r="CC579" t="inlineStr"/>
      <c r="CD579" t="inlineStr"/>
      <c r="CE579" t="inlineStr"/>
      <c r="CF579" t="inlineStr"/>
      <c r="CG579" t="inlineStr"/>
      <c r="CH579" t="inlineStr"/>
      <c r="CI579" t="inlineStr"/>
      <c r="CJ579" t="inlineStr"/>
      <c r="CK579" t="inlineStr"/>
      <c r="CL579" t="inlineStr"/>
      <c r="CM579" t="inlineStr"/>
      <c r="CN579" t="inlineStr"/>
      <c r="CO579" t="inlineStr"/>
      <c r="CP579" t="inlineStr"/>
      <c r="CQ579" t="inlineStr"/>
      <c r="CR579" t="inlineStr"/>
      <c r="CS579" t="inlineStr"/>
      <c r="CT579" t="inlineStr"/>
      <c r="CU579" t="inlineStr"/>
    </row>
    <row r="580">
      <c r="A580" t="b">
        <v>1</v>
      </c>
      <c r="B580" t="inlineStr">
        <is>
          <t>516</t>
        </is>
      </c>
      <c r="C580" t="inlineStr">
        <is>
          <t>L-1550-167081977</t>
        </is>
      </c>
      <c r="D580" t="inlineStr">
        <is>
          <t>998859680</t>
        </is>
      </c>
      <c r="E580" t="inlineStr">
        <is>
          <t>Aal</t>
        </is>
      </c>
      <c r="F580" t="inlineStr">
        <is>
          <t>https://portal.dnb.de/opac.htm?method=simpleSearch&amp;cqlMode=true&amp;query=idn%3D998859680</t>
        </is>
      </c>
      <c r="G580" t="inlineStr">
        <is>
          <t>III 58, 3 m</t>
        </is>
      </c>
      <c r="H580" t="inlineStr">
        <is>
          <t>III 58, 3 m</t>
        </is>
      </c>
      <c r="I580" t="inlineStr"/>
      <c r="J580" t="inlineStr">
        <is>
          <t>Halbpergamentband</t>
        </is>
      </c>
      <c r="K580" t="inlineStr">
        <is>
          <t>bis 25 cm</t>
        </is>
      </c>
      <c r="L580" t="inlineStr">
        <is>
          <t>180°</t>
        </is>
      </c>
      <c r="M580" t="inlineStr">
        <is>
          <t>hohler Rücken</t>
        </is>
      </c>
      <c r="N580" t="inlineStr"/>
      <c r="O580" t="inlineStr"/>
      <c r="P580" t="inlineStr"/>
      <c r="Q580" t="inlineStr">
        <is>
          <t>0</t>
        </is>
      </c>
      <c r="R580" t="inlineStr"/>
      <c r="S580" t="inlineStr"/>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is>
          <t>0</t>
        </is>
      </c>
      <c r="BD580" t="inlineStr"/>
      <c r="BE580" t="inlineStr"/>
      <c r="BF580" t="inlineStr"/>
      <c r="BG580" t="inlineStr"/>
      <c r="BH580" t="inlineStr"/>
      <c r="BI580" t="inlineStr"/>
      <c r="BJ580" t="inlineStr"/>
      <c r="BK580" t="inlineStr"/>
      <c r="BL580" t="inlineStr"/>
      <c r="BM580" t="inlineStr"/>
      <c r="BN580" t="inlineStr"/>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row>
    <row r="581">
      <c r="A581" t="b">
        <v>1</v>
      </c>
      <c r="B581" t="inlineStr">
        <is>
          <t>517</t>
        </is>
      </c>
      <c r="C581" t="inlineStr">
        <is>
          <t>L-1559-179548115</t>
        </is>
      </c>
      <c r="D581" t="inlineStr">
        <is>
          <t>1003362400</t>
        </is>
      </c>
      <c r="E581" t="inlineStr">
        <is>
          <t>Aal</t>
        </is>
      </c>
      <c r="F581" t="inlineStr">
        <is>
          <t>https://portal.dnb.de/opac.htm?method=simpleSearch&amp;cqlMode=true&amp;query=idn%3D1003362400</t>
        </is>
      </c>
      <c r="G581" t="inlineStr">
        <is>
          <t>III 58, 3 n</t>
        </is>
      </c>
      <c r="H581" t="inlineStr">
        <is>
          <t>III 58, 3 n</t>
        </is>
      </c>
      <c r="I581" t="inlineStr"/>
      <c r="J581" t="inlineStr">
        <is>
          <t>Halbledereinband</t>
        </is>
      </c>
      <c r="K581" t="inlineStr">
        <is>
          <t>bis 25 cm</t>
        </is>
      </c>
      <c r="L581" t="inlineStr">
        <is>
          <t>180°</t>
        </is>
      </c>
      <c r="M581" t="inlineStr"/>
      <c r="N581" t="inlineStr"/>
      <c r="O581" t="inlineStr"/>
      <c r="P581" t="inlineStr"/>
      <c r="Q581" t="inlineStr">
        <is>
          <t>0</t>
        </is>
      </c>
      <c r="R581" t="inlineStr"/>
      <c r="S581" t="inlineStr"/>
      <c r="T581" t="inlineStr"/>
      <c r="U581" t="inlineStr"/>
      <c r="V581" t="inlineStr"/>
      <c r="W581" t="inlineStr"/>
      <c r="X581" t="inlineStr"/>
      <c r="Y581" t="inlineStr"/>
      <c r="Z581" t="inlineStr"/>
      <c r="AA581" t="inlineStr"/>
      <c r="AB581" t="inlineStr"/>
      <c r="AC581" t="inlineStr"/>
      <c r="AD581" t="inlineStr"/>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c r="BA581" t="inlineStr"/>
      <c r="BB581" t="inlineStr"/>
      <c r="BC581" t="inlineStr">
        <is>
          <t>0</t>
        </is>
      </c>
      <c r="BD581" t="inlineStr"/>
      <c r="BE581" t="inlineStr"/>
      <c r="BF581" t="inlineStr"/>
      <c r="BG581" t="inlineStr"/>
      <c r="BH581" t="inlineStr"/>
      <c r="BI581" t="inlineStr"/>
      <c r="BJ581" t="inlineStr"/>
      <c r="BK581" t="inlineStr"/>
      <c r="BL581" t="inlineStr"/>
      <c r="BM581" t="inlineStr"/>
      <c r="BN581" t="inlineStr"/>
      <c r="BO581" t="inlineStr"/>
      <c r="BP581" t="inlineStr"/>
      <c r="BQ581" t="inlineStr"/>
      <c r="BR581" t="inlineStr"/>
      <c r="BS581" t="inlineStr"/>
      <c r="BT581" t="inlineStr"/>
      <c r="BU581" t="inlineStr"/>
      <c r="BV581" t="inlineStr"/>
      <c r="BW581" t="inlineStr"/>
      <c r="BX581" t="inlineStr"/>
      <c r="BY581" t="inlineStr"/>
      <c r="BZ581" t="inlineStr"/>
      <c r="CA581" t="inlineStr"/>
      <c r="CB581" t="inlineStr"/>
      <c r="CC581" t="inlineStr"/>
      <c r="CD581" t="inlineStr"/>
      <c r="CE581" t="inlineStr"/>
      <c r="CF581" t="inlineStr"/>
      <c r="CG581" t="inlineStr"/>
      <c r="CH581" t="inlineStr"/>
      <c r="CI581" t="inlineStr"/>
      <c r="CJ581" t="inlineStr"/>
      <c r="CK581" t="inlineStr"/>
      <c r="CL581" t="inlineStr"/>
      <c r="CM581" t="inlineStr"/>
      <c r="CN581" t="inlineStr"/>
      <c r="CO581" t="inlineStr"/>
      <c r="CP581" t="inlineStr"/>
      <c r="CQ581" t="inlineStr"/>
      <c r="CR581" t="inlineStr"/>
      <c r="CS581" t="inlineStr"/>
      <c r="CT581" t="inlineStr"/>
      <c r="CU581" t="inlineStr"/>
    </row>
    <row r="582">
      <c r="A582" t="b">
        <v>1</v>
      </c>
      <c r="B582" t="inlineStr">
        <is>
          <t>518</t>
        </is>
      </c>
      <c r="C582" t="inlineStr">
        <is>
          <t>L-1551-154031127</t>
        </is>
      </c>
      <c r="D582" t="inlineStr">
        <is>
          <t>993921655</t>
        </is>
      </c>
      <c r="E582" t="inlineStr">
        <is>
          <t>Aal</t>
        </is>
      </c>
      <c r="F582" t="inlineStr">
        <is>
          <t>https://portal.dnb.de/opac.htm?method=simpleSearch&amp;cqlMode=true&amp;query=idn%3D993921655</t>
        </is>
      </c>
      <c r="G582" t="inlineStr">
        <is>
          <t>III 58, 3 o</t>
        </is>
      </c>
      <c r="H582" t="inlineStr">
        <is>
          <t>III 58, 3 o</t>
        </is>
      </c>
      <c r="I582" t="inlineStr"/>
      <c r="J582" t="inlineStr"/>
      <c r="K582" t="inlineStr"/>
      <c r="L582" t="inlineStr"/>
      <c r="M582" t="inlineStr"/>
      <c r="N582" t="inlineStr"/>
      <c r="O582" t="inlineStr"/>
      <c r="P582" t="inlineStr"/>
      <c r="Q582" t="inlineStr"/>
      <c r="R582" t="inlineStr"/>
      <c r="S582" t="inlineStr"/>
      <c r="T582" t="inlineStr"/>
      <c r="U582" t="inlineStr"/>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is>
          <t>0</t>
        </is>
      </c>
      <c r="BD582" t="inlineStr"/>
      <c r="BE582" t="inlineStr"/>
      <c r="BF582" t="inlineStr"/>
      <c r="BG582" t="inlineStr"/>
      <c r="BH582" t="inlineStr"/>
      <c r="BI582" t="inlineStr"/>
      <c r="BJ582" t="inlineStr"/>
      <c r="BK582" t="inlineStr"/>
      <c r="BL582" t="inlineStr"/>
      <c r="BM582" t="inlineStr"/>
      <c r="BN582" t="inlineStr"/>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row>
    <row r="583">
      <c r="A583" t="b">
        <v>1</v>
      </c>
      <c r="B583" t="inlineStr">
        <is>
          <t>519</t>
        </is>
      </c>
      <c r="C583" t="inlineStr">
        <is>
          <t>L-1551-154011436</t>
        </is>
      </c>
      <c r="D583" t="inlineStr">
        <is>
          <t>993919928</t>
        </is>
      </c>
      <c r="E583" t="inlineStr">
        <is>
          <t>Aal</t>
        </is>
      </c>
      <c r="F583" t="inlineStr">
        <is>
          <t>https://portal.dnb.de/opac.htm?method=simpleSearch&amp;cqlMode=true&amp;query=idn%3D993919928</t>
        </is>
      </c>
      <c r="G583" t="inlineStr">
        <is>
          <t>III 58, 3 p</t>
        </is>
      </c>
      <c r="H583" t="inlineStr">
        <is>
          <t>III 58, 3 p</t>
        </is>
      </c>
      <c r="I583" t="inlineStr"/>
      <c r="J583" t="inlineStr"/>
      <c r="K583" t="inlineStr"/>
      <c r="L583" t="inlineStr"/>
      <c r="M583" t="inlineStr"/>
      <c r="N583" t="inlineStr"/>
      <c r="O583" t="inlineStr"/>
      <c r="P583" t="inlineStr"/>
      <c r="Q583" t="inlineStr"/>
      <c r="R583" t="inlineStr"/>
      <c r="S583" t="inlineStr"/>
      <c r="T583" t="inlineStr"/>
      <c r="U583" t="inlineStr"/>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is>
          <t>0</t>
        </is>
      </c>
      <c r="BD583" t="inlineStr"/>
      <c r="BE583" t="inlineStr"/>
      <c r="BF583" t="inlineStr"/>
      <c r="BG583" t="inlineStr"/>
      <c r="BH583" t="inlineStr"/>
      <c r="BI583" t="inlineStr"/>
      <c r="BJ583" t="inlineStr"/>
      <c r="BK583" t="inlineStr"/>
      <c r="BL583" t="inlineStr"/>
      <c r="BM583" t="inlineStr"/>
      <c r="BN583" t="inlineStr"/>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row>
    <row r="584">
      <c r="A584" t="b">
        <v>1</v>
      </c>
      <c r="B584" t="inlineStr">
        <is>
          <t>520</t>
        </is>
      </c>
      <c r="C584" t="inlineStr">
        <is>
          <t>L-1551-154007749</t>
        </is>
      </c>
      <c r="D584" t="inlineStr">
        <is>
          <t>993919243</t>
        </is>
      </c>
      <c r="E584" t="inlineStr">
        <is>
          <t>Aal</t>
        </is>
      </c>
      <c r="F584" t="inlineStr">
        <is>
          <t>https://portal.dnb.de/opac.htm?method=simpleSearch&amp;cqlMode=true&amp;query=idn%3D993919243</t>
        </is>
      </c>
      <c r="G584" t="inlineStr">
        <is>
          <t>III 58, 3 q</t>
        </is>
      </c>
      <c r="H584" t="inlineStr">
        <is>
          <t>III 58, 3 q</t>
        </is>
      </c>
      <c r="I584" t="inlineStr"/>
      <c r="J584" t="inlineStr">
        <is>
          <t>Halbpergamentband</t>
        </is>
      </c>
      <c r="K584" t="inlineStr">
        <is>
          <t>bis 25 cm</t>
        </is>
      </c>
      <c r="L584" t="inlineStr">
        <is>
          <t>180°</t>
        </is>
      </c>
      <c r="M584" t="inlineStr"/>
      <c r="N584" t="inlineStr"/>
      <c r="O584" t="inlineStr"/>
      <c r="P584" t="inlineStr"/>
      <c r="Q584" t="inlineStr">
        <is>
          <t>0</t>
        </is>
      </c>
      <c r="R584" t="inlineStr"/>
      <c r="S584" t="inlineStr"/>
      <c r="T584" t="inlineStr"/>
      <c r="U584" t="inlineStr"/>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is>
          <t>0</t>
        </is>
      </c>
      <c r="BD584" t="inlineStr"/>
      <c r="BE584" t="inlineStr"/>
      <c r="BF584" t="inlineStr"/>
      <c r="BG584" t="inlineStr"/>
      <c r="BH584" t="inlineStr"/>
      <c r="BI584" t="inlineStr"/>
      <c r="BJ584" t="inlineStr"/>
      <c r="BK584" t="inlineStr"/>
      <c r="BL584" t="inlineStr"/>
      <c r="BM584" t="inlineStr"/>
      <c r="BN584" t="inlineStr"/>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row>
    <row r="585">
      <c r="A585" t="b">
        <v>1</v>
      </c>
      <c r="B585" t="inlineStr">
        <is>
          <t>521</t>
        </is>
      </c>
      <c r="C585" t="inlineStr">
        <is>
          <t>L-1551-154007935</t>
        </is>
      </c>
      <c r="D585" t="inlineStr">
        <is>
          <t>996746560</t>
        </is>
      </c>
      <c r="E585" t="inlineStr">
        <is>
          <t>Aal</t>
        </is>
      </c>
      <c r="F585" t="inlineStr">
        <is>
          <t>https://portal.dnb.de/opac.htm?method=simpleSearch&amp;cqlMode=true&amp;query=idn%3D996746560</t>
        </is>
      </c>
      <c r="G585" t="inlineStr">
        <is>
          <t>III 58, 3 qa</t>
        </is>
      </c>
      <c r="H585" t="inlineStr">
        <is>
          <t>III 58, 3 qa</t>
        </is>
      </c>
      <c r="I585" t="inlineStr"/>
      <c r="J585" t="inlineStr">
        <is>
          <t>Halbpergamentband</t>
        </is>
      </c>
      <c r="K585" t="inlineStr">
        <is>
          <t>bis 25 cm</t>
        </is>
      </c>
      <c r="L585" t="inlineStr">
        <is>
          <t>180°</t>
        </is>
      </c>
      <c r="M585" t="inlineStr"/>
      <c r="N585" t="inlineStr"/>
      <c r="O585" t="inlineStr"/>
      <c r="P585" t="inlineStr"/>
      <c r="Q585" t="inlineStr">
        <is>
          <t>0</t>
        </is>
      </c>
      <c r="R585" t="inlineStr"/>
      <c r="S585" t="inlineStr"/>
      <c r="T585" t="inlineStr"/>
      <c r="U585" t="inlineStr"/>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is>
          <t>0</t>
        </is>
      </c>
      <c r="BD585" t="inlineStr"/>
      <c r="BE585" t="inlineStr"/>
      <c r="BF585" t="inlineStr"/>
      <c r="BG585" t="inlineStr"/>
      <c r="BH585" t="inlineStr"/>
      <c r="BI585" t="inlineStr"/>
      <c r="BJ585" t="inlineStr"/>
      <c r="BK585" t="inlineStr"/>
      <c r="BL585" t="inlineStr"/>
      <c r="BM585" t="inlineStr"/>
      <c r="BN585" t="inlineStr"/>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row>
    <row r="586">
      <c r="A586" t="b">
        <v>1</v>
      </c>
      <c r="B586" t="inlineStr">
        <is>
          <t>522</t>
        </is>
      </c>
      <c r="C586" t="inlineStr">
        <is>
          <t>L-1552-16708402X</t>
        </is>
      </c>
      <c r="D586" t="inlineStr">
        <is>
          <t>998861545</t>
        </is>
      </c>
      <c r="E586" t="inlineStr">
        <is>
          <t>Aal</t>
        </is>
      </c>
      <c r="F586" t="inlineStr">
        <is>
          <t>https://portal.dnb.de/opac.htm?method=simpleSearch&amp;cqlMode=true&amp;query=idn%3D998861545</t>
        </is>
      </c>
      <c r="G586" t="inlineStr">
        <is>
          <t>III 58, 3 r</t>
        </is>
      </c>
      <c r="H586" t="inlineStr">
        <is>
          <t>III 58, 3 r</t>
        </is>
      </c>
      <c r="I586" t="inlineStr"/>
      <c r="J586" t="inlineStr"/>
      <c r="K586" t="inlineStr"/>
      <c r="L586" t="inlineStr"/>
      <c r="M586" t="inlineStr"/>
      <c r="N586" t="inlineStr"/>
      <c r="O586" t="inlineStr"/>
      <c r="P586" t="inlineStr"/>
      <c r="Q586" t="inlineStr"/>
      <c r="R586" t="inlineStr"/>
      <c r="S586" t="inlineStr"/>
      <c r="T586" t="inlineStr"/>
      <c r="U586" t="inlineStr"/>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is>
          <t>0</t>
        </is>
      </c>
      <c r="BD586" t="inlineStr"/>
      <c r="BE586" t="inlineStr"/>
      <c r="BF586" t="inlineStr"/>
      <c r="BG586" t="inlineStr"/>
      <c r="BH586" t="inlineStr"/>
      <c r="BI586" t="inlineStr"/>
      <c r="BJ586" t="inlineStr"/>
      <c r="BK586" t="inlineStr"/>
      <c r="BL586" t="inlineStr"/>
      <c r="BM586" t="inlineStr"/>
      <c r="BN586" t="inlineStr"/>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row>
    <row r="587">
      <c r="A587" t="b">
        <v>1</v>
      </c>
      <c r="B587" t="inlineStr">
        <is>
          <t>523</t>
        </is>
      </c>
      <c r="C587" t="inlineStr">
        <is>
          <t>L-1549-154067296</t>
        </is>
      </c>
      <c r="D587" t="inlineStr">
        <is>
          <t>993944442</t>
        </is>
      </c>
      <c r="E587" t="inlineStr">
        <is>
          <t>Aal</t>
        </is>
      </c>
      <c r="F587" t="inlineStr">
        <is>
          <t>https://portal.dnb.de/opac.htm?method=simpleSearch&amp;cqlMode=true&amp;query=idn%3D993944442</t>
        </is>
      </c>
      <c r="G587" t="inlineStr">
        <is>
          <t>III 58, 3 s</t>
        </is>
      </c>
      <c r="H587" t="inlineStr">
        <is>
          <t>III 58, 3 s</t>
        </is>
      </c>
      <c r="I587" t="inlineStr"/>
      <c r="J587" t="inlineStr">
        <is>
          <t>Halbpergamentband</t>
        </is>
      </c>
      <c r="K587" t="inlineStr">
        <is>
          <t>bis 25 cm</t>
        </is>
      </c>
      <c r="L587" t="inlineStr">
        <is>
          <t>180°</t>
        </is>
      </c>
      <c r="M587" t="inlineStr"/>
      <c r="N587" t="inlineStr"/>
      <c r="O587" t="inlineStr"/>
      <c r="P587" t="inlineStr"/>
      <c r="Q587" t="inlineStr">
        <is>
          <t>0</t>
        </is>
      </c>
      <c r="R587" t="inlineStr"/>
      <c r="S587" t="inlineStr"/>
      <c r="T587" t="inlineStr"/>
      <c r="U587" t="inlineStr"/>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is>
          <t>0</t>
        </is>
      </c>
      <c r="BD587" t="inlineStr"/>
      <c r="BE587" t="inlineStr"/>
      <c r="BF587" t="inlineStr"/>
      <c r="BG587" t="inlineStr"/>
      <c r="BH587" t="inlineStr"/>
      <c r="BI587" t="inlineStr"/>
      <c r="BJ587" t="inlineStr"/>
      <c r="BK587" t="inlineStr"/>
      <c r="BL587" t="inlineStr"/>
      <c r="BM587" t="inlineStr"/>
      <c r="BN587" t="inlineStr"/>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row>
    <row r="588">
      <c r="A588" t="b">
        <v>1</v>
      </c>
      <c r="B588" t="inlineStr">
        <is>
          <t>524</t>
        </is>
      </c>
      <c r="C588" t="inlineStr">
        <is>
          <t>L-1536-170698769</t>
        </is>
      </c>
      <c r="D588" t="inlineStr">
        <is>
          <t>1000481581</t>
        </is>
      </c>
      <c r="E588" t="inlineStr">
        <is>
          <t>Aal</t>
        </is>
      </c>
      <c r="F588" t="inlineStr">
        <is>
          <t>https://portal.dnb.de/opac.htm?method=simpleSearch&amp;cqlMode=true&amp;query=idn%3D1000481581</t>
        </is>
      </c>
      <c r="G588" t="inlineStr">
        <is>
          <t>III 58, 3 t</t>
        </is>
      </c>
      <c r="H588" t="inlineStr">
        <is>
          <t>III 58, 3 t</t>
        </is>
      </c>
      <c r="I588" t="inlineStr"/>
      <c r="J588" t="inlineStr"/>
      <c r="K588" t="inlineStr"/>
      <c r="L588" t="inlineStr"/>
      <c r="M588" t="inlineStr"/>
      <c r="N588" t="inlineStr"/>
      <c r="O588" t="inlineStr"/>
      <c r="P588" t="inlineStr"/>
      <c r="Q588" t="inlineStr"/>
      <c r="R588" t="inlineStr"/>
      <c r="S588" t="inlineStr"/>
      <c r="T588" t="inlineStr"/>
      <c r="U588" t="inlineStr"/>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is>
          <t>0</t>
        </is>
      </c>
      <c r="BD588" t="inlineStr"/>
      <c r="BE588" t="inlineStr"/>
      <c r="BF588" t="inlineStr"/>
      <c r="BG588" t="inlineStr"/>
      <c r="BH588" t="inlineStr"/>
      <c r="BI588" t="inlineStr"/>
      <c r="BJ588" t="inlineStr"/>
      <c r="BK588" t="inlineStr"/>
      <c r="BL588" t="inlineStr"/>
      <c r="BM588" t="inlineStr"/>
      <c r="BN588" t="inlineStr"/>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row>
    <row r="589">
      <c r="A589" t="b">
        <v>1</v>
      </c>
      <c r="B589" t="inlineStr">
        <is>
          <t>525</t>
        </is>
      </c>
      <c r="C589" t="inlineStr">
        <is>
          <t>L-1536-170698726</t>
        </is>
      </c>
      <c r="D589" t="inlineStr">
        <is>
          <t>1000481581</t>
        </is>
      </c>
      <c r="E589" t="inlineStr">
        <is>
          <t>Aal</t>
        </is>
      </c>
      <c r="F589" t="inlineStr">
        <is>
          <t>https://portal.dnb.de/opac.htm?method=simpleSearch&amp;cqlMode=true&amp;query=idn%3D1000481581</t>
        </is>
      </c>
      <c r="G589" t="inlineStr">
        <is>
          <t>III 58, 3 ta</t>
        </is>
      </c>
      <c r="H589" t="inlineStr">
        <is>
          <t>III 58, 3 ta</t>
        </is>
      </c>
      <c r="I589" t="inlineStr"/>
      <c r="J589" t="inlineStr"/>
      <c r="K589" t="inlineStr">
        <is>
          <t>bis 25 cm</t>
        </is>
      </c>
      <c r="L589" t="inlineStr"/>
      <c r="M589" t="inlineStr"/>
      <c r="N589" t="inlineStr"/>
      <c r="O589" t="inlineStr"/>
      <c r="P589" t="inlineStr"/>
      <c r="Q589" t="inlineStr"/>
      <c r="R589" t="inlineStr"/>
      <c r="S589" t="inlineStr"/>
      <c r="T589" t="inlineStr"/>
      <c r="U589" t="inlineStr"/>
      <c r="V589" t="inlineStr"/>
      <c r="W589" t="inlineStr"/>
      <c r="X589" t="inlineStr"/>
      <c r="Y589" t="inlineStr"/>
      <c r="Z589" t="inlineStr"/>
      <c r="AA589" t="inlineStr">
        <is>
          <t>HPg</t>
        </is>
      </c>
      <c r="AB589" t="inlineStr"/>
      <c r="AC589" t="inlineStr">
        <is>
          <t>x</t>
        </is>
      </c>
      <c r="AD589" t="inlineStr">
        <is>
          <t>h/E</t>
        </is>
      </c>
      <c r="AE589" t="inlineStr"/>
      <c r="AF589" t="inlineStr"/>
      <c r="AG589" t="inlineStr"/>
      <c r="AH589" t="inlineStr"/>
      <c r="AI589" t="inlineStr"/>
      <c r="AJ589" t="inlineStr">
        <is>
          <t>Pa</t>
        </is>
      </c>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is>
          <t>110</t>
        </is>
      </c>
      <c r="AY589" t="inlineStr"/>
      <c r="AZ589" t="inlineStr"/>
      <c r="BA589" t="inlineStr"/>
      <c r="BB589" t="inlineStr">
        <is>
          <t>n</t>
        </is>
      </c>
      <c r="BC589" t="inlineStr">
        <is>
          <t>0</t>
        </is>
      </c>
      <c r="BD589" t="inlineStr"/>
      <c r="BE589" t="inlineStr"/>
      <c r="BF589" t="inlineStr"/>
      <c r="BG589" t="inlineStr"/>
      <c r="BH589" t="inlineStr"/>
      <c r="BI589" t="inlineStr"/>
      <c r="BJ589" t="inlineStr"/>
      <c r="BK589" t="inlineStr"/>
      <c r="BL589" t="inlineStr"/>
      <c r="BM589" t="inlineStr"/>
      <c r="BN589" t="inlineStr"/>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row>
    <row r="590">
      <c r="A590" t="b">
        <v>1</v>
      </c>
      <c r="B590" t="inlineStr">
        <is>
          <t>526</t>
        </is>
      </c>
      <c r="C590" t="inlineStr">
        <is>
          <t>L-1529-167188550</t>
        </is>
      </c>
      <c r="D590" t="inlineStr">
        <is>
          <t>998904147</t>
        </is>
      </c>
      <c r="E590" t="inlineStr">
        <is>
          <t>Aal</t>
        </is>
      </c>
      <c r="F590" t="inlineStr">
        <is>
          <t>https://portal.dnb.de/opac.htm?method=simpleSearch&amp;cqlMode=true&amp;query=idn%3D998904147</t>
        </is>
      </c>
      <c r="G590" t="inlineStr">
        <is>
          <t>III 58, 3 u</t>
        </is>
      </c>
      <c r="H590" t="inlineStr">
        <is>
          <t>III 58, 3 u</t>
        </is>
      </c>
      <c r="I590" t="inlineStr"/>
      <c r="J590" t="inlineStr">
        <is>
          <t>Pergamentband</t>
        </is>
      </c>
      <c r="K590" t="inlineStr">
        <is>
          <t>bis 35 cm</t>
        </is>
      </c>
      <c r="L590" t="inlineStr">
        <is>
          <t>180°</t>
        </is>
      </c>
      <c r="M590" t="inlineStr">
        <is>
          <t>Einband mit Schutz- oder Stoßkanten, hohler Rücken</t>
        </is>
      </c>
      <c r="N590" t="inlineStr"/>
      <c r="O590" t="inlineStr">
        <is>
          <t xml:space="preserve">Papierumschlag </t>
        </is>
      </c>
      <c r="P590" t="inlineStr">
        <is>
          <t>Ja</t>
        </is>
      </c>
      <c r="Q590" t="inlineStr">
        <is>
          <t>0</t>
        </is>
      </c>
      <c r="R590" t="inlineStr"/>
      <c r="S590" t="inlineStr"/>
      <c r="T590" t="inlineStr"/>
      <c r="U590" t="inlineStr"/>
      <c r="V590" t="inlineStr"/>
      <c r="W590" t="inlineStr"/>
      <c r="X590" t="inlineStr"/>
      <c r="Y590" t="inlineStr"/>
      <c r="Z590" t="inlineStr"/>
      <c r="AA590" t="inlineStr">
        <is>
          <t>Pg</t>
        </is>
      </c>
      <c r="AB590" t="inlineStr"/>
      <c r="AC590" t="inlineStr">
        <is>
          <t>x</t>
        </is>
      </c>
      <c r="AD590" t="inlineStr">
        <is>
          <t>h/E</t>
        </is>
      </c>
      <c r="AE590" t="inlineStr">
        <is>
          <t>x</t>
        </is>
      </c>
      <c r="AF590" t="inlineStr"/>
      <c r="AG590" t="inlineStr"/>
      <c r="AH590" t="inlineStr"/>
      <c r="AI590" t="inlineStr"/>
      <c r="AJ590" t="inlineStr">
        <is>
          <t>Pa</t>
        </is>
      </c>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is>
          <t>110</t>
        </is>
      </c>
      <c r="AY590" t="inlineStr"/>
      <c r="AZ590" t="inlineStr"/>
      <c r="BA590" t="inlineStr"/>
      <c r="BB590" t="inlineStr">
        <is>
          <t>n</t>
        </is>
      </c>
      <c r="BC590" t="inlineStr">
        <is>
          <t>0</t>
        </is>
      </c>
      <c r="BD590" t="inlineStr"/>
      <c r="BE590" t="inlineStr"/>
      <c r="BF590" t="inlineStr"/>
      <c r="BG590" t="inlineStr"/>
      <c r="BH590" t="inlineStr"/>
      <c r="BI590" t="inlineStr">
        <is>
          <t>x sauer</t>
        </is>
      </c>
      <c r="BJ590" t="inlineStr">
        <is>
          <t>x</t>
        </is>
      </c>
      <c r="BK590" t="inlineStr"/>
      <c r="BL590" t="inlineStr">
        <is>
          <t>x 110</t>
        </is>
      </c>
      <c r="BM590" t="inlineStr"/>
      <c r="BN590" t="inlineStr"/>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row>
    <row r="591">
      <c r="A591" t="b">
        <v>1</v>
      </c>
      <c r="B591" t="inlineStr">
        <is>
          <t>527</t>
        </is>
      </c>
      <c r="C591" t="inlineStr">
        <is>
          <t>L-1550-154656631</t>
        </is>
      </c>
      <c r="D591" t="inlineStr">
        <is>
          <t>994160615</t>
        </is>
      </c>
      <c r="E591" t="inlineStr">
        <is>
          <t>Aal</t>
        </is>
      </c>
      <c r="F591" t="inlineStr">
        <is>
          <t>https://portal.dnb.de/opac.htm?method=simpleSearch&amp;cqlMode=true&amp;query=idn%3D994160615</t>
        </is>
      </c>
      <c r="G591" t="inlineStr">
        <is>
          <t>III 58, 3/1</t>
        </is>
      </c>
      <c r="H591" t="inlineStr">
        <is>
          <t>III 58, 3 l</t>
        </is>
      </c>
      <c r="I591" t="inlineStr"/>
      <c r="J591" t="inlineStr"/>
      <c r="K591" t="inlineStr"/>
      <c r="L591" t="inlineStr"/>
      <c r="M591" t="inlineStr"/>
      <c r="N591" t="inlineStr"/>
      <c r="O591" t="inlineStr"/>
      <c r="P591" t="inlineStr"/>
      <c r="Q591" t="inlineStr"/>
      <c r="R591" t="inlineStr"/>
      <c r="S591" t="inlineStr"/>
      <c r="T591" t="inlineStr"/>
      <c r="U591" t="inlineStr"/>
      <c r="V591" t="inlineStr"/>
      <c r="W591" t="inlineStr"/>
      <c r="X591" t="inlineStr"/>
      <c r="Y591" t="inlineStr"/>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is>
          <t>0</t>
        </is>
      </c>
      <c r="BD591" t="inlineStr"/>
      <c r="BE591" t="inlineStr"/>
      <c r="BF591" t="inlineStr"/>
      <c r="BG591" t="inlineStr"/>
      <c r="BH591" t="inlineStr"/>
      <c r="BI591" t="inlineStr"/>
      <c r="BJ591" t="inlineStr"/>
      <c r="BK591" t="inlineStr"/>
      <c r="BL591" t="inlineStr"/>
      <c r="BM591" t="inlineStr"/>
      <c r="BN591" t="inlineStr"/>
      <c r="BO591" t="inlineStr"/>
      <c r="BP591" t="inlineStr"/>
      <c r="BQ591" t="inlineStr"/>
      <c r="BR591" t="inlineStr"/>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row>
    <row r="592">
      <c r="A592" t="b">
        <v>1</v>
      </c>
      <c r="B592" t="inlineStr">
        <is>
          <t>528</t>
        </is>
      </c>
      <c r="C592" t="inlineStr">
        <is>
          <t>L-1548-160372135</t>
        </is>
      </c>
      <c r="D592" t="inlineStr">
        <is>
          <t>995662185</t>
        </is>
      </c>
      <c r="E592" t="inlineStr">
        <is>
          <t>Aal</t>
        </is>
      </c>
      <c r="F592" t="inlineStr">
        <is>
          <t>https://portal.dnb.de/opac.htm?method=simpleSearch&amp;cqlMode=true&amp;query=idn%3D995662185</t>
        </is>
      </c>
      <c r="G592" t="inlineStr">
        <is>
          <t>III 58, 4 b</t>
        </is>
      </c>
      <c r="H592" t="inlineStr">
        <is>
          <t>III 58, 4 b</t>
        </is>
      </c>
      <c r="I592" t="inlineStr"/>
      <c r="J592" t="inlineStr"/>
      <c r="K592" t="inlineStr"/>
      <c r="L592" t="inlineStr"/>
      <c r="M592" t="inlineStr"/>
      <c r="N592" t="inlineStr"/>
      <c r="O592" t="inlineStr"/>
      <c r="P592" t="inlineStr"/>
      <c r="Q592" t="inlineStr"/>
      <c r="R592" t="inlineStr"/>
      <c r="S592" t="inlineStr"/>
      <c r="T592" t="inlineStr"/>
      <c r="U592" t="inlineStr"/>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is>
          <t>0</t>
        </is>
      </c>
      <c r="BD592" t="inlineStr"/>
      <c r="BE592" t="inlineStr"/>
      <c r="BF592" t="inlineStr"/>
      <c r="BG592" t="inlineStr"/>
      <c r="BH592" t="inlineStr"/>
      <c r="BI592" t="inlineStr"/>
      <c r="BJ592" t="inlineStr"/>
      <c r="BK592" t="inlineStr"/>
      <c r="BL592" t="inlineStr"/>
      <c r="BM592" t="inlineStr"/>
      <c r="BN592" t="inlineStr"/>
      <c r="BO592" t="inlineStr"/>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row>
    <row r="593">
      <c r="A593" t="b">
        <v>1</v>
      </c>
      <c r="B593" t="inlineStr">
        <is>
          <t>529</t>
        </is>
      </c>
      <c r="C593" t="inlineStr">
        <is>
          <t>L-1549-154040134</t>
        </is>
      </c>
      <c r="D593" t="inlineStr">
        <is>
          <t>993930492</t>
        </is>
      </c>
      <c r="E593" t="inlineStr">
        <is>
          <t>Aal</t>
        </is>
      </c>
      <c r="F593" t="inlineStr">
        <is>
          <t>https://portal.dnb.de/opac.htm?method=simpleSearch&amp;cqlMode=true&amp;query=idn%3D993930492</t>
        </is>
      </c>
      <c r="G593" t="inlineStr">
        <is>
          <t>III 58, 4 c</t>
        </is>
      </c>
      <c r="H593" t="inlineStr">
        <is>
          <t>III 58, 4 c</t>
        </is>
      </c>
      <c r="I593" t="inlineStr"/>
      <c r="J593" t="inlineStr">
        <is>
          <t>Halbpergamentband</t>
        </is>
      </c>
      <c r="K593" t="inlineStr">
        <is>
          <t>bis 25 cm</t>
        </is>
      </c>
      <c r="L593" t="inlineStr">
        <is>
          <t>180°</t>
        </is>
      </c>
      <c r="M593" t="inlineStr"/>
      <c r="N593" t="inlineStr"/>
      <c r="O593" t="inlineStr"/>
      <c r="P593" t="inlineStr"/>
      <c r="Q593" t="inlineStr">
        <is>
          <t>0</t>
        </is>
      </c>
      <c r="R593" t="inlineStr"/>
      <c r="S593" t="inlineStr"/>
      <c r="T593" t="inlineStr"/>
      <c r="U593" t="inlineStr"/>
      <c r="V593" t="inlineStr"/>
      <c r="W593" t="inlineStr"/>
      <c r="X593" t="inlineStr"/>
      <c r="Y593" t="inlineStr"/>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is>
          <t>0</t>
        </is>
      </c>
      <c r="BD593" t="inlineStr"/>
      <c r="BE593" t="inlineStr"/>
      <c r="BF593" t="inlineStr"/>
      <c r="BG593" t="inlineStr"/>
      <c r="BH593" t="inlineStr"/>
      <c r="BI593" t="inlineStr"/>
      <c r="BJ593" t="inlineStr"/>
      <c r="BK593" t="inlineStr"/>
      <c r="BL593" t="inlineStr"/>
      <c r="BM593" t="inlineStr"/>
      <c r="BN593" t="inlineStr"/>
      <c r="BO593" t="inlineStr"/>
      <c r="BP593" t="inlineStr"/>
      <c r="BQ593" t="inlineStr"/>
      <c r="BR593" t="inlineStr"/>
      <c r="BS593" t="inlineStr"/>
      <c r="BT593" t="inlineStr"/>
      <c r="BU593" t="inlineStr"/>
      <c r="BV593" t="inlineStr"/>
      <c r="BW593" t="inlineStr"/>
      <c r="BX593" t="inlineStr"/>
      <c r="BY593" t="inlineStr"/>
      <c r="BZ593" t="inlineStr"/>
      <c r="CA593" t="inlineStr"/>
      <c r="CB593" t="inlineStr"/>
      <c r="CC593" t="inlineStr"/>
      <c r="CD593" t="inlineStr"/>
      <c r="CE593" t="inlineStr"/>
      <c r="CF593" t="inlineStr"/>
      <c r="CG593" t="inlineStr"/>
      <c r="CH593" t="inlineStr"/>
      <c r="CI593" t="inlineStr"/>
      <c r="CJ593" t="inlineStr"/>
      <c r="CK593" t="inlineStr"/>
      <c r="CL593" t="inlineStr"/>
      <c r="CM593" t="inlineStr"/>
      <c r="CN593" t="inlineStr"/>
      <c r="CO593" t="inlineStr"/>
      <c r="CP593" t="inlineStr"/>
      <c r="CQ593" t="inlineStr"/>
      <c r="CR593" t="inlineStr"/>
      <c r="CS593" t="inlineStr"/>
      <c r="CT593" t="inlineStr"/>
      <c r="CU593" t="inlineStr"/>
    </row>
    <row r="594">
      <c r="A594" t="b">
        <v>1</v>
      </c>
      <c r="B594" t="inlineStr">
        <is>
          <t>530</t>
        </is>
      </c>
      <c r="C594" t="inlineStr">
        <is>
          <t>L-1550-153948892</t>
        </is>
      </c>
      <c r="D594" t="inlineStr">
        <is>
          <t>993885411</t>
        </is>
      </c>
      <c r="E594" t="inlineStr">
        <is>
          <t>Aal</t>
        </is>
      </c>
      <c r="F594" t="inlineStr">
        <is>
          <t>https://portal.dnb.de/opac.htm?method=simpleSearch&amp;cqlMode=true&amp;query=idn%3D993885411</t>
        </is>
      </c>
      <c r="G594" t="inlineStr">
        <is>
          <t>III 58, 4 d</t>
        </is>
      </c>
      <c r="H594" t="inlineStr">
        <is>
          <t>III 58, 4 d</t>
        </is>
      </c>
      <c r="I594" t="inlineStr"/>
      <c r="J594" t="inlineStr">
        <is>
          <t>Halbpergamentband</t>
        </is>
      </c>
      <c r="K594" t="inlineStr">
        <is>
          <t>bis 25 cm</t>
        </is>
      </c>
      <c r="L594" t="inlineStr">
        <is>
          <t>80° bis 110°, einseitig digitalisierbar?</t>
        </is>
      </c>
      <c r="M594" t="inlineStr">
        <is>
          <t>hohler Rücken</t>
        </is>
      </c>
      <c r="N594" t="inlineStr"/>
      <c r="O594" t="inlineStr"/>
      <c r="P594" t="inlineStr"/>
      <c r="Q594" t="inlineStr">
        <is>
          <t>0</t>
        </is>
      </c>
      <c r="R594" t="inlineStr"/>
      <c r="S594" t="inlineStr"/>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is>
          <t>0</t>
        </is>
      </c>
      <c r="BD594" t="inlineStr"/>
      <c r="BE594" t="inlineStr"/>
      <c r="BF594" t="inlineStr"/>
      <c r="BG594" t="inlineStr"/>
      <c r="BH594" t="inlineStr"/>
      <c r="BI594" t="inlineStr"/>
      <c r="BJ594" t="inlineStr"/>
      <c r="BK594" t="inlineStr"/>
      <c r="BL594" t="inlineStr"/>
      <c r="BM594" t="inlineStr"/>
      <c r="BN594" t="inlineStr"/>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row>
    <row r="595">
      <c r="A595" t="b">
        <v>1</v>
      </c>
      <c r="B595" t="inlineStr">
        <is>
          <t>531</t>
        </is>
      </c>
      <c r="C595" t="inlineStr">
        <is>
          <t>L-1550-160373263</t>
        </is>
      </c>
      <c r="D595" t="inlineStr">
        <is>
          <t>995663084</t>
        </is>
      </c>
      <c r="E595" t="inlineStr">
        <is>
          <t>Aal</t>
        </is>
      </c>
      <c r="F595" t="inlineStr">
        <is>
          <t>https://portal.dnb.de/opac.htm?method=simpleSearch&amp;cqlMode=true&amp;query=idn%3D995663084</t>
        </is>
      </c>
      <c r="G595" t="inlineStr">
        <is>
          <t>III 58, 4 e</t>
        </is>
      </c>
      <c r="H595" t="inlineStr">
        <is>
          <t>III 58, 4 e</t>
        </is>
      </c>
      <c r="I595" t="inlineStr"/>
      <c r="J595" t="inlineStr"/>
      <c r="K595" t="inlineStr"/>
      <c r="L595" t="inlineStr"/>
      <c r="M595" t="inlineStr"/>
      <c r="N595" t="inlineStr"/>
      <c r="O595" t="inlineStr"/>
      <c r="P595" t="inlineStr"/>
      <c r="Q595" t="inlineStr"/>
      <c r="R595" t="inlineStr"/>
      <c r="S595" t="inlineStr"/>
      <c r="T595" t="inlineStr"/>
      <c r="U595" t="inlineStr"/>
      <c r="V595" t="inlineStr"/>
      <c r="W595" t="inlineStr"/>
      <c r="X595" t="inlineStr"/>
      <c r="Y595" t="inlineStr"/>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is>
          <t>0</t>
        </is>
      </c>
      <c r="BD595" t="inlineStr"/>
      <c r="BE595" t="inlineStr"/>
      <c r="BF595" t="inlineStr"/>
      <c r="BG595" t="inlineStr"/>
      <c r="BH595" t="inlineStr"/>
      <c r="BI595" t="inlineStr"/>
      <c r="BJ595" t="inlineStr"/>
      <c r="BK595" t="inlineStr"/>
      <c r="BL595" t="inlineStr"/>
      <c r="BM595" t="inlineStr"/>
      <c r="BN595" t="inlineStr"/>
      <c r="BO595" t="inlineStr"/>
      <c r="BP595" t="inlineStr"/>
      <c r="BQ595" t="inlineStr"/>
      <c r="BR595" t="inlineStr"/>
      <c r="BS595" t="inlineStr"/>
      <c r="BT595" t="inlineStr"/>
      <c r="BU595" t="inlineStr"/>
      <c r="BV595" t="inlineStr"/>
      <c r="BW595" t="inlineStr"/>
      <c r="BX595" t="inlineStr"/>
      <c r="BY595" t="inlineStr"/>
      <c r="BZ595" t="inlineStr"/>
      <c r="CA595" t="inlineStr"/>
      <c r="CB595" t="inlineStr"/>
      <c r="CC595" t="inlineStr"/>
      <c r="CD595" t="inlineStr"/>
      <c r="CE595" t="inlineStr"/>
      <c r="CF595" t="inlineStr"/>
      <c r="CG595" t="inlineStr"/>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row>
    <row r="596">
      <c r="A596" t="b">
        <v>0</v>
      </c>
      <c r="B596" t="inlineStr">
        <is>
          <t>532</t>
        </is>
      </c>
      <c r="C596" t="inlineStr">
        <is>
          <t>L-1550-175198233</t>
        </is>
      </c>
      <c r="D596" t="inlineStr">
        <is>
          <t>1001606396</t>
        </is>
      </c>
      <c r="E596" t="inlineStr"/>
      <c r="F596" t="inlineStr">
        <is>
          <t>https://portal.dnb.de/opac.htm?method=simpleSearch&amp;cqlMode=true&amp;query=idn%3D1001606396</t>
        </is>
      </c>
      <c r="G596" t="inlineStr">
        <is>
          <t>III 58, 4 e</t>
        </is>
      </c>
      <c r="H596" t="inlineStr"/>
      <c r="I596" t="inlineStr"/>
      <c r="J596" t="inlineStr"/>
      <c r="K596" t="inlineStr"/>
      <c r="L596" t="inlineStr"/>
      <c r="M596" t="inlineStr"/>
      <c r="N596" t="inlineStr"/>
      <c r="O596" t="inlineStr"/>
      <c r="P596" t="inlineStr"/>
      <c r="Q596" t="inlineStr"/>
      <c r="R596" t="inlineStr"/>
      <c r="S596" t="inlineStr"/>
      <c r="T596" t="inlineStr"/>
      <c r="U596" t="inlineStr"/>
      <c r="V596" t="inlineStr"/>
      <c r="W596" t="inlineStr"/>
      <c r="X596" t="inlineStr"/>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is>
          <t>0</t>
        </is>
      </c>
      <c r="BD596" t="inlineStr"/>
      <c r="BE596" t="inlineStr"/>
      <c r="BF596" t="inlineStr"/>
      <c r="BG596" t="inlineStr"/>
      <c r="BH596" t="inlineStr"/>
      <c r="BI596" t="inlineStr"/>
      <c r="BJ596" t="inlineStr"/>
      <c r="BK596" t="inlineStr"/>
      <c r="BL596" t="inlineStr"/>
      <c r="BM596" t="inlineStr"/>
      <c r="BN596" t="inlineStr"/>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row>
    <row r="597">
      <c r="A597" t="b">
        <v>1</v>
      </c>
      <c r="B597" t="inlineStr">
        <is>
          <t>533</t>
        </is>
      </c>
      <c r="C597" t="inlineStr">
        <is>
          <t>L-1550-17940069X</t>
        </is>
      </c>
      <c r="D597" t="inlineStr">
        <is>
          <t>1003301878</t>
        </is>
      </c>
      <c r="E597" t="inlineStr">
        <is>
          <t>Aal</t>
        </is>
      </c>
      <c r="F597" t="inlineStr">
        <is>
          <t>https://portal.dnb.de/opac.htm?method=simpleSearch&amp;cqlMode=true&amp;query=idn%3D1003301878</t>
        </is>
      </c>
      <c r="G597" t="inlineStr">
        <is>
          <t>III 58, 4 f</t>
        </is>
      </c>
      <c r="H597" t="inlineStr">
        <is>
          <t>III 58, 4 f</t>
        </is>
      </c>
      <c r="I597" t="inlineStr"/>
      <c r="J597" t="inlineStr">
        <is>
          <t>Halbpergamentband</t>
        </is>
      </c>
      <c r="K597" t="inlineStr">
        <is>
          <t>bis 25 cm</t>
        </is>
      </c>
      <c r="L597" t="inlineStr">
        <is>
          <t>180°</t>
        </is>
      </c>
      <c r="M597" t="inlineStr"/>
      <c r="N597" t="inlineStr"/>
      <c r="O597" t="inlineStr"/>
      <c r="P597" t="inlineStr"/>
      <c r="Q597" t="inlineStr">
        <is>
          <t>0</t>
        </is>
      </c>
      <c r="R597" t="inlineStr"/>
      <c r="S597" t="inlineStr"/>
      <c r="T597" t="inlineStr"/>
      <c r="U597" t="inlineStr"/>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is>
          <t>0</t>
        </is>
      </c>
      <c r="BD597" t="inlineStr"/>
      <c r="BE597" t="inlineStr"/>
      <c r="BF597" t="inlineStr"/>
      <c r="BG597" t="inlineStr"/>
      <c r="BH597" t="inlineStr"/>
      <c r="BI597" t="inlineStr"/>
      <c r="BJ597" t="inlineStr"/>
      <c r="BK597" t="inlineStr"/>
      <c r="BL597" t="inlineStr"/>
      <c r="BM597" t="inlineStr"/>
      <c r="BN597" t="inlineStr"/>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row>
    <row r="598">
      <c r="A598" t="b">
        <v>1</v>
      </c>
      <c r="B598" t="inlineStr">
        <is>
          <t>534</t>
        </is>
      </c>
      <c r="C598" t="inlineStr">
        <is>
          <t>L-1551-167083767</t>
        </is>
      </c>
      <c r="D598" t="inlineStr">
        <is>
          <t>99886126X</t>
        </is>
      </c>
      <c r="E598" t="inlineStr">
        <is>
          <t>Aal</t>
        </is>
      </c>
      <c r="F598" t="inlineStr">
        <is>
          <t>https://portal.dnb.de/opac.htm?method=simpleSearch&amp;cqlMode=true&amp;query=idn%3D99886126X</t>
        </is>
      </c>
      <c r="G598" t="inlineStr">
        <is>
          <t>III 58, 4 g</t>
        </is>
      </c>
      <c r="H598" t="inlineStr">
        <is>
          <t>III 58, 4 g</t>
        </is>
      </c>
      <c r="I598" t="inlineStr"/>
      <c r="J598" t="inlineStr">
        <is>
          <t>Halbpergamentband</t>
        </is>
      </c>
      <c r="K598" t="inlineStr">
        <is>
          <t>bis 25 cm</t>
        </is>
      </c>
      <c r="L598" t="inlineStr">
        <is>
          <t>180°</t>
        </is>
      </c>
      <c r="M598" t="inlineStr">
        <is>
          <t>hohler Rücken</t>
        </is>
      </c>
      <c r="N598" t="inlineStr"/>
      <c r="O598" t="inlineStr"/>
      <c r="P598" t="inlineStr"/>
      <c r="Q598" t="inlineStr">
        <is>
          <t>0</t>
        </is>
      </c>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is>
          <t>0</t>
        </is>
      </c>
      <c r="BD598" t="inlineStr"/>
      <c r="BE598" t="inlineStr"/>
      <c r="BF598" t="inlineStr"/>
      <c r="BG598" t="inlineStr"/>
      <c r="BH598" t="inlineStr"/>
      <c r="BI598" t="inlineStr"/>
      <c r="BJ598" t="inlineStr"/>
      <c r="BK598" t="inlineStr"/>
      <c r="BL598" t="inlineStr"/>
      <c r="BM598" t="inlineStr"/>
      <c r="BN598" t="inlineStr"/>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row>
    <row r="599">
      <c r="A599" t="b">
        <v>1</v>
      </c>
      <c r="B599" t="inlineStr">
        <is>
          <t>535</t>
        </is>
      </c>
      <c r="C599" t="inlineStr">
        <is>
          <t>L-1551-161282806</t>
        </is>
      </c>
      <c r="D599" t="inlineStr">
        <is>
          <t>993920780</t>
        </is>
      </c>
      <c r="E599" t="inlineStr">
        <is>
          <t>Aal</t>
        </is>
      </c>
      <c r="F599" t="inlineStr">
        <is>
          <t>https://portal.dnb.de/opac.htm?method=simpleSearch&amp;cqlMode=true&amp;query=idn%3D993920780</t>
        </is>
      </c>
      <c r="G599" t="inlineStr">
        <is>
          <t>III 58, 4 h</t>
        </is>
      </c>
      <c r="H599" t="inlineStr">
        <is>
          <t>III 58, 4 h</t>
        </is>
      </c>
      <c r="I599" t="inlineStr">
        <is>
          <t>X</t>
        </is>
      </c>
      <c r="J599" t="inlineStr">
        <is>
          <t>Papier- oder Pappeinband</t>
        </is>
      </c>
      <c r="K599" t="inlineStr">
        <is>
          <t>bis 25 cm</t>
        </is>
      </c>
      <c r="L599" t="inlineStr">
        <is>
          <t>180°</t>
        </is>
      </c>
      <c r="M599" t="inlineStr"/>
      <c r="N599" t="inlineStr"/>
      <c r="O599" t="inlineStr"/>
      <c r="P599" t="inlineStr"/>
      <c r="Q599" t="inlineStr">
        <is>
          <t>0</t>
        </is>
      </c>
      <c r="R599" t="inlineStr"/>
      <c r="S599" t="inlineStr"/>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is>
          <t>0</t>
        </is>
      </c>
      <c r="BD599" t="inlineStr"/>
      <c r="BE599" t="inlineStr"/>
      <c r="BF599" t="inlineStr"/>
      <c r="BG599" t="inlineStr"/>
      <c r="BH599" t="inlineStr"/>
      <c r="BI599" t="inlineStr"/>
      <c r="BJ599" t="inlineStr"/>
      <c r="BK599" t="inlineStr"/>
      <c r="BL599" t="inlineStr"/>
      <c r="BM599" t="inlineStr"/>
      <c r="BN599" t="inlineStr"/>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row>
    <row r="600">
      <c r="A600" t="b">
        <v>1</v>
      </c>
      <c r="B600" t="inlineStr">
        <is>
          <t>536</t>
        </is>
      </c>
      <c r="C600" t="inlineStr">
        <is>
          <t>L-1551-161282814</t>
        </is>
      </c>
      <c r="D600" t="inlineStr">
        <is>
          <t>993920780</t>
        </is>
      </c>
      <c r="E600" t="inlineStr">
        <is>
          <t>Aal</t>
        </is>
      </c>
      <c r="F600" t="inlineStr">
        <is>
          <t>https://portal.dnb.de/opac.htm?method=simpleSearch&amp;cqlMode=true&amp;query=idn%3D993920780</t>
        </is>
      </c>
      <c r="G600" t="inlineStr">
        <is>
          <t>III 58, 4 ha</t>
        </is>
      </c>
      <c r="H600" t="inlineStr">
        <is>
          <t>III 58, 4 ha</t>
        </is>
      </c>
      <c r="I600" t="inlineStr"/>
      <c r="J600" t="inlineStr"/>
      <c r="K600" t="inlineStr"/>
      <c r="L600" t="inlineStr"/>
      <c r="M600" t="inlineStr"/>
      <c r="N600" t="inlineStr"/>
      <c r="O600" t="inlineStr"/>
      <c r="P600" t="inlineStr"/>
      <c r="Q600" t="inlineStr"/>
      <c r="R600" t="inlineStr"/>
      <c r="S600" t="inlineStr"/>
      <c r="T600" t="inlineStr"/>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is>
          <t>0</t>
        </is>
      </c>
      <c r="BD600" t="inlineStr"/>
      <c r="BE600" t="inlineStr"/>
      <c r="BF600" t="inlineStr"/>
      <c r="BG600" t="inlineStr"/>
      <c r="BH600" t="inlineStr"/>
      <c r="BI600" t="inlineStr"/>
      <c r="BJ600" t="inlineStr"/>
      <c r="BK600" t="inlineStr"/>
      <c r="BL600" t="inlineStr"/>
      <c r="BM600" t="inlineStr"/>
      <c r="BN600" t="inlineStr"/>
      <c r="BO600" t="inlineStr"/>
      <c r="BP600" t="inlineStr"/>
      <c r="BQ600" t="inlineStr"/>
      <c r="BR600" t="inlineStr"/>
      <c r="BS600" t="inlineStr"/>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row>
    <row r="601">
      <c r="A601" t="b">
        <v>1</v>
      </c>
      <c r="B601" t="inlineStr">
        <is>
          <t>537</t>
        </is>
      </c>
      <c r="C601" t="inlineStr">
        <is>
          <t>L-1551-161282822</t>
        </is>
      </c>
      <c r="D601" t="inlineStr">
        <is>
          <t>993920780</t>
        </is>
      </c>
      <c r="E601" t="inlineStr">
        <is>
          <t>Aal</t>
        </is>
      </c>
      <c r="F601" t="inlineStr">
        <is>
          <t>https://portal.dnb.de/opac.htm?method=simpleSearch&amp;cqlMode=true&amp;query=idn%3D993920780</t>
        </is>
      </c>
      <c r="G601" t="inlineStr">
        <is>
          <t>III 58, 4 hb</t>
        </is>
      </c>
      <c r="H601" t="inlineStr">
        <is>
          <t>III 58, 4 hb</t>
        </is>
      </c>
      <c r="I601" t="inlineStr"/>
      <c r="J601" t="inlineStr">
        <is>
          <t>Halbpergamentband</t>
        </is>
      </c>
      <c r="K601" t="inlineStr">
        <is>
          <t>bis 25 cm</t>
        </is>
      </c>
      <c r="L601" t="inlineStr">
        <is>
          <t>180°</t>
        </is>
      </c>
      <c r="M601" t="inlineStr"/>
      <c r="N601" t="inlineStr"/>
      <c r="O601" t="inlineStr"/>
      <c r="P601" t="inlineStr"/>
      <c r="Q601" t="inlineStr">
        <is>
          <t>0</t>
        </is>
      </c>
      <c r="R601" t="inlineStr"/>
      <c r="S601" t="inlineStr"/>
      <c r="T601" t="inlineStr"/>
      <c r="U601" t="inlineStr"/>
      <c r="V601" t="inlineStr"/>
      <c r="W601" t="inlineStr"/>
      <c r="X601" t="inlineStr"/>
      <c r="Y601" t="inlineStr"/>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is>
          <t>0</t>
        </is>
      </c>
      <c r="BD601" t="inlineStr"/>
      <c r="BE601" t="inlineStr"/>
      <c r="BF601" t="inlineStr"/>
      <c r="BG601" t="inlineStr"/>
      <c r="BH601" t="inlineStr"/>
      <c r="BI601" t="inlineStr"/>
      <c r="BJ601" t="inlineStr"/>
      <c r="BK601" t="inlineStr"/>
      <c r="BL601" t="inlineStr"/>
      <c r="BM601" t="inlineStr"/>
      <c r="BN601" t="inlineStr"/>
      <c r="BO601" t="inlineStr"/>
      <c r="BP601" t="inlineStr"/>
      <c r="BQ601" t="inlineStr"/>
      <c r="BR601" t="inlineStr"/>
      <c r="BS601" t="inlineStr"/>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row>
    <row r="602">
      <c r="A602" t="b">
        <v>1</v>
      </c>
      <c r="B602" t="inlineStr">
        <is>
          <t>538</t>
        </is>
      </c>
      <c r="C602" t="inlineStr">
        <is>
          <t>L-1552-154040673</t>
        </is>
      </c>
      <c r="D602" t="inlineStr">
        <is>
          <t>993931057</t>
        </is>
      </c>
      <c r="E602" t="inlineStr">
        <is>
          <t>Aal</t>
        </is>
      </c>
      <c r="F602" t="inlineStr">
        <is>
          <t>https://portal.dnb.de/opac.htm?method=simpleSearch&amp;cqlMode=true&amp;query=idn%3D993931057</t>
        </is>
      </c>
      <c r="G602" t="inlineStr">
        <is>
          <t>III 58, 4 i</t>
        </is>
      </c>
      <c r="H602" t="inlineStr">
        <is>
          <t>III 58, 4 i</t>
        </is>
      </c>
      <c r="I602" t="inlineStr"/>
      <c r="J602" t="inlineStr"/>
      <c r="K602" t="inlineStr"/>
      <c r="L602" t="inlineStr"/>
      <c r="M602" t="inlineStr"/>
      <c r="N602" t="inlineStr"/>
      <c r="O602" t="inlineStr"/>
      <c r="P602" t="inlineStr"/>
      <c r="Q602" t="inlineStr"/>
      <c r="R602" t="inlineStr"/>
      <c r="S602" t="inlineStr"/>
      <c r="T602" t="inlineStr"/>
      <c r="U602" t="inlineStr"/>
      <c r="V602" t="inlineStr"/>
      <c r="W602" t="inlineStr"/>
      <c r="X602" t="inlineStr"/>
      <c r="Y602" t="inlineStr"/>
      <c r="Z602" t="inlineStr"/>
      <c r="AA602" t="inlineStr"/>
      <c r="AB602" t="inlineStr"/>
      <c r="AC602" t="inlineStr"/>
      <c r="AD602" t="inlineStr"/>
      <c r="AE602" t="inlineStr"/>
      <c r="AF602" t="inlineStr"/>
      <c r="AG602" t="inlineStr"/>
      <c r="AH602" t="inlineStr"/>
      <c r="AI602" t="inlineStr"/>
      <c r="AJ602" t="inlineStr"/>
      <c r="AK602" t="inlineStr"/>
      <c r="AL602" t="inlineStr"/>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c r="BA602" t="inlineStr"/>
      <c r="BB602" t="inlineStr"/>
      <c r="BC602" t="inlineStr">
        <is>
          <t>0</t>
        </is>
      </c>
      <c r="BD602" t="inlineStr"/>
      <c r="BE602" t="inlineStr"/>
      <c r="BF602" t="inlineStr"/>
      <c r="BG602" t="inlineStr"/>
      <c r="BH602" t="inlineStr"/>
      <c r="BI602" t="inlineStr"/>
      <c r="BJ602" t="inlineStr"/>
      <c r="BK602" t="inlineStr"/>
      <c r="BL602" t="inlineStr"/>
      <c r="BM602" t="inlineStr"/>
      <c r="BN602" t="inlineStr"/>
      <c r="BO602" t="inlineStr"/>
      <c r="BP602" t="inlineStr"/>
      <c r="BQ602" t="inlineStr"/>
      <c r="BR602" t="inlineStr"/>
      <c r="BS602" t="inlineStr"/>
      <c r="BT602" t="inlineStr"/>
      <c r="BU602" t="inlineStr"/>
      <c r="BV602" t="inlineStr"/>
      <c r="BW602" t="inlineStr"/>
      <c r="BX602" t="inlineStr"/>
      <c r="BY602" t="inlineStr"/>
      <c r="BZ602" t="inlineStr"/>
      <c r="CA602" t="inlineStr"/>
      <c r="CB602" t="inlineStr"/>
      <c r="CC602" t="inlineStr"/>
      <c r="CD602" t="inlineStr"/>
      <c r="CE602" t="inlineStr"/>
      <c r="CF602" t="inlineStr"/>
      <c r="CG602" t="inlineStr"/>
      <c r="CH602" t="inlineStr"/>
      <c r="CI602" t="inlineStr"/>
      <c r="CJ602" t="inlineStr"/>
      <c r="CK602" t="inlineStr"/>
      <c r="CL602" t="inlineStr"/>
      <c r="CM602" t="inlineStr"/>
      <c r="CN602" t="inlineStr"/>
      <c r="CO602" t="inlineStr"/>
      <c r="CP602" t="inlineStr"/>
      <c r="CQ602" t="inlineStr"/>
      <c r="CR602" t="inlineStr"/>
      <c r="CS602" t="inlineStr"/>
      <c r="CT602" t="inlineStr"/>
      <c r="CU602" t="inlineStr"/>
    </row>
    <row r="603">
      <c r="A603" t="b">
        <v>1</v>
      </c>
      <c r="B603" t="inlineStr">
        <is>
          <t>539</t>
        </is>
      </c>
      <c r="C603" t="inlineStr">
        <is>
          <t>L-1548-165520817</t>
        </is>
      </c>
      <c r="D603" t="inlineStr">
        <is>
          <t>998071609</t>
        </is>
      </c>
      <c r="E603" t="inlineStr">
        <is>
          <t>Aal</t>
        </is>
      </c>
      <c r="F603" t="inlineStr">
        <is>
          <t>https://portal.dnb.de/opac.htm?method=simpleSearch&amp;cqlMode=true&amp;query=idn%3D998071609</t>
        </is>
      </c>
      <c r="G603" t="inlineStr">
        <is>
          <t>III 58, 4 k</t>
        </is>
      </c>
      <c r="H603" t="inlineStr">
        <is>
          <t>III 58, 4 k</t>
        </is>
      </c>
      <c r="I603" t="inlineStr"/>
      <c r="J603" t="inlineStr">
        <is>
          <t>Papier- oder Pappeinband</t>
        </is>
      </c>
      <c r="K603" t="inlineStr">
        <is>
          <t>bis 25 cm</t>
        </is>
      </c>
      <c r="L603" t="inlineStr">
        <is>
          <t>180°</t>
        </is>
      </c>
      <c r="M603" t="inlineStr"/>
      <c r="N603" t="inlineStr"/>
      <c r="O603" t="inlineStr"/>
      <c r="P603" t="inlineStr">
        <is>
          <t>Signaturfahne austauschen</t>
        </is>
      </c>
      <c r="Q603" t="inlineStr">
        <is>
          <t>0</t>
        </is>
      </c>
      <c r="R603" t="inlineStr"/>
      <c r="S603" t="inlineStr"/>
      <c r="T603" t="inlineStr"/>
      <c r="U603" t="inlineStr"/>
      <c r="V603" t="inlineStr"/>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is>
          <t>0</t>
        </is>
      </c>
      <c r="BD603" t="inlineStr"/>
      <c r="BE603" t="inlineStr"/>
      <c r="BF603" t="inlineStr"/>
      <c r="BG603" t="inlineStr"/>
      <c r="BH603" t="inlineStr"/>
      <c r="BI603" t="inlineStr"/>
      <c r="BJ603" t="inlineStr"/>
      <c r="BK603" t="inlineStr"/>
      <c r="BL603" t="inlineStr"/>
      <c r="BM603" t="inlineStr"/>
      <c r="BN603" t="inlineStr"/>
      <c r="BO603" t="inlineStr"/>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row>
    <row r="604">
      <c r="A604" t="b">
        <v>1</v>
      </c>
      <c r="B604" t="inlineStr">
        <is>
          <t>540</t>
        </is>
      </c>
      <c r="C604" t="inlineStr">
        <is>
          <t>L-1547-165521759</t>
        </is>
      </c>
      <c r="D604" t="inlineStr">
        <is>
          <t>998072052</t>
        </is>
      </c>
      <c r="E604" t="inlineStr">
        <is>
          <t>Aal</t>
        </is>
      </c>
      <c r="F604" t="inlineStr">
        <is>
          <t>https://portal.dnb.de/opac.htm?method=simpleSearch&amp;cqlMode=true&amp;query=idn%3D998072052</t>
        </is>
      </c>
      <c r="G604" t="inlineStr">
        <is>
          <t>III 58, 4 l</t>
        </is>
      </c>
      <c r="H604" t="inlineStr">
        <is>
          <t>III 58, 4 l</t>
        </is>
      </c>
      <c r="I604" t="inlineStr">
        <is>
          <t>X</t>
        </is>
      </c>
      <c r="J604" t="inlineStr">
        <is>
          <t>Pergamentband, Schließen, erhabene Buchbeschläge</t>
        </is>
      </c>
      <c r="K604" t="inlineStr">
        <is>
          <t>bis 25 cm</t>
        </is>
      </c>
      <c r="L604" t="inlineStr">
        <is>
          <t>180°</t>
        </is>
      </c>
      <c r="M604" t="inlineStr"/>
      <c r="N604" t="inlineStr"/>
      <c r="O604" t="inlineStr"/>
      <c r="P604" t="inlineStr"/>
      <c r="Q604" t="inlineStr"/>
      <c r="R604" t="inlineStr"/>
      <c r="S604" t="inlineStr"/>
      <c r="T604" t="inlineStr"/>
      <c r="U604" t="inlineStr"/>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is>
          <t>0</t>
        </is>
      </c>
      <c r="BD604" t="inlineStr"/>
      <c r="BE604" t="inlineStr"/>
      <c r="BF604" t="inlineStr"/>
      <c r="BG604" t="inlineStr"/>
      <c r="BH604" t="inlineStr"/>
      <c r="BI604" t="inlineStr"/>
      <c r="BJ604" t="inlineStr"/>
      <c r="BK604" t="inlineStr"/>
      <c r="BL604" t="inlineStr"/>
      <c r="BM604" t="inlineStr"/>
      <c r="BN604" t="inlineStr"/>
      <c r="BO604" t="inlineStr"/>
      <c r="BP604" t="inlineStr"/>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row>
    <row r="605">
      <c r="A605" t="b">
        <v>0</v>
      </c>
      <c r="B605" t="inlineStr">
        <is>
          <t>541</t>
        </is>
      </c>
      <c r="C605" t="inlineStr">
        <is>
          <t>L-1547-15402953X</t>
        </is>
      </c>
      <c r="D605" t="inlineStr">
        <is>
          <t>993921310</t>
        </is>
      </c>
      <c r="E605" t="inlineStr"/>
      <c r="F605" t="inlineStr">
        <is>
          <t>https://portal.dnb.de/opac.htm?method=simpleSearch&amp;cqlMode=true&amp;query=idn%3D993921310</t>
        </is>
      </c>
      <c r="G605" t="inlineStr">
        <is>
          <t>III 58, 4/1</t>
        </is>
      </c>
      <c r="H605" t="inlineStr"/>
      <c r="I605" t="inlineStr"/>
      <c r="J605" t="inlineStr"/>
      <c r="K605" t="inlineStr"/>
      <c r="L605" t="inlineStr"/>
      <c r="M605" t="inlineStr"/>
      <c r="N605" t="inlineStr"/>
      <c r="O605" t="inlineStr"/>
      <c r="P605" t="inlineStr"/>
      <c r="Q605" t="inlineStr"/>
      <c r="R605" t="inlineStr"/>
      <c r="S605" t="inlineStr"/>
      <c r="T605" t="inlineStr"/>
      <c r="U605" t="inlineStr"/>
      <c r="V605" t="inlineStr"/>
      <c r="W605" t="inlineStr"/>
      <c r="X605" t="inlineStr"/>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c r="AT605" t="inlineStr"/>
      <c r="AU605" t="inlineStr"/>
      <c r="AV605" t="inlineStr"/>
      <c r="AW605" t="inlineStr"/>
      <c r="AX605" t="inlineStr"/>
      <c r="AY605" t="inlineStr"/>
      <c r="AZ605" t="inlineStr"/>
      <c r="BA605" t="inlineStr"/>
      <c r="BB605" t="inlineStr"/>
      <c r="BC605" t="inlineStr">
        <is>
          <t>0</t>
        </is>
      </c>
      <c r="BD605" t="inlineStr"/>
      <c r="BE605" t="inlineStr"/>
      <c r="BF605" t="inlineStr"/>
      <c r="BG605" t="inlineStr"/>
      <c r="BH605" t="inlineStr"/>
      <c r="BI605" t="inlineStr"/>
      <c r="BJ605" t="inlineStr"/>
      <c r="BK605" t="inlineStr"/>
      <c r="BL605" t="inlineStr"/>
      <c r="BM605" t="inlineStr"/>
      <c r="BN605" t="inlineStr"/>
      <c r="BO605" t="inlineStr"/>
      <c r="BP605" t="inlineStr"/>
      <c r="BQ605" t="inlineStr"/>
      <c r="BR605" t="inlineStr"/>
      <c r="BS605" t="inlineStr"/>
      <c r="BT605" t="inlineStr"/>
      <c r="BU605" t="inlineStr"/>
      <c r="BV605" t="inlineStr"/>
      <c r="BW605" t="inlineStr"/>
      <c r="BX605" t="inlineStr"/>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row>
    <row r="606">
      <c r="A606" t="b">
        <v>1</v>
      </c>
      <c r="B606" t="inlineStr">
        <is>
          <t>542</t>
        </is>
      </c>
      <c r="C606" t="inlineStr">
        <is>
          <t>L-1548-154626945</t>
        </is>
      </c>
      <c r="D606" t="inlineStr">
        <is>
          <t>994149603</t>
        </is>
      </c>
      <c r="E606" t="inlineStr">
        <is>
          <t>Aal</t>
        </is>
      </c>
      <c r="F606" t="inlineStr">
        <is>
          <t>https://portal.dnb.de/opac.htm?method=simpleSearch&amp;cqlMode=true&amp;query=idn%3D994149603</t>
        </is>
      </c>
      <c r="G606" t="inlineStr">
        <is>
          <t>III 58, 4/a</t>
        </is>
      </c>
      <c r="H606" t="inlineStr">
        <is>
          <t>III 58, 4/a</t>
        </is>
      </c>
      <c r="I606" t="inlineStr"/>
      <c r="J606" t="inlineStr"/>
      <c r="K606" t="inlineStr"/>
      <c r="L606" t="inlineStr"/>
      <c r="M606" t="inlineStr"/>
      <c r="N606" t="inlineStr"/>
      <c r="O606" t="inlineStr"/>
      <c r="P606" t="inlineStr"/>
      <c r="Q606" t="inlineStr"/>
      <c r="R606" t="inlineStr"/>
      <c r="S606" t="inlineStr"/>
      <c r="T606" t="inlineStr"/>
      <c r="U606" t="inlineStr"/>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is>
          <t>0</t>
        </is>
      </c>
      <c r="BD606" t="inlineStr"/>
      <c r="BE606" t="inlineStr"/>
      <c r="BF606" t="inlineStr"/>
      <c r="BG606" t="inlineStr"/>
      <c r="BH606" t="inlineStr"/>
      <c r="BI606" t="inlineStr"/>
      <c r="BJ606" t="inlineStr"/>
      <c r="BK606" t="inlineStr"/>
      <c r="BL606" t="inlineStr"/>
      <c r="BM606" t="inlineStr"/>
      <c r="BN606" t="inlineStr"/>
      <c r="BO606" t="inlineStr"/>
      <c r="BP606" t="inlineStr"/>
      <c r="BQ606" t="inlineStr"/>
      <c r="BR606" t="inlineStr"/>
      <c r="BS606" t="inlineStr"/>
      <c r="BT606" t="inlineStr"/>
      <c r="BU606" t="inlineStr"/>
      <c r="BV606" t="inlineStr"/>
      <c r="BW606" t="inlineStr"/>
      <c r="BX606" t="inlineStr"/>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row>
    <row r="607">
      <c r="A607" t="b">
        <v>1</v>
      </c>
      <c r="B607" t="inlineStr">
        <is>
          <t>543</t>
        </is>
      </c>
      <c r="C607" t="inlineStr">
        <is>
          <t>L-1506-315323124</t>
        </is>
      </c>
      <c r="D607" t="inlineStr">
        <is>
          <t>1066864748</t>
        </is>
      </c>
      <c r="E607" t="inlineStr">
        <is>
          <t>Aaf</t>
        </is>
      </c>
      <c r="F607" t="inlineStr">
        <is>
          <t>https://portal.dnb.de/opac.htm?method=simpleSearch&amp;cqlMode=true&amp;query=idn%3D1066864748</t>
        </is>
      </c>
      <c r="G607" t="inlineStr">
        <is>
          <t>III 59, 1</t>
        </is>
      </c>
      <c r="H607" t="inlineStr">
        <is>
          <t>III 59, 1</t>
        </is>
      </c>
      <c r="I607" t="inlineStr"/>
      <c r="J607" t="inlineStr"/>
      <c r="K607" t="inlineStr">
        <is>
          <t>bis 35 cm</t>
        </is>
      </c>
      <c r="L607" t="inlineStr"/>
      <c r="M607" t="inlineStr"/>
      <c r="N607" t="inlineStr"/>
      <c r="O607" t="inlineStr"/>
      <c r="P607" t="inlineStr"/>
      <c r="Q607" t="inlineStr"/>
      <c r="R607" t="inlineStr"/>
      <c r="S607" t="inlineStr"/>
      <c r="T607" t="inlineStr"/>
      <c r="U607" t="inlineStr"/>
      <c r="V607" t="inlineStr"/>
      <c r="W607" t="inlineStr"/>
      <c r="X607" t="inlineStr"/>
      <c r="Y607" t="inlineStr"/>
      <c r="Z607" t="inlineStr"/>
      <c r="AA607" t="inlineStr">
        <is>
          <t>HL</t>
        </is>
      </c>
      <c r="AB607" t="inlineStr">
        <is>
          <t>x</t>
        </is>
      </c>
      <c r="AC607" t="inlineStr">
        <is>
          <t>x</t>
        </is>
      </c>
      <c r="AD607" t="inlineStr">
        <is>
          <t>h/E</t>
        </is>
      </c>
      <c r="AE607" t="inlineStr"/>
      <c r="AF607" t="inlineStr"/>
      <c r="AG607" t="inlineStr"/>
      <c r="AH607" t="inlineStr"/>
      <c r="AI607" t="inlineStr"/>
      <c r="AJ607" t="inlineStr">
        <is>
          <t>Pa</t>
        </is>
      </c>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is>
          <t>max 110</t>
        </is>
      </c>
      <c r="AY607" t="inlineStr"/>
      <c r="AZ607" t="inlineStr"/>
      <c r="BA607" t="inlineStr"/>
      <c r="BB607" t="inlineStr">
        <is>
          <t>n</t>
        </is>
      </c>
      <c r="BC607" t="inlineStr">
        <is>
          <t>0</t>
        </is>
      </c>
      <c r="BD607" t="inlineStr"/>
      <c r="BE607" t="inlineStr"/>
      <c r="BF607" t="inlineStr"/>
      <c r="BG607" t="inlineStr"/>
      <c r="BH607" t="inlineStr"/>
      <c r="BI607" t="inlineStr"/>
      <c r="BJ607" t="inlineStr"/>
      <c r="BK607" t="inlineStr">
        <is>
          <t>Schaden stabil</t>
        </is>
      </c>
      <c r="BL607" t="inlineStr"/>
      <c r="BM607" t="inlineStr"/>
      <c r="BN607" t="inlineStr"/>
      <c r="BO607" t="inlineStr"/>
      <c r="BP607" t="inlineStr"/>
      <c r="BQ607" t="inlineStr"/>
      <c r="BR607" t="inlineStr"/>
      <c r="BS607" t="inlineStr"/>
      <c r="BT607" t="inlineStr"/>
      <c r="BU607" t="inlineStr"/>
      <c r="BV607" t="inlineStr"/>
      <c r="BW607" t="inlineStr"/>
      <c r="BX607" t="inlineStr"/>
      <c r="BY607" t="inlineStr"/>
      <c r="BZ607" t="inlineStr"/>
      <c r="CA607" t="inlineStr"/>
      <c r="CB607" t="inlineStr"/>
      <c r="CC607" t="inlineStr"/>
      <c r="CD607" t="inlineStr"/>
      <c r="CE607" t="inlineStr"/>
      <c r="CF607" t="inlineStr"/>
      <c r="CG607" t="inlineStr"/>
      <c r="CH607" t="inlineStr"/>
      <c r="CI607" t="inlineStr"/>
      <c r="CJ607" t="inlineStr"/>
      <c r="CK607" t="inlineStr"/>
      <c r="CL607" t="inlineStr"/>
      <c r="CM607" t="inlineStr"/>
      <c r="CN607" t="inlineStr"/>
      <c r="CO607" t="inlineStr"/>
      <c r="CP607" t="inlineStr"/>
      <c r="CQ607" t="inlineStr"/>
      <c r="CR607" t="inlineStr"/>
      <c r="CS607" t="inlineStr"/>
      <c r="CT607" t="inlineStr"/>
      <c r="CU607" t="inlineStr"/>
    </row>
    <row r="608">
      <c r="A608" t="b">
        <v>1</v>
      </c>
      <c r="B608" t="inlineStr">
        <is>
          <t>544</t>
        </is>
      </c>
      <c r="C608" t="inlineStr">
        <is>
          <t>L-1506-315317515</t>
        </is>
      </c>
      <c r="D608" t="inlineStr">
        <is>
          <t>1066858721</t>
        </is>
      </c>
      <c r="E608" t="inlineStr">
        <is>
          <t>Aaf</t>
        </is>
      </c>
      <c r="F608" t="inlineStr">
        <is>
          <t>https://portal.dnb.de/opac.htm?method=simpleSearch&amp;cqlMode=true&amp;query=idn%3D1066858721</t>
        </is>
      </c>
      <c r="G608" t="inlineStr">
        <is>
          <t>III 59, 2</t>
        </is>
      </c>
      <c r="H608" t="inlineStr">
        <is>
          <t>III 59, 2</t>
        </is>
      </c>
      <c r="I608" t="inlineStr">
        <is>
          <t>X</t>
        </is>
      </c>
      <c r="J608" t="inlineStr">
        <is>
          <t>Halbledereinband, Schließen, erhabene Buchbeschläge</t>
        </is>
      </c>
      <c r="K608" t="inlineStr">
        <is>
          <t>bis 35 cm</t>
        </is>
      </c>
      <c r="L608" t="inlineStr">
        <is>
          <t>80° bis 110°, einseitig digitalisierbar?</t>
        </is>
      </c>
      <c r="M608" t="inlineStr">
        <is>
          <t>hohler Rücken</t>
        </is>
      </c>
      <c r="N608" t="inlineStr"/>
      <c r="O608" t="inlineStr">
        <is>
          <t>Buchschuh</t>
        </is>
      </c>
      <c r="P608" t="inlineStr">
        <is>
          <t>Nein</t>
        </is>
      </c>
      <c r="Q608" t="inlineStr">
        <is>
          <t>0</t>
        </is>
      </c>
      <c r="R608" t="inlineStr"/>
      <c r="S608" t="inlineStr"/>
      <c r="T608" t="inlineStr"/>
      <c r="U608" t="inlineStr"/>
      <c r="V608" t="inlineStr"/>
      <c r="W608" t="inlineStr"/>
      <c r="X608" t="inlineStr"/>
      <c r="Y608" t="inlineStr"/>
      <c r="Z608" t="inlineStr"/>
      <c r="AA608" t="inlineStr">
        <is>
          <t>HL</t>
        </is>
      </c>
      <c r="AB608" t="inlineStr">
        <is>
          <t>x</t>
        </is>
      </c>
      <c r="AC608" t="inlineStr">
        <is>
          <t>x</t>
        </is>
      </c>
      <c r="AD608" t="inlineStr">
        <is>
          <t>h/E</t>
        </is>
      </c>
      <c r="AE608" t="inlineStr"/>
      <c r="AF608" t="inlineStr"/>
      <c r="AG608" t="inlineStr"/>
      <c r="AH608" t="inlineStr"/>
      <c r="AI608" t="inlineStr"/>
      <c r="AJ608" t="inlineStr">
        <is>
          <t>Pa</t>
        </is>
      </c>
      <c r="AK608" t="inlineStr"/>
      <c r="AL608" t="inlineStr"/>
      <c r="AM608" t="inlineStr"/>
      <c r="AN608" t="inlineStr"/>
      <c r="AO608" t="inlineStr"/>
      <c r="AP608" t="inlineStr"/>
      <c r="AQ608" t="inlineStr"/>
      <c r="AR608" t="inlineStr"/>
      <c r="AS608" t="inlineStr"/>
      <c r="AT608" t="inlineStr"/>
      <c r="AU608" t="inlineStr"/>
      <c r="AV608" t="inlineStr"/>
      <c r="AW608" t="inlineStr"/>
      <c r="AX608" t="inlineStr">
        <is>
          <t>45</t>
        </is>
      </c>
      <c r="AY608" t="inlineStr"/>
      <c r="AZ608" t="inlineStr"/>
      <c r="BA608" t="inlineStr"/>
      <c r="BB608" t="inlineStr">
        <is>
          <t>n</t>
        </is>
      </c>
      <c r="BC608" t="inlineStr">
        <is>
          <t>0</t>
        </is>
      </c>
      <c r="BD608" t="inlineStr"/>
      <c r="BE608" t="inlineStr"/>
      <c r="BF608" t="inlineStr"/>
      <c r="BG608" t="inlineStr">
        <is>
          <t>x</t>
        </is>
      </c>
      <c r="BH608" t="inlineStr"/>
      <c r="BI608" t="inlineStr"/>
      <c r="BJ608" t="inlineStr"/>
      <c r="BK608" t="inlineStr"/>
      <c r="BL608" t="inlineStr"/>
      <c r="BM608" t="inlineStr"/>
      <c r="BN608" t="inlineStr"/>
      <c r="BO608" t="inlineStr"/>
      <c r="BP608" t="inlineStr"/>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row>
    <row r="609">
      <c r="A609" t="b">
        <v>1</v>
      </c>
      <c r="B609" t="inlineStr">
        <is>
          <t>545</t>
        </is>
      </c>
      <c r="C609" t="inlineStr">
        <is>
          <t>L-1513-315201282</t>
        </is>
      </c>
      <c r="D609" t="inlineStr">
        <is>
          <t>1066779449</t>
        </is>
      </c>
      <c r="E609" t="inlineStr">
        <is>
          <t>Aaf</t>
        </is>
      </c>
      <c r="F609" t="inlineStr">
        <is>
          <t>https://portal.dnb.de/opac.htm?method=simpleSearch&amp;cqlMode=true&amp;query=idn%3D1066779449</t>
        </is>
      </c>
      <c r="G609" t="inlineStr">
        <is>
          <t>III 59, 3</t>
        </is>
      </c>
      <c r="H609" t="inlineStr">
        <is>
          <t>III 59, 3</t>
        </is>
      </c>
      <c r="I609" t="inlineStr">
        <is>
          <t>X</t>
        </is>
      </c>
      <c r="J609" t="inlineStr">
        <is>
          <t>Ledereinband, Schließen, erhabene Buchbeschläge</t>
        </is>
      </c>
      <c r="K609" t="inlineStr">
        <is>
          <t>bis 35 cm</t>
        </is>
      </c>
      <c r="L609" t="inlineStr">
        <is>
          <t>180°</t>
        </is>
      </c>
      <c r="M609" t="inlineStr">
        <is>
          <t>fester Rücken mit Schmuckprägung</t>
        </is>
      </c>
      <c r="N609" t="inlineStr"/>
      <c r="O609" t="inlineStr">
        <is>
          <t>Buchschuh</t>
        </is>
      </c>
      <c r="P609" t="inlineStr">
        <is>
          <t>Nein</t>
        </is>
      </c>
      <c r="Q609" t="inlineStr">
        <is>
          <t>1</t>
        </is>
      </c>
      <c r="R609" t="inlineStr"/>
      <c r="S609" t="inlineStr"/>
      <c r="T609" t="inlineStr"/>
      <c r="U609" t="inlineStr"/>
      <c r="V609" t="inlineStr"/>
      <c r="W609" t="inlineStr"/>
      <c r="X609" t="inlineStr"/>
      <c r="Y609" t="inlineStr"/>
      <c r="Z609" t="inlineStr"/>
      <c r="AA609" t="inlineStr">
        <is>
          <t>L</t>
        </is>
      </c>
      <c r="AB609" t="inlineStr"/>
      <c r="AC609" t="inlineStr"/>
      <c r="AD609" t="inlineStr">
        <is>
          <t>f/V</t>
        </is>
      </c>
      <c r="AE609" t="inlineStr"/>
      <c r="AF609" t="inlineStr"/>
      <c r="AG609" t="inlineStr"/>
      <c r="AH609" t="inlineStr"/>
      <c r="AI609" t="inlineStr"/>
      <c r="AJ609" t="inlineStr">
        <is>
          <t>Pa</t>
        </is>
      </c>
      <c r="AK609" t="inlineStr"/>
      <c r="AL609" t="inlineStr"/>
      <c r="AM609" t="inlineStr"/>
      <c r="AN609" t="inlineStr"/>
      <c r="AO609" t="inlineStr"/>
      <c r="AP609" t="inlineStr"/>
      <c r="AQ609" t="inlineStr"/>
      <c r="AR609" t="inlineStr"/>
      <c r="AS609" t="inlineStr"/>
      <c r="AT609" t="inlineStr"/>
      <c r="AU609" t="inlineStr"/>
      <c r="AV609" t="inlineStr"/>
      <c r="AW609" t="inlineStr"/>
      <c r="AX609" t="inlineStr">
        <is>
          <t>60</t>
        </is>
      </c>
      <c r="AY609" t="inlineStr"/>
      <c r="AZ609" t="inlineStr"/>
      <c r="BA609" t="inlineStr"/>
      <c r="BB609" t="inlineStr">
        <is>
          <t>n</t>
        </is>
      </c>
      <c r="BC609" t="inlineStr">
        <is>
          <t>0</t>
        </is>
      </c>
      <c r="BD609" t="inlineStr"/>
      <c r="BE609" t="inlineStr"/>
      <c r="BF609" t="inlineStr"/>
      <c r="BG609" t="inlineStr">
        <is>
          <t>x</t>
        </is>
      </c>
      <c r="BH609" t="inlineStr"/>
      <c r="BI609" t="inlineStr"/>
      <c r="BJ609" t="inlineStr"/>
      <c r="BK609" t="inlineStr"/>
      <c r="BL609" t="inlineStr"/>
      <c r="BM609" t="inlineStr"/>
      <c r="BN609" t="inlineStr"/>
      <c r="BO609" t="inlineStr"/>
      <c r="BP609" t="inlineStr"/>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row>
    <row r="610">
      <c r="A610" t="b">
        <v>1</v>
      </c>
      <c r="B610" t="inlineStr">
        <is>
          <t>546</t>
        </is>
      </c>
      <c r="C610" t="inlineStr">
        <is>
          <t>L-1523-315198222</t>
        </is>
      </c>
      <c r="D610" t="inlineStr">
        <is>
          <t>1066776202</t>
        </is>
      </c>
      <c r="E610" t="inlineStr">
        <is>
          <t>Aaf</t>
        </is>
      </c>
      <c r="F610" t="inlineStr">
        <is>
          <t>https://portal.dnb.de/opac.htm?method=simpleSearch&amp;cqlMode=true&amp;query=idn%3D1066776202</t>
        </is>
      </c>
      <c r="G610" t="inlineStr">
        <is>
          <t>III 59, 4</t>
        </is>
      </c>
      <c r="H610" t="inlineStr">
        <is>
          <t>III 59, 4</t>
        </is>
      </c>
      <c r="I610" t="inlineStr"/>
      <c r="J610" t="inlineStr"/>
      <c r="K610" t="inlineStr"/>
      <c r="L610" t="inlineStr"/>
      <c r="M610" t="inlineStr"/>
      <c r="N610" t="inlineStr"/>
      <c r="O610" t="inlineStr"/>
      <c r="P610" t="inlineStr"/>
      <c r="Q610" t="inlineStr"/>
      <c r="R610" t="inlineStr"/>
      <c r="S610" t="inlineStr"/>
      <c r="T610" t="inlineStr"/>
      <c r="U610" t="inlineStr"/>
      <c r="V610" t="inlineStr"/>
      <c r="W610" t="inlineStr"/>
      <c r="X610" t="inlineStr"/>
      <c r="Y610" t="inlineStr"/>
      <c r="Z610" t="inlineStr"/>
      <c r="AA610" t="inlineStr"/>
      <c r="AB610" t="inlineStr"/>
      <c r="AC610" t="inlineStr"/>
      <c r="AD610" t="inlineStr"/>
      <c r="AE610" t="inlineStr"/>
      <c r="AF610" t="inlineStr"/>
      <c r="AG610" t="inlineStr"/>
      <c r="AH610" t="inlineStr"/>
      <c r="AI610" t="inlineStr"/>
      <c r="AJ610" t="inlineStr"/>
      <c r="AK610" t="inlineStr"/>
      <c r="AL610" t="inlineStr"/>
      <c r="AM610" t="inlineStr"/>
      <c r="AN610" t="inlineStr"/>
      <c r="AO610" t="inlineStr"/>
      <c r="AP610" t="inlineStr"/>
      <c r="AQ610" t="inlineStr"/>
      <c r="AR610" t="inlineStr"/>
      <c r="AS610" t="inlineStr"/>
      <c r="AT610" t="inlineStr"/>
      <c r="AU610" t="inlineStr"/>
      <c r="AV610" t="inlineStr"/>
      <c r="AW610" t="inlineStr"/>
      <c r="AX610" t="inlineStr"/>
      <c r="AY610" t="inlineStr"/>
      <c r="AZ610" t="inlineStr"/>
      <c r="BA610" t="inlineStr"/>
      <c r="BB610" t="inlineStr"/>
      <c r="BC610" t="inlineStr">
        <is>
          <t>0</t>
        </is>
      </c>
      <c r="BD610" t="inlineStr"/>
      <c r="BE610" t="inlineStr"/>
      <c r="BF610" t="inlineStr"/>
      <c r="BG610" t="inlineStr"/>
      <c r="BH610" t="inlineStr"/>
      <c r="BI610" t="inlineStr"/>
      <c r="BJ610" t="inlineStr"/>
      <c r="BK610" t="inlineStr"/>
      <c r="BL610" t="inlineStr"/>
      <c r="BM610" t="inlineStr"/>
      <c r="BN610" t="inlineStr"/>
      <c r="BO610" t="inlineStr"/>
      <c r="BP610" t="inlineStr"/>
      <c r="BQ610" t="inlineStr"/>
      <c r="BR610" t="inlineStr"/>
      <c r="BS610" t="inlineStr"/>
      <c r="BT610" t="inlineStr"/>
      <c r="BU610" t="inlineStr"/>
      <c r="BV610" t="inlineStr"/>
      <c r="BW610" t="inlineStr"/>
      <c r="BX610" t="inlineStr"/>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row>
    <row r="611">
      <c r="A611" t="b">
        <v>1</v>
      </c>
      <c r="B611" t="inlineStr">
        <is>
          <t>547</t>
        </is>
      </c>
      <c r="C611" t="inlineStr">
        <is>
          <t>L-1505-315487100</t>
        </is>
      </c>
      <c r="D611" t="inlineStr">
        <is>
          <t>1066956421</t>
        </is>
      </c>
      <c r="E611" t="inlineStr">
        <is>
          <t>Aaf</t>
        </is>
      </c>
      <c r="F611" t="inlineStr">
        <is>
          <t>https://portal.dnb.de/opac.htm?method=simpleSearch&amp;cqlMode=true&amp;query=idn%3D1066956421</t>
        </is>
      </c>
      <c r="G611" t="inlineStr">
        <is>
          <t>III 60, 1</t>
        </is>
      </c>
      <c r="H611" t="inlineStr">
        <is>
          <t>III 60, 1</t>
        </is>
      </c>
      <c r="I611" t="inlineStr"/>
      <c r="J611" t="inlineStr"/>
      <c r="K611" t="inlineStr"/>
      <c r="L611" t="inlineStr"/>
      <c r="M611" t="inlineStr"/>
      <c r="N611" t="inlineStr"/>
      <c r="O611" t="inlineStr"/>
      <c r="P611" t="inlineStr"/>
      <c r="Q611" t="inlineStr"/>
      <c r="R611" t="inlineStr"/>
      <c r="S611" t="inlineStr"/>
      <c r="T611" t="inlineStr"/>
      <c r="U611" t="inlineStr"/>
      <c r="V611" t="inlineStr"/>
      <c r="W611" t="inlineStr"/>
      <c r="X611" t="inlineStr"/>
      <c r="Y611" t="inlineStr"/>
      <c r="Z611" t="inlineStr"/>
      <c r="AA611" t="inlineStr"/>
      <c r="AB611" t="inlineStr"/>
      <c r="AC611" t="inlineStr"/>
      <c r="AD611" t="inlineStr"/>
      <c r="AE611" t="inlineStr"/>
      <c r="AF611" t="inlineStr"/>
      <c r="AG611" t="inlineStr"/>
      <c r="AH611" t="inlineStr"/>
      <c r="AI611" t="inlineStr"/>
      <c r="AJ611" t="inlineStr"/>
      <c r="AK611" t="inlineStr"/>
      <c r="AL611" t="inlineStr"/>
      <c r="AM611" t="inlineStr"/>
      <c r="AN611" t="inlineStr"/>
      <c r="AO611" t="inlineStr"/>
      <c r="AP611" t="inlineStr"/>
      <c r="AQ611" t="inlineStr"/>
      <c r="AR611" t="inlineStr"/>
      <c r="AS611" t="inlineStr"/>
      <c r="AT611" t="inlineStr"/>
      <c r="AU611" t="inlineStr"/>
      <c r="AV611" t="inlineStr"/>
      <c r="AW611" t="inlineStr"/>
      <c r="AX611" t="inlineStr"/>
      <c r="AY611" t="inlineStr"/>
      <c r="AZ611" t="inlineStr"/>
      <c r="BA611" t="inlineStr"/>
      <c r="BB611" t="inlineStr"/>
      <c r="BC611" t="inlineStr">
        <is>
          <t>0</t>
        </is>
      </c>
      <c r="BD611" t="inlineStr"/>
      <c r="BE611" t="inlineStr"/>
      <c r="BF611" t="inlineStr"/>
      <c r="BG611" t="inlineStr"/>
      <c r="BH611" t="inlineStr"/>
      <c r="BI611" t="inlineStr"/>
      <c r="BJ611" t="inlineStr"/>
      <c r="BK611" t="inlineStr"/>
      <c r="BL611" t="inlineStr"/>
      <c r="BM611" t="inlineStr"/>
      <c r="BN611" t="inlineStr"/>
      <c r="BO611" t="inlineStr"/>
      <c r="BP611" t="inlineStr"/>
      <c r="BQ611" t="inlineStr"/>
      <c r="BR611" t="inlineStr"/>
      <c r="BS611" t="inlineStr"/>
      <c r="BT611" t="inlineStr"/>
      <c r="BU611" t="inlineStr"/>
      <c r="BV611" t="inlineStr"/>
      <c r="BW611" t="inlineStr"/>
      <c r="BX611" t="inlineStr"/>
      <c r="BY611" t="inlineStr"/>
      <c r="BZ611" t="inlineStr"/>
      <c r="CA611" t="inlineStr"/>
      <c r="CB611" t="inlineStr"/>
      <c r="CC611" t="inlineStr"/>
      <c r="CD611" t="inlineStr"/>
      <c r="CE611" t="inlineStr"/>
      <c r="CF611" t="inlineStr"/>
      <c r="CG611" t="inlineStr"/>
      <c r="CH611" t="inlineStr"/>
      <c r="CI611" t="inlineStr"/>
      <c r="CJ611" t="inlineStr"/>
      <c r="CK611" t="inlineStr"/>
      <c r="CL611" t="inlineStr"/>
      <c r="CM611" t="inlineStr"/>
      <c r="CN611" t="inlineStr"/>
      <c r="CO611" t="inlineStr"/>
      <c r="CP611" t="inlineStr"/>
      <c r="CQ611" t="inlineStr"/>
      <c r="CR611" t="inlineStr"/>
      <c r="CS611" t="inlineStr"/>
      <c r="CT611" t="inlineStr"/>
      <c r="CU611" t="inlineStr"/>
    </row>
    <row r="612">
      <c r="A612" t="b">
        <v>1</v>
      </c>
      <c r="B612" t="inlineStr">
        <is>
          <t>548</t>
        </is>
      </c>
      <c r="C612" t="inlineStr">
        <is>
          <t>L-1506-315469579</t>
        </is>
      </c>
      <c r="D612" t="inlineStr">
        <is>
          <t>1066941939</t>
        </is>
      </c>
      <c r="E612" t="inlineStr">
        <is>
          <t>Aaf</t>
        </is>
      </c>
      <c r="F612" t="inlineStr">
        <is>
          <t>https://portal.dnb.de/opac.htm?method=simpleSearch&amp;cqlMode=true&amp;query=idn%3D1066941939</t>
        </is>
      </c>
      <c r="G612" t="inlineStr">
        <is>
          <t>III 60, 2</t>
        </is>
      </c>
      <c r="H612" t="inlineStr">
        <is>
          <t>III 60, 2</t>
        </is>
      </c>
      <c r="I612" t="inlineStr"/>
      <c r="J612" t="inlineStr"/>
      <c r="K612" t="inlineStr">
        <is>
          <t>bis 25 cm</t>
        </is>
      </c>
      <c r="L612" t="inlineStr"/>
      <c r="M612" t="inlineStr"/>
      <c r="N612" t="inlineStr"/>
      <c r="O612" t="inlineStr"/>
      <c r="P612" t="inlineStr"/>
      <c r="Q612" t="inlineStr"/>
      <c r="R612" t="inlineStr"/>
      <c r="S612" t="inlineStr"/>
      <c r="T612" t="inlineStr"/>
      <c r="U612" t="inlineStr"/>
      <c r="V612" t="inlineStr"/>
      <c r="W612" t="inlineStr"/>
      <c r="X612" t="inlineStr"/>
      <c r="Y612" t="inlineStr"/>
      <c r="Z612" t="inlineStr"/>
      <c r="AA612" t="inlineStr">
        <is>
          <t>Pa</t>
        </is>
      </c>
      <c r="AB612" t="inlineStr">
        <is>
          <t>x</t>
        </is>
      </c>
      <c r="AC612" t="inlineStr"/>
      <c r="AD612" t="inlineStr">
        <is>
          <t>h/E</t>
        </is>
      </c>
      <c r="AE612" t="inlineStr"/>
      <c r="AF612" t="inlineStr"/>
      <c r="AG612" t="inlineStr"/>
      <c r="AH612" t="inlineStr"/>
      <c r="AI612" t="inlineStr"/>
      <c r="AJ612" t="inlineStr">
        <is>
          <t>Pa</t>
        </is>
      </c>
      <c r="AK612" t="inlineStr"/>
      <c r="AL612" t="inlineStr"/>
      <c r="AM612" t="inlineStr"/>
      <c r="AN612" t="inlineStr"/>
      <c r="AO612" t="inlineStr"/>
      <c r="AP612" t="inlineStr"/>
      <c r="AQ612" t="inlineStr"/>
      <c r="AR612" t="inlineStr"/>
      <c r="AS612" t="inlineStr"/>
      <c r="AT612" t="inlineStr"/>
      <c r="AU612" t="inlineStr"/>
      <c r="AV612" t="inlineStr"/>
      <c r="AW612" t="inlineStr"/>
      <c r="AX612" t="inlineStr">
        <is>
          <t>110</t>
        </is>
      </c>
      <c r="AY612" t="inlineStr"/>
      <c r="AZ612" t="inlineStr"/>
      <c r="BA612" t="inlineStr"/>
      <c r="BB612" t="inlineStr">
        <is>
          <t>ja vor</t>
        </is>
      </c>
      <c r="BC612" t="inlineStr">
        <is>
          <t>0.5</t>
        </is>
      </c>
      <c r="BD612" t="inlineStr"/>
      <c r="BE612" t="inlineStr">
        <is>
          <t>Wellpappe</t>
        </is>
      </c>
      <c r="BF612" t="inlineStr"/>
      <c r="BG612" t="inlineStr"/>
      <c r="BH612" t="inlineStr"/>
      <c r="BI612" t="inlineStr"/>
      <c r="BJ612" t="inlineStr"/>
      <c r="BK612" t="inlineStr"/>
      <c r="BL612" t="inlineStr"/>
      <c r="BM612" t="inlineStr"/>
      <c r="BN612" t="inlineStr">
        <is>
          <t>x</t>
        </is>
      </c>
      <c r="BO612" t="inlineStr"/>
      <c r="BP612" t="inlineStr">
        <is>
          <t>x</t>
        </is>
      </c>
      <c r="BQ612" t="inlineStr"/>
      <c r="BR612" t="inlineStr"/>
      <c r="BS612" t="inlineStr"/>
      <c r="BT612" t="inlineStr"/>
      <c r="BU612" t="inlineStr"/>
      <c r="BV612" t="inlineStr"/>
      <c r="BW612" t="inlineStr"/>
      <c r="BX612" t="inlineStr"/>
      <c r="BY612" t="inlineStr"/>
      <c r="BZ612" t="inlineStr"/>
      <c r="CA612" t="inlineStr">
        <is>
          <t>0.5</t>
        </is>
      </c>
      <c r="CB612" t="inlineStr">
        <is>
          <t>fixieren und mit JP überfangen</t>
        </is>
      </c>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row>
    <row r="613">
      <c r="A613" t="b">
        <v>1</v>
      </c>
      <c r="B613" t="inlineStr">
        <is>
          <t>549</t>
        </is>
      </c>
      <c r="C613" t="inlineStr">
        <is>
          <t>L-1508-315493917</t>
        </is>
      </c>
      <c r="D613" t="inlineStr">
        <is>
          <t>1066963673</t>
        </is>
      </c>
      <c r="E613" t="inlineStr">
        <is>
          <t>Aaf</t>
        </is>
      </c>
      <c r="F613" t="inlineStr">
        <is>
          <t>https://portal.dnb.de/opac.htm?method=simpleSearch&amp;cqlMode=true&amp;query=idn%3D1066963673</t>
        </is>
      </c>
      <c r="G613" t="inlineStr">
        <is>
          <t>III 60, 3</t>
        </is>
      </c>
      <c r="H613" t="inlineStr">
        <is>
          <t>III 60, 3</t>
        </is>
      </c>
      <c r="I613" t="inlineStr"/>
      <c r="J613" t="inlineStr"/>
      <c r="K613" t="inlineStr"/>
      <c r="L613" t="inlineStr"/>
      <c r="M613" t="inlineStr"/>
      <c r="N613" t="inlineStr"/>
      <c r="O613" t="inlineStr"/>
      <c r="P613" t="inlineStr"/>
      <c r="Q613" t="inlineStr"/>
      <c r="R613" t="inlineStr"/>
      <c r="S613" t="inlineStr"/>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is>
          <t>0</t>
        </is>
      </c>
      <c r="BD613" t="inlineStr"/>
      <c r="BE613" t="inlineStr"/>
      <c r="BF613" t="inlineStr"/>
      <c r="BG613" t="inlineStr"/>
      <c r="BH613" t="inlineStr"/>
      <c r="BI613" t="inlineStr"/>
      <c r="BJ613" t="inlineStr"/>
      <c r="BK613" t="inlineStr"/>
      <c r="BL613" t="inlineStr"/>
      <c r="BM613" t="inlineStr"/>
      <c r="BN613" t="inlineStr"/>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row>
    <row r="614">
      <c r="A614" t="b">
        <v>1</v>
      </c>
      <c r="B614" t="inlineStr">
        <is>
          <t>550</t>
        </is>
      </c>
      <c r="C614" t="inlineStr">
        <is>
          <t>L-1508-315492732</t>
        </is>
      </c>
      <c r="D614" t="inlineStr">
        <is>
          <t>1066962332</t>
        </is>
      </c>
      <c r="E614" t="inlineStr">
        <is>
          <t>Aaf</t>
        </is>
      </c>
      <c r="F614" t="inlineStr">
        <is>
          <t>https://portal.dnb.de/opac.htm?method=simpleSearch&amp;cqlMode=true&amp;query=idn%3D1066962332</t>
        </is>
      </c>
      <c r="G614" t="inlineStr">
        <is>
          <t>III 60, 4</t>
        </is>
      </c>
      <c r="H614" t="inlineStr">
        <is>
          <t>III 60, 4</t>
        </is>
      </c>
      <c r="I614" t="inlineStr"/>
      <c r="J614" t="inlineStr"/>
      <c r="K614" t="inlineStr"/>
      <c r="L614" t="inlineStr"/>
      <c r="M614" t="inlineStr"/>
      <c r="N614" t="inlineStr"/>
      <c r="O614" t="inlineStr"/>
      <c r="P614" t="inlineStr"/>
      <c r="Q614" t="inlineStr"/>
      <c r="R614" t="inlineStr"/>
      <c r="S614" t="inlineStr"/>
      <c r="T614" t="inlineStr"/>
      <c r="U614" t="inlineStr"/>
      <c r="V614" t="inlineStr"/>
      <c r="W614" t="inlineStr"/>
      <c r="X614" t="inlineStr"/>
      <c r="Y614" t="inlineStr"/>
      <c r="Z614" t="inlineStr"/>
      <c r="AA614" t="inlineStr"/>
      <c r="AB614" t="inlineStr"/>
      <c r="AC614" t="inlineStr"/>
      <c r="AD614" t="inlineStr"/>
      <c r="AE614" t="inlineStr"/>
      <c r="AF614" t="inlineStr"/>
      <c r="AG614" t="inlineStr"/>
      <c r="AH614" t="inlineStr"/>
      <c r="AI614" t="inlineStr"/>
      <c r="AJ614" t="inlineStr"/>
      <c r="AK614" t="inlineStr"/>
      <c r="AL614" t="inlineStr"/>
      <c r="AM614" t="inlineStr"/>
      <c r="AN614" t="inlineStr"/>
      <c r="AO614" t="inlineStr"/>
      <c r="AP614" t="inlineStr"/>
      <c r="AQ614" t="inlineStr"/>
      <c r="AR614" t="inlineStr"/>
      <c r="AS614" t="inlineStr"/>
      <c r="AT614" t="inlineStr"/>
      <c r="AU614" t="inlineStr"/>
      <c r="AV614" t="inlineStr"/>
      <c r="AW614" t="inlineStr"/>
      <c r="AX614" t="inlineStr"/>
      <c r="AY614" t="inlineStr"/>
      <c r="AZ614" t="inlineStr"/>
      <c r="BA614" t="inlineStr"/>
      <c r="BB614" t="inlineStr"/>
      <c r="BC614" t="inlineStr">
        <is>
          <t>0</t>
        </is>
      </c>
      <c r="BD614" t="inlineStr"/>
      <c r="BE614" t="inlineStr"/>
      <c r="BF614" t="inlineStr"/>
      <c r="BG614" t="inlineStr"/>
      <c r="BH614" t="inlineStr"/>
      <c r="BI614" t="inlineStr"/>
      <c r="BJ614" t="inlineStr"/>
      <c r="BK614" t="inlineStr"/>
      <c r="BL614" t="inlineStr"/>
      <c r="BM614" t="inlineStr"/>
      <c r="BN614" t="inlineStr"/>
      <c r="BO614" t="inlineStr"/>
      <c r="BP614" t="inlineStr"/>
      <c r="BQ614" t="inlineStr"/>
      <c r="BR614" t="inlineStr"/>
      <c r="BS614" t="inlineStr"/>
      <c r="BT614" t="inlineStr"/>
      <c r="BU614" t="inlineStr"/>
      <c r="BV614" t="inlineStr"/>
      <c r="BW614" t="inlineStr"/>
      <c r="BX614" t="inlineStr"/>
      <c r="BY614" t="inlineStr"/>
      <c r="BZ614" t="inlineStr"/>
      <c r="CA614" t="inlineStr"/>
      <c r="CB614" t="inlineStr"/>
      <c r="CC614" t="inlineStr"/>
      <c r="CD614" t="inlineStr"/>
      <c r="CE614" t="inlineStr"/>
      <c r="CF614" t="inlineStr"/>
      <c r="CG614" t="inlineStr"/>
      <c r="CH614" t="inlineStr"/>
      <c r="CI614" t="inlineStr"/>
      <c r="CJ614" t="inlineStr"/>
      <c r="CK614" t="inlineStr"/>
      <c r="CL614" t="inlineStr"/>
      <c r="CM614" t="inlineStr"/>
      <c r="CN614" t="inlineStr"/>
      <c r="CO614" t="inlineStr"/>
      <c r="CP614" t="inlineStr"/>
      <c r="CQ614" t="inlineStr"/>
      <c r="CR614" t="inlineStr"/>
      <c r="CS614" t="inlineStr"/>
      <c r="CT614" t="inlineStr"/>
      <c r="CU614" t="inlineStr"/>
    </row>
    <row r="615">
      <c r="A615" t="b">
        <v>1</v>
      </c>
      <c r="B615" t="inlineStr">
        <is>
          <t>551</t>
        </is>
      </c>
      <c r="C615" t="inlineStr">
        <is>
          <t>L-1509-315307617</t>
        </is>
      </c>
      <c r="D615" t="inlineStr">
        <is>
          <t>1066848513</t>
        </is>
      </c>
      <c r="E615" t="inlineStr">
        <is>
          <t>Aaf</t>
        </is>
      </c>
      <c r="F615" t="inlineStr">
        <is>
          <t>https://portal.dnb.de/opac.htm?method=simpleSearch&amp;cqlMode=true&amp;query=idn%3D1066848513</t>
        </is>
      </c>
      <c r="G615" t="inlineStr">
        <is>
          <t>III 60, 5</t>
        </is>
      </c>
      <c r="H615" t="inlineStr">
        <is>
          <t>III 60, 5</t>
        </is>
      </c>
      <c r="I615" t="inlineStr">
        <is>
          <t>X</t>
        </is>
      </c>
      <c r="J615" t="inlineStr">
        <is>
          <t>Ledereinband, Schließen, erhabene Buchbeschläge</t>
        </is>
      </c>
      <c r="K615" t="inlineStr">
        <is>
          <t>bis 35 cm</t>
        </is>
      </c>
      <c r="L615" t="inlineStr">
        <is>
          <t>80° bis 110°, einseitig digitalisierbar?</t>
        </is>
      </c>
      <c r="M615" t="inlineStr"/>
      <c r="N615" t="inlineStr"/>
      <c r="O615" t="inlineStr">
        <is>
          <t>Buchschuh</t>
        </is>
      </c>
      <c r="P615" t="inlineStr">
        <is>
          <t>Nein, Signaturfahne austauschen</t>
        </is>
      </c>
      <c r="Q615" t="inlineStr">
        <is>
          <t>0</t>
        </is>
      </c>
      <c r="R615" t="inlineStr"/>
      <c r="S615" t="inlineStr"/>
      <c r="T615" t="inlineStr"/>
      <c r="U615" t="inlineStr"/>
      <c r="V615" t="inlineStr"/>
      <c r="W615" t="inlineStr"/>
      <c r="X615" t="inlineStr"/>
      <c r="Y615" t="inlineStr"/>
      <c r="Z615" t="inlineStr"/>
      <c r="AA615" t="inlineStr">
        <is>
          <t>L</t>
        </is>
      </c>
      <c r="AB615" t="inlineStr">
        <is>
          <t>x</t>
        </is>
      </c>
      <c r="AC615" t="inlineStr"/>
      <c r="AD615" t="inlineStr">
        <is>
          <t>h/E</t>
        </is>
      </c>
      <c r="AE615" t="inlineStr"/>
      <c r="AF615" t="inlineStr"/>
      <c r="AG615" t="inlineStr"/>
      <c r="AH615" t="inlineStr">
        <is>
          <t>x</t>
        </is>
      </c>
      <c r="AI615" t="inlineStr"/>
      <c r="AJ615" t="inlineStr">
        <is>
          <t>Pa</t>
        </is>
      </c>
      <c r="AK615" t="inlineStr"/>
      <c r="AL615" t="inlineStr"/>
      <c r="AM615" t="inlineStr"/>
      <c r="AN615" t="inlineStr"/>
      <c r="AO615" t="inlineStr"/>
      <c r="AP615" t="inlineStr"/>
      <c r="AQ615" t="inlineStr"/>
      <c r="AR615" t="inlineStr"/>
      <c r="AS615" t="inlineStr"/>
      <c r="AT615" t="inlineStr">
        <is>
          <t>I/R</t>
        </is>
      </c>
      <c r="AU615" t="inlineStr">
        <is>
          <t>x</t>
        </is>
      </c>
      <c r="AV615" t="inlineStr"/>
      <c r="AW615" t="inlineStr"/>
      <c r="AX615" t="inlineStr">
        <is>
          <t>45</t>
        </is>
      </c>
      <c r="AY615" t="inlineStr"/>
      <c r="AZ615" t="inlineStr"/>
      <c r="BA615" t="inlineStr"/>
      <c r="BB615" t="inlineStr">
        <is>
          <t>n</t>
        </is>
      </c>
      <c r="BC615" t="inlineStr">
        <is>
          <t>0</t>
        </is>
      </c>
      <c r="BD615" t="inlineStr"/>
      <c r="BE615" t="inlineStr"/>
      <c r="BF615" t="inlineStr"/>
      <c r="BG615" t="inlineStr">
        <is>
          <t>x</t>
        </is>
      </c>
      <c r="BH615" t="inlineStr"/>
      <c r="BI615" t="inlineStr"/>
      <c r="BJ615" t="inlineStr"/>
      <c r="BK615" t="inlineStr"/>
      <c r="BL615" t="inlineStr">
        <is>
          <t>x 45</t>
        </is>
      </c>
      <c r="BM615" t="inlineStr"/>
      <c r="BN615" t="inlineStr"/>
      <c r="BO615" t="inlineStr"/>
      <c r="BP615" t="inlineStr"/>
      <c r="BQ615" t="inlineStr"/>
      <c r="BR615" t="inlineStr"/>
      <c r="BS615" t="inlineStr"/>
      <c r="BT615" t="inlineStr"/>
      <c r="BU615" t="inlineStr"/>
      <c r="BV615" t="inlineStr"/>
      <c r="BW615" t="inlineStr"/>
      <c r="BX615" t="inlineStr"/>
      <c r="BY615" t="inlineStr"/>
      <c r="BZ615" t="inlineStr"/>
      <c r="CA615" t="inlineStr"/>
      <c r="CB615" t="inlineStr"/>
      <c r="CC615" t="inlineStr"/>
      <c r="CD615" t="inlineStr"/>
      <c r="CE615" t="inlineStr"/>
      <c r="CF615" t="inlineStr"/>
      <c r="CG615" t="inlineStr"/>
      <c r="CH615" t="inlineStr"/>
      <c r="CI615" t="inlineStr"/>
      <c r="CJ615" t="inlineStr"/>
      <c r="CK615" t="inlineStr"/>
      <c r="CL615" t="inlineStr"/>
      <c r="CM615" t="inlineStr"/>
      <c r="CN615" t="inlineStr"/>
      <c r="CO615" t="inlineStr"/>
      <c r="CP615" t="inlineStr"/>
      <c r="CQ615" t="inlineStr"/>
      <c r="CR615" t="inlineStr"/>
      <c r="CS615" t="inlineStr"/>
      <c r="CT615" t="inlineStr"/>
      <c r="CU615" t="inlineStr"/>
    </row>
    <row r="616">
      <c r="A616" t="b">
        <v>1</v>
      </c>
      <c r="B616" t="inlineStr">
        <is>
          <t>552</t>
        </is>
      </c>
      <c r="C616" t="inlineStr">
        <is>
          <t>L-1509-315059818</t>
        </is>
      </c>
      <c r="D616" t="inlineStr">
        <is>
          <t>1066671311</t>
        </is>
      </c>
      <c r="E616" t="inlineStr">
        <is>
          <t>AaB</t>
        </is>
      </c>
      <c r="F616" t="inlineStr">
        <is>
          <t>https://portal.dnb.de/opac.htm?method=simpleSearch&amp;cqlMode=true&amp;query=idn%3D1066671311</t>
        </is>
      </c>
      <c r="G616" t="inlineStr">
        <is>
          <t>III 60, 6</t>
        </is>
      </c>
      <c r="H616" t="inlineStr">
        <is>
          <t>III 60, 6</t>
        </is>
      </c>
      <c r="I616" t="inlineStr"/>
      <c r="J616" t="inlineStr"/>
      <c r="K616" t="inlineStr"/>
      <c r="L616" t="inlineStr"/>
      <c r="M616" t="inlineStr"/>
      <c r="N616" t="inlineStr"/>
      <c r="O616" t="inlineStr"/>
      <c r="P616" t="inlineStr"/>
      <c r="Q616" t="inlineStr"/>
      <c r="R616" t="inlineStr"/>
      <c r="S616" t="inlineStr"/>
      <c r="T616" t="inlineStr"/>
      <c r="U616" t="inlineStr"/>
      <c r="V616" t="inlineStr"/>
      <c r="W616" t="inlineStr"/>
      <c r="X616" t="inlineStr"/>
      <c r="Y616" t="inlineStr"/>
      <c r="Z616" t="inlineStr"/>
      <c r="AA616" t="inlineStr"/>
      <c r="AB616" t="inlineStr"/>
      <c r="AC616" t="inlineStr"/>
      <c r="AD616" t="inlineStr"/>
      <c r="AE616" t="inlineStr"/>
      <c r="AF616" t="inlineStr"/>
      <c r="AG616" t="inlineStr"/>
      <c r="AH616" t="inlineStr"/>
      <c r="AI616" t="inlineStr"/>
      <c r="AJ616" t="inlineStr"/>
      <c r="AK616" t="inlineStr"/>
      <c r="AL616" t="inlineStr"/>
      <c r="AM616" t="inlineStr"/>
      <c r="AN616" t="inlineStr"/>
      <c r="AO616" t="inlineStr"/>
      <c r="AP616" t="inlineStr"/>
      <c r="AQ616" t="inlineStr"/>
      <c r="AR616" t="inlineStr"/>
      <c r="AS616" t="inlineStr"/>
      <c r="AT616" t="inlineStr"/>
      <c r="AU616" t="inlineStr"/>
      <c r="AV616" t="inlineStr"/>
      <c r="AW616" t="inlineStr"/>
      <c r="AX616" t="inlineStr"/>
      <c r="AY616" t="inlineStr"/>
      <c r="AZ616" t="inlineStr"/>
      <c r="BA616" t="inlineStr"/>
      <c r="BB616" t="inlineStr"/>
      <c r="BC616" t="inlineStr">
        <is>
          <t>0</t>
        </is>
      </c>
      <c r="BD616" t="inlineStr"/>
      <c r="BE616" t="inlineStr"/>
      <c r="BF616" t="inlineStr"/>
      <c r="BG616" t="inlineStr"/>
      <c r="BH616" t="inlineStr"/>
      <c r="BI616" t="inlineStr"/>
      <c r="BJ616" t="inlineStr"/>
      <c r="BK616" t="inlineStr"/>
      <c r="BL616" t="inlineStr"/>
      <c r="BM616" t="inlineStr"/>
      <c r="BN616" t="inlineStr"/>
      <c r="BO616" t="inlineStr"/>
      <c r="BP616" t="inlineStr"/>
      <c r="BQ616" t="inlineStr"/>
      <c r="BR616" t="inlineStr"/>
      <c r="BS616" t="inlineStr"/>
      <c r="BT616" t="inlineStr"/>
      <c r="BU616" t="inlineStr"/>
      <c r="BV616" t="inlineStr"/>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row>
    <row r="617">
      <c r="A617" t="b">
        <v>1</v>
      </c>
      <c r="B617" t="inlineStr">
        <is>
          <t>553</t>
        </is>
      </c>
      <c r="C617" t="inlineStr">
        <is>
          <t>L-9999-155008226</t>
        </is>
      </c>
      <c r="D617" t="inlineStr">
        <is>
          <t>994273215</t>
        </is>
      </c>
      <c r="E617" t="inlineStr">
        <is>
          <t>Aal</t>
        </is>
      </c>
      <c r="F617" t="inlineStr">
        <is>
          <t>https://portal.dnb.de/opac.htm?method=simpleSearch&amp;cqlMode=true&amp;query=idn%3D994273215</t>
        </is>
      </c>
      <c r="G617" t="inlineStr">
        <is>
          <t>III 60, 8</t>
        </is>
      </c>
      <c r="H617" t="inlineStr">
        <is>
          <t>III 60, 8</t>
        </is>
      </c>
      <c r="I617" t="inlineStr"/>
      <c r="J617" t="inlineStr"/>
      <c r="K617" t="inlineStr"/>
      <c r="L617" t="inlineStr"/>
      <c r="M617" t="inlineStr"/>
      <c r="N617" t="inlineStr"/>
      <c r="O617" t="inlineStr"/>
      <c r="P617" t="inlineStr"/>
      <c r="Q617" t="inlineStr"/>
      <c r="R617" t="inlineStr"/>
      <c r="S617" t="inlineStr"/>
      <c r="T617" t="inlineStr"/>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is>
          <t>0</t>
        </is>
      </c>
      <c r="BD617" t="inlineStr"/>
      <c r="BE617" t="inlineStr"/>
      <c r="BF617" t="inlineStr"/>
      <c r="BG617" t="inlineStr"/>
      <c r="BH617" t="inlineStr"/>
      <c r="BI617" t="inlineStr"/>
      <c r="BJ617" t="inlineStr"/>
      <c r="BK617" t="inlineStr"/>
      <c r="BL617" t="inlineStr"/>
      <c r="BM617" t="inlineStr"/>
      <c r="BN617" t="inlineStr"/>
      <c r="BO617" t="inlineStr"/>
      <c r="BP617" t="inlineStr"/>
      <c r="BQ617" t="inlineStr"/>
      <c r="BR617" t="inlineStr"/>
      <c r="BS617" t="inlineStr"/>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row>
    <row r="618">
      <c r="A618" t="b">
        <v>1</v>
      </c>
      <c r="B618" t="inlineStr">
        <is>
          <t>554</t>
        </is>
      </c>
      <c r="C618" t="inlineStr">
        <is>
          <t>L-1514-315487291</t>
        </is>
      </c>
      <c r="D618" t="inlineStr">
        <is>
          <t>1066956650</t>
        </is>
      </c>
      <c r="E618" t="inlineStr">
        <is>
          <t>Aa</t>
        </is>
      </c>
      <c r="F618" t="inlineStr">
        <is>
          <t>https://portal.dnb.de/opac.htm?method=simpleSearch&amp;cqlMode=true&amp;query=idn%3D1066956650</t>
        </is>
      </c>
      <c r="G618" t="inlineStr">
        <is>
          <t>III 60, 9</t>
        </is>
      </c>
      <c r="H618" t="inlineStr">
        <is>
          <t>III 60, 9</t>
        </is>
      </c>
      <c r="I618" t="inlineStr"/>
      <c r="J618" t="inlineStr"/>
      <c r="K618" t="inlineStr">
        <is>
          <t>bis 35 cm</t>
        </is>
      </c>
      <c r="L618" t="inlineStr"/>
      <c r="M618" t="inlineStr"/>
      <c r="N618" t="inlineStr"/>
      <c r="O618" t="inlineStr"/>
      <c r="P618" t="inlineStr"/>
      <c r="Q618" t="inlineStr"/>
      <c r="R618" t="inlineStr"/>
      <c r="S618" t="inlineStr"/>
      <c r="T618" t="inlineStr"/>
      <c r="U618" t="inlineStr"/>
      <c r="V618" t="inlineStr"/>
      <c r="W618" t="inlineStr"/>
      <c r="X618" t="inlineStr"/>
      <c r="Y618" t="inlineStr"/>
      <c r="Z618" t="inlineStr"/>
      <c r="AA618" t="inlineStr">
        <is>
          <t>L</t>
        </is>
      </c>
      <c r="AB618" t="inlineStr"/>
      <c r="AC618" t="inlineStr">
        <is>
          <t>x</t>
        </is>
      </c>
      <c r="AD618" t="inlineStr">
        <is>
          <t>f/V</t>
        </is>
      </c>
      <c r="AE618" t="inlineStr"/>
      <c r="AF618" t="inlineStr"/>
      <c r="AG618" t="inlineStr"/>
      <c r="AH618" t="inlineStr"/>
      <c r="AI618" t="inlineStr"/>
      <c r="AJ618" t="inlineStr">
        <is>
          <t>Pa</t>
        </is>
      </c>
      <c r="AK618" t="inlineStr"/>
      <c r="AL618" t="inlineStr"/>
      <c r="AM618" t="inlineStr"/>
      <c r="AN618" t="inlineStr"/>
      <c r="AO618" t="inlineStr"/>
      <c r="AP618" t="inlineStr"/>
      <c r="AQ618" t="inlineStr"/>
      <c r="AR618" t="inlineStr"/>
      <c r="AS618" t="inlineStr"/>
      <c r="AT618" t="inlineStr"/>
      <c r="AU618" t="inlineStr"/>
      <c r="AV618" t="inlineStr"/>
      <c r="AW618" t="inlineStr"/>
      <c r="AX618" t="inlineStr">
        <is>
          <t>80</t>
        </is>
      </c>
      <c r="AY618" t="inlineStr"/>
      <c r="AZ618" t="inlineStr"/>
      <c r="BA618" t="inlineStr"/>
      <c r="BB618" t="inlineStr">
        <is>
          <t>ja vor</t>
        </is>
      </c>
      <c r="BC618" t="inlineStr">
        <is>
          <t>6</t>
        </is>
      </c>
      <c r="BD618" t="inlineStr"/>
      <c r="BE618" t="inlineStr"/>
      <c r="BF618" t="inlineStr"/>
      <c r="BG618" t="inlineStr">
        <is>
          <t>x</t>
        </is>
      </c>
      <c r="BH618" t="inlineStr"/>
      <c r="BI618" t="inlineStr"/>
      <c r="BJ618" t="inlineStr"/>
      <c r="BK618" t="inlineStr"/>
      <c r="BL618" t="inlineStr"/>
      <c r="BM618" t="inlineStr"/>
      <c r="BN618" t="inlineStr">
        <is>
          <t>x</t>
        </is>
      </c>
      <c r="BO618" t="inlineStr">
        <is>
          <t>x</t>
        </is>
      </c>
      <c r="BP618" t="inlineStr">
        <is>
          <t>x</t>
        </is>
      </c>
      <c r="BQ618" t="inlineStr"/>
      <c r="BR618" t="inlineStr">
        <is>
          <t>v</t>
        </is>
      </c>
      <c r="BS618" t="inlineStr"/>
      <c r="BT618" t="inlineStr"/>
      <c r="BU618" t="inlineStr"/>
      <c r="BV618" t="inlineStr"/>
      <c r="BW618" t="inlineStr"/>
      <c r="BX618" t="inlineStr"/>
      <c r="BY618" t="inlineStr"/>
      <c r="BZ618" t="inlineStr"/>
      <c r="CA618" t="inlineStr">
        <is>
          <t>6</t>
        </is>
      </c>
      <c r="CB618" t="inlineStr">
        <is>
          <t>Gelenk vorn mit Leder unterlegen, hinten belassen (ist stabil)</t>
        </is>
      </c>
      <c r="CC618" t="inlineStr"/>
      <c r="CD618" t="inlineStr"/>
      <c r="CE618" t="inlineStr"/>
      <c r="CF618" t="inlineStr"/>
      <c r="CG618" t="inlineStr"/>
      <c r="CH618" t="inlineStr"/>
      <c r="CI618" t="inlineStr"/>
      <c r="CJ618" t="inlineStr"/>
      <c r="CK618" t="inlineStr"/>
      <c r="CL618" t="inlineStr"/>
      <c r="CM618" t="inlineStr"/>
      <c r="CN618" t="inlineStr"/>
      <c r="CO618" t="inlineStr"/>
      <c r="CP618" t="inlineStr"/>
      <c r="CQ618" t="inlineStr"/>
      <c r="CR618" t="inlineStr"/>
      <c r="CS618" t="inlineStr"/>
      <c r="CT618" t="inlineStr"/>
      <c r="CU618" t="inlineStr"/>
    </row>
    <row r="619">
      <c r="A619" t="b">
        <v>1</v>
      </c>
      <c r="B619" t="inlineStr">
        <is>
          <t>555</t>
        </is>
      </c>
      <c r="C619" t="inlineStr">
        <is>
          <t>L-1514-315487135</t>
        </is>
      </c>
      <c r="D619" t="inlineStr">
        <is>
          <t>1066956464</t>
        </is>
      </c>
      <c r="E619" t="inlineStr">
        <is>
          <t>Aaf</t>
        </is>
      </c>
      <c r="F619" t="inlineStr">
        <is>
          <t>https://portal.dnb.de/opac.htm?method=simpleSearch&amp;cqlMode=true&amp;query=idn%3D1066956464</t>
        </is>
      </c>
      <c r="G619" t="inlineStr">
        <is>
          <t>III 60, 10</t>
        </is>
      </c>
      <c r="H619" t="inlineStr">
        <is>
          <t>III 60, 10</t>
        </is>
      </c>
      <c r="I619" t="inlineStr"/>
      <c r="J619" t="inlineStr"/>
      <c r="K619" t="inlineStr"/>
      <c r="L619" t="inlineStr"/>
      <c r="M619" t="inlineStr"/>
      <c r="N619" t="inlineStr"/>
      <c r="O619" t="inlineStr"/>
      <c r="P619" t="inlineStr"/>
      <c r="Q619" t="inlineStr"/>
      <c r="R619" t="inlineStr"/>
      <c r="S619" t="inlineStr"/>
      <c r="T619" t="inlineStr"/>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is>
          <t>0</t>
        </is>
      </c>
      <c r="BD619" t="inlineStr"/>
      <c r="BE619" t="inlineStr"/>
      <c r="BF619" t="inlineStr"/>
      <c r="BG619" t="inlineStr"/>
      <c r="BH619" t="inlineStr"/>
      <c r="BI619" t="inlineStr"/>
      <c r="BJ619" t="inlineStr"/>
      <c r="BK619" t="inlineStr"/>
      <c r="BL619" t="inlineStr"/>
      <c r="BM619" t="inlineStr"/>
      <c r="BN619" t="inlineStr"/>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row>
    <row r="620">
      <c r="A620" t="b">
        <v>1</v>
      </c>
      <c r="B620" t="inlineStr">
        <is>
          <t>556</t>
        </is>
      </c>
      <c r="C620" t="inlineStr">
        <is>
          <t>L-1515-315493119</t>
        </is>
      </c>
      <c r="D620" t="inlineStr">
        <is>
          <t>1066962812</t>
        </is>
      </c>
      <c r="E620" t="inlineStr">
        <is>
          <t>Aaf</t>
        </is>
      </c>
      <c r="F620" t="inlineStr">
        <is>
          <t>https://portal.dnb.de/opac.htm?method=simpleSearch&amp;cqlMode=true&amp;query=idn%3D1066962812</t>
        </is>
      </c>
      <c r="G620" t="inlineStr">
        <is>
          <t>III 60, 11</t>
        </is>
      </c>
      <c r="H620" t="inlineStr">
        <is>
          <t>III 60, 11</t>
        </is>
      </c>
      <c r="I620" t="inlineStr"/>
      <c r="J620" t="inlineStr"/>
      <c r="K620" t="inlineStr">
        <is>
          <t>bis 35 cm</t>
        </is>
      </c>
      <c r="L620" t="inlineStr"/>
      <c r="M620" t="inlineStr"/>
      <c r="N620" t="inlineStr"/>
      <c r="O620" t="inlineStr"/>
      <c r="P620" t="inlineStr"/>
      <c r="Q620" t="inlineStr"/>
      <c r="R620" t="inlineStr"/>
      <c r="S620" t="inlineStr"/>
      <c r="T620" t="inlineStr"/>
      <c r="U620" t="inlineStr"/>
      <c r="V620" t="inlineStr"/>
      <c r="W620" t="inlineStr"/>
      <c r="X620" t="inlineStr"/>
      <c r="Y620" t="inlineStr"/>
      <c r="Z620" t="inlineStr"/>
      <c r="AA620" t="inlineStr">
        <is>
          <t>L</t>
        </is>
      </c>
      <c r="AB620" t="inlineStr"/>
      <c r="AC620" t="inlineStr"/>
      <c r="AD620" t="inlineStr">
        <is>
          <t>f/V</t>
        </is>
      </c>
      <c r="AE620" t="inlineStr"/>
      <c r="AF620" t="inlineStr"/>
      <c r="AG620" t="inlineStr"/>
      <c r="AH620" t="inlineStr"/>
      <c r="AI620" t="inlineStr"/>
      <c r="AJ620" t="inlineStr">
        <is>
          <t>Pa</t>
        </is>
      </c>
      <c r="AK620" t="inlineStr"/>
      <c r="AL620" t="inlineStr"/>
      <c r="AM620" t="inlineStr"/>
      <c r="AN620" t="inlineStr"/>
      <c r="AO620" t="inlineStr"/>
      <c r="AP620" t="inlineStr"/>
      <c r="AQ620" t="inlineStr"/>
      <c r="AR620" t="inlineStr"/>
      <c r="AS620" t="inlineStr"/>
      <c r="AT620" t="inlineStr"/>
      <c r="AU620" t="inlineStr"/>
      <c r="AV620" t="inlineStr"/>
      <c r="AW620" t="inlineStr"/>
      <c r="AX620" t="inlineStr">
        <is>
          <t>80</t>
        </is>
      </c>
      <c r="AY620" t="inlineStr"/>
      <c r="AZ620" t="inlineStr"/>
      <c r="BA620" t="inlineStr"/>
      <c r="BB620" t="inlineStr">
        <is>
          <t>n</t>
        </is>
      </c>
      <c r="BC620" t="inlineStr">
        <is>
          <t>0</t>
        </is>
      </c>
      <c r="BD620" t="inlineStr"/>
      <c r="BE620" t="inlineStr"/>
      <c r="BF620" t="inlineStr"/>
      <c r="BG620" t="inlineStr">
        <is>
          <t>x</t>
        </is>
      </c>
      <c r="BH620" t="inlineStr"/>
      <c r="BI620" t="inlineStr"/>
      <c r="BJ620" t="inlineStr"/>
      <c r="BK620" t="inlineStr">
        <is>
          <t>Schaden stabil</t>
        </is>
      </c>
      <c r="BL620" t="inlineStr"/>
      <c r="BM620" t="inlineStr"/>
      <c r="BN620" t="inlineStr"/>
      <c r="BO620" t="inlineStr"/>
      <c r="BP620" t="inlineStr"/>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row>
    <row r="621">
      <c r="A621" t="b">
        <v>1</v>
      </c>
      <c r="B621" t="inlineStr">
        <is>
          <t>557</t>
        </is>
      </c>
      <c r="C621" t="inlineStr">
        <is>
          <t>L-1516-315494301</t>
        </is>
      </c>
      <c r="D621" t="inlineStr">
        <is>
          <t>1066964084</t>
        </is>
      </c>
      <c r="E621" t="inlineStr">
        <is>
          <t>Aaf</t>
        </is>
      </c>
      <c r="F621" t="inlineStr">
        <is>
          <t>https://portal.dnb.de/opac.htm?method=simpleSearch&amp;cqlMode=true&amp;query=idn%3D1066964084</t>
        </is>
      </c>
      <c r="G621" t="inlineStr">
        <is>
          <t>III 60, 12</t>
        </is>
      </c>
      <c r="H621" t="inlineStr">
        <is>
          <t>III 60, 12 (Großformat)</t>
        </is>
      </c>
      <c r="I621" t="inlineStr"/>
      <c r="J621" t="inlineStr"/>
      <c r="K621" t="inlineStr">
        <is>
          <t>bis 35 cm</t>
        </is>
      </c>
      <c r="L621" t="inlineStr"/>
      <c r="M621" t="inlineStr"/>
      <c r="N621" t="inlineStr"/>
      <c r="O621" t="inlineStr"/>
      <c r="P621" t="inlineStr"/>
      <c r="Q621" t="inlineStr"/>
      <c r="R621" t="inlineStr"/>
      <c r="S621" t="inlineStr"/>
      <c r="T621" t="inlineStr"/>
      <c r="U621" t="inlineStr"/>
      <c r="V621" t="inlineStr"/>
      <c r="W621" t="inlineStr"/>
      <c r="X621" t="inlineStr"/>
      <c r="Y621" t="inlineStr"/>
      <c r="Z621" t="inlineStr"/>
      <c r="AA621" t="inlineStr">
        <is>
          <t>L</t>
        </is>
      </c>
      <c r="AB621" t="inlineStr">
        <is>
          <t>x</t>
        </is>
      </c>
      <c r="AC621" t="inlineStr"/>
      <c r="AD621" t="inlineStr">
        <is>
          <t>h/E</t>
        </is>
      </c>
      <c r="AE621" t="inlineStr"/>
      <c r="AF621" t="inlineStr"/>
      <c r="AG621" t="inlineStr"/>
      <c r="AH621" t="inlineStr"/>
      <c r="AI621" t="inlineStr"/>
      <c r="AJ621" t="inlineStr">
        <is>
          <t>Pa</t>
        </is>
      </c>
      <c r="AK621" t="inlineStr"/>
      <c r="AL621" t="inlineStr"/>
      <c r="AM621" t="inlineStr"/>
      <c r="AN621" t="inlineStr"/>
      <c r="AO621" t="inlineStr"/>
      <c r="AP621" t="inlineStr"/>
      <c r="AQ621" t="inlineStr"/>
      <c r="AR621" t="inlineStr"/>
      <c r="AS621" t="inlineStr"/>
      <c r="AT621" t="inlineStr">
        <is>
          <t>I/R</t>
        </is>
      </c>
      <c r="AU621" t="inlineStr">
        <is>
          <t>x</t>
        </is>
      </c>
      <c r="AV621" t="inlineStr"/>
      <c r="AW621" t="inlineStr"/>
      <c r="AX621" t="inlineStr">
        <is>
          <t>110</t>
        </is>
      </c>
      <c r="AY621" t="inlineStr"/>
      <c r="AZ621" t="inlineStr"/>
      <c r="BA621" t="inlineStr"/>
      <c r="BB621" t="inlineStr">
        <is>
          <t>n</t>
        </is>
      </c>
      <c r="BC621" t="inlineStr">
        <is>
          <t>0</t>
        </is>
      </c>
      <c r="BD621" t="inlineStr"/>
      <c r="BE621" t="inlineStr"/>
      <c r="BF621" t="inlineStr"/>
      <c r="BG621" t="inlineStr"/>
      <c r="BH621" t="inlineStr"/>
      <c r="BI621" t="inlineStr"/>
      <c r="BJ621" t="inlineStr"/>
      <c r="BK621" t="inlineStr">
        <is>
          <t>Altreparaturen am Buchblock mit säurehaltigem Papier (belassen?) und auf Ergänzungen Schrift nachgezeichnet --&gt; etwas kurios --&gt; mit Stephanie besprechen</t>
        </is>
      </c>
      <c r="BL621" t="inlineStr"/>
      <c r="BM621" t="inlineStr"/>
      <c r="BN621" t="inlineStr"/>
      <c r="BO621" t="inlineStr"/>
      <c r="BP621" t="inlineStr"/>
      <c r="BQ621" t="inlineStr"/>
      <c r="BR621" t="inlineStr"/>
      <c r="BS621" t="inlineStr"/>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row>
    <row r="622">
      <c r="A622" t="b">
        <v>1</v>
      </c>
      <c r="B622" t="inlineStr">
        <is>
          <t>558</t>
        </is>
      </c>
      <c r="C622" t="inlineStr">
        <is>
          <t>L-1517-315492864</t>
        </is>
      </c>
      <c r="D622" t="inlineStr">
        <is>
          <t>1066962502</t>
        </is>
      </c>
      <c r="E622" t="inlineStr">
        <is>
          <t>Aaf</t>
        </is>
      </c>
      <c r="F622" t="inlineStr">
        <is>
          <t>https://portal.dnb.de/opac.htm?method=simpleSearch&amp;cqlMode=true&amp;query=idn%3D1066962502</t>
        </is>
      </c>
      <c r="G622" t="inlineStr">
        <is>
          <t>III 60, 13</t>
        </is>
      </c>
      <c r="H622" t="inlineStr">
        <is>
          <t>III 60, 13</t>
        </is>
      </c>
      <c r="I622" t="inlineStr"/>
      <c r="J622" t="inlineStr"/>
      <c r="K622" t="inlineStr"/>
      <c r="L622" t="inlineStr"/>
      <c r="M622" t="inlineStr"/>
      <c r="N622" t="inlineStr"/>
      <c r="O622" t="inlineStr"/>
      <c r="P622" t="inlineStr"/>
      <c r="Q622" t="inlineStr"/>
      <c r="R622" t="inlineStr"/>
      <c r="S622" t="inlineStr"/>
      <c r="T622" t="inlineStr"/>
      <c r="U622" t="inlineStr"/>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is>
          <t>0</t>
        </is>
      </c>
      <c r="BD622" t="inlineStr"/>
      <c r="BE622" t="inlineStr"/>
      <c r="BF622" t="inlineStr"/>
      <c r="BG622" t="inlineStr"/>
      <c r="BH622" t="inlineStr"/>
      <c r="BI622" t="inlineStr"/>
      <c r="BJ622" t="inlineStr"/>
      <c r="BK622" t="inlineStr"/>
      <c r="BL622" t="inlineStr"/>
      <c r="BM622" t="inlineStr"/>
      <c r="BN622" t="inlineStr"/>
      <c r="BO622" t="inlineStr"/>
      <c r="BP622" t="inlineStr"/>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row>
    <row r="623">
      <c r="A623" t="b">
        <v>1</v>
      </c>
      <c r="B623" t="inlineStr">
        <is>
          <t>559</t>
        </is>
      </c>
      <c r="C623" t="inlineStr">
        <is>
          <t>L-1518-315061391</t>
        </is>
      </c>
      <c r="D623" t="inlineStr">
        <is>
          <t>106667292X</t>
        </is>
      </c>
      <c r="E623" t="inlineStr">
        <is>
          <t>Aaf</t>
        </is>
      </c>
      <c r="F623" t="inlineStr">
        <is>
          <t>https://portal.dnb.de/opac.htm?method=simpleSearch&amp;cqlMode=true&amp;query=idn%3D106667292X</t>
        </is>
      </c>
      <c r="G623" t="inlineStr">
        <is>
          <t>III 60, 14</t>
        </is>
      </c>
      <c r="H623" t="inlineStr">
        <is>
          <t>III 60, 14</t>
        </is>
      </c>
      <c r="I623" t="inlineStr"/>
      <c r="J623" t="inlineStr"/>
      <c r="K623" t="inlineStr">
        <is>
          <t>bis 35 cm</t>
        </is>
      </c>
      <c r="L623" t="inlineStr"/>
      <c r="M623" t="inlineStr"/>
      <c r="N623" t="inlineStr"/>
      <c r="O623" t="inlineStr"/>
      <c r="P623" t="inlineStr"/>
      <c r="Q623" t="inlineStr"/>
      <c r="R623" t="inlineStr"/>
      <c r="S623" t="inlineStr"/>
      <c r="T623" t="inlineStr"/>
      <c r="U623" t="inlineStr"/>
      <c r="V623" t="inlineStr"/>
      <c r="W623" t="inlineStr"/>
      <c r="X623" t="inlineStr"/>
      <c r="Y623" t="inlineStr"/>
      <c r="Z623" t="inlineStr"/>
      <c r="AA623" t="inlineStr">
        <is>
          <t>HD</t>
        </is>
      </c>
      <c r="AB623" t="inlineStr">
        <is>
          <t>x</t>
        </is>
      </c>
      <c r="AC623" t="inlineStr"/>
      <c r="AD623" t="inlineStr">
        <is>
          <t>f/V</t>
        </is>
      </c>
      <c r="AE623" t="inlineStr"/>
      <c r="AF623" t="inlineStr"/>
      <c r="AG623" t="inlineStr"/>
      <c r="AH623" t="inlineStr"/>
      <c r="AI623" t="inlineStr">
        <is>
          <t>x</t>
        </is>
      </c>
      <c r="AJ623" t="inlineStr">
        <is>
          <t>Pa</t>
        </is>
      </c>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is>
          <t>60</t>
        </is>
      </c>
      <c r="AY623" t="inlineStr"/>
      <c r="AZ623" t="inlineStr"/>
      <c r="BA623" t="inlineStr"/>
      <c r="BB623" t="inlineStr">
        <is>
          <t>ja vor</t>
        </is>
      </c>
      <c r="BC623" t="inlineStr">
        <is>
          <t>1</t>
        </is>
      </c>
      <c r="BD623" t="inlineStr"/>
      <c r="BE623" t="inlineStr"/>
      <c r="BF623" t="inlineStr"/>
      <c r="BG623" t="inlineStr">
        <is>
          <t>x</t>
        </is>
      </c>
      <c r="BH623" t="inlineStr"/>
      <c r="BI623" t="inlineStr"/>
      <c r="BJ623" t="inlineStr"/>
      <c r="BK623" t="inlineStr">
        <is>
          <t>Schaden im Gelenk vorn ist stabil (alles sehr steif)</t>
        </is>
      </c>
      <c r="BL623" t="inlineStr"/>
      <c r="BM623" t="inlineStr"/>
      <c r="BN623" t="inlineStr">
        <is>
          <t>x</t>
        </is>
      </c>
      <c r="BO623" t="inlineStr"/>
      <c r="BP623" t="inlineStr">
        <is>
          <t>x</t>
        </is>
      </c>
      <c r="BQ623" t="inlineStr"/>
      <c r="BR623" t="inlineStr"/>
      <c r="BS623" t="inlineStr"/>
      <c r="BT623" t="inlineStr"/>
      <c r="BU623" t="inlineStr"/>
      <c r="BV623" t="inlineStr">
        <is>
          <t>x</t>
        </is>
      </c>
      <c r="BW623" t="inlineStr"/>
      <c r="BX623" t="inlineStr"/>
      <c r="BY623" t="inlineStr"/>
      <c r="BZ623" t="inlineStr"/>
      <c r="CA623" t="inlineStr">
        <is>
          <t>1</t>
        </is>
      </c>
      <c r="CB623" t="inlineStr">
        <is>
          <t>nur Schließe und Titelschild bearbeiten, Gelenk vorn ist stabil (alles steif)</t>
        </is>
      </c>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row>
    <row r="624">
      <c r="A624" t="b">
        <v>1</v>
      </c>
      <c r="B624" t="inlineStr">
        <is>
          <t>560</t>
        </is>
      </c>
      <c r="C624" t="inlineStr">
        <is>
          <t>L-1518-315487267</t>
        </is>
      </c>
      <c r="D624" t="inlineStr">
        <is>
          <t>106695660X</t>
        </is>
      </c>
      <c r="E624" t="inlineStr">
        <is>
          <t>Aaf</t>
        </is>
      </c>
      <c r="F624" t="inlineStr">
        <is>
          <t>https://portal.dnb.de/opac.htm?method=simpleSearch&amp;cqlMode=true&amp;query=idn%3D106695660X</t>
        </is>
      </c>
      <c r="G624" t="inlineStr">
        <is>
          <t>III 60, 15</t>
        </is>
      </c>
      <c r="H624" t="inlineStr">
        <is>
          <t>III 60, 15</t>
        </is>
      </c>
      <c r="I624" t="inlineStr"/>
      <c r="J624" t="inlineStr"/>
      <c r="K624" t="inlineStr"/>
      <c r="L624" t="inlineStr"/>
      <c r="M624" t="inlineStr"/>
      <c r="N624" t="inlineStr"/>
      <c r="O624" t="inlineStr"/>
      <c r="P624" t="inlineStr"/>
      <c r="Q624" t="inlineStr"/>
      <c r="R624" t="inlineStr"/>
      <c r="S624" t="inlineStr"/>
      <c r="T624" t="inlineStr"/>
      <c r="U624" t="inlineStr"/>
      <c r="V624" t="inlineStr"/>
      <c r="W624" t="inlineStr"/>
      <c r="X624" t="inlineStr"/>
      <c r="Y624" t="inlineStr"/>
      <c r="Z624" t="inlineStr"/>
      <c r="AA624" t="inlineStr"/>
      <c r="AB624" t="inlineStr"/>
      <c r="AC624" t="inlineStr"/>
      <c r="AD624" t="inlineStr"/>
      <c r="AE624" t="inlineStr"/>
      <c r="AF624" t="inlineStr"/>
      <c r="AG624" t="inlineStr"/>
      <c r="AH624" t="inlineStr"/>
      <c r="AI624" t="inlineStr"/>
      <c r="AJ624" t="inlineStr"/>
      <c r="AK624" t="inlineStr"/>
      <c r="AL624" t="inlineStr"/>
      <c r="AM624" t="inlineStr"/>
      <c r="AN624" t="inlineStr"/>
      <c r="AO624" t="inlineStr"/>
      <c r="AP624" t="inlineStr"/>
      <c r="AQ624" t="inlineStr"/>
      <c r="AR624" t="inlineStr"/>
      <c r="AS624" t="inlineStr"/>
      <c r="AT624" t="inlineStr"/>
      <c r="AU624" t="inlineStr"/>
      <c r="AV624" t="inlineStr"/>
      <c r="AW624" t="inlineStr"/>
      <c r="AX624" t="inlineStr"/>
      <c r="AY624" t="inlineStr"/>
      <c r="AZ624" t="inlineStr"/>
      <c r="BA624" t="inlineStr"/>
      <c r="BB624" t="inlineStr"/>
      <c r="BC624" t="inlineStr">
        <is>
          <t>0</t>
        </is>
      </c>
      <c r="BD624" t="inlineStr"/>
      <c r="BE624" t="inlineStr"/>
      <c r="BF624" t="inlineStr"/>
      <c r="BG624" t="inlineStr"/>
      <c r="BH624" t="inlineStr"/>
      <c r="BI624" t="inlineStr"/>
      <c r="BJ624" t="inlineStr"/>
      <c r="BK624" t="inlineStr"/>
      <c r="BL624" t="inlineStr"/>
      <c r="BM624" t="inlineStr"/>
      <c r="BN624" t="inlineStr"/>
      <c r="BO624" t="inlineStr"/>
      <c r="BP624" t="inlineStr"/>
      <c r="BQ624" t="inlineStr"/>
      <c r="BR624" t="inlineStr"/>
      <c r="BS624" t="inlineStr"/>
      <c r="BT624" t="inlineStr"/>
      <c r="BU624" t="inlineStr"/>
      <c r="BV624" t="inlineStr"/>
      <c r="BW624" t="inlineStr"/>
      <c r="BX624" t="inlineStr"/>
      <c r="BY624" t="inlineStr"/>
      <c r="BZ624" t="inlineStr"/>
      <c r="CA624" t="inlineStr"/>
      <c r="CB624" t="inlineStr"/>
      <c r="CC624" t="inlineStr"/>
      <c r="CD624" t="inlineStr"/>
      <c r="CE624" t="inlineStr"/>
      <c r="CF624" t="inlineStr"/>
      <c r="CG624" t="inlineStr"/>
      <c r="CH624" t="inlineStr"/>
      <c r="CI624" t="inlineStr"/>
      <c r="CJ624" t="inlineStr"/>
      <c r="CK624" t="inlineStr"/>
      <c r="CL624" t="inlineStr"/>
      <c r="CM624" t="inlineStr"/>
      <c r="CN624" t="inlineStr"/>
      <c r="CO624" t="inlineStr"/>
      <c r="CP624" t="inlineStr"/>
      <c r="CQ624" t="inlineStr"/>
      <c r="CR624" t="inlineStr"/>
      <c r="CS624" t="inlineStr"/>
      <c r="CT624" t="inlineStr"/>
      <c r="CU624" t="inlineStr"/>
    </row>
    <row r="625">
      <c r="A625" t="b">
        <v>1</v>
      </c>
      <c r="B625" t="inlineStr">
        <is>
          <t>561</t>
        </is>
      </c>
      <c r="C625" t="inlineStr">
        <is>
          <t>L-1519-315487208</t>
        </is>
      </c>
      <c r="D625" t="inlineStr">
        <is>
          <t>1066956537</t>
        </is>
      </c>
      <c r="E625" t="inlineStr">
        <is>
          <t>Aaf</t>
        </is>
      </c>
      <c r="F625" t="inlineStr">
        <is>
          <t>https://portal.dnb.de/opac.htm?method=simpleSearch&amp;cqlMode=true&amp;query=idn%3D1066956537</t>
        </is>
      </c>
      <c r="G625" t="inlineStr">
        <is>
          <t>III 60, 16</t>
        </is>
      </c>
      <c r="H625" t="inlineStr">
        <is>
          <t>III 60, 16</t>
        </is>
      </c>
      <c r="I625" t="inlineStr">
        <is>
          <t>X</t>
        </is>
      </c>
      <c r="J625" t="inlineStr">
        <is>
          <t>Gewebeeinband</t>
        </is>
      </c>
      <c r="K625" t="inlineStr">
        <is>
          <t>bis 25 cm</t>
        </is>
      </c>
      <c r="L625" t="inlineStr">
        <is>
          <t>180°</t>
        </is>
      </c>
      <c r="M625" t="inlineStr">
        <is>
          <t>hohler Rücken</t>
        </is>
      </c>
      <c r="N625" t="inlineStr"/>
      <c r="O625" t="inlineStr"/>
      <c r="P625" t="inlineStr"/>
      <c r="Q625" t="inlineStr">
        <is>
          <t>0</t>
        </is>
      </c>
      <c r="R625" t="inlineStr"/>
      <c r="S625" t="inlineStr">
        <is>
          <t>enth. Blindlagen</t>
        </is>
      </c>
      <c r="T625" t="inlineStr"/>
      <c r="U625" t="inlineStr"/>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is>
          <t>0</t>
        </is>
      </c>
      <c r="BD625" t="inlineStr"/>
      <c r="BE625" t="inlineStr"/>
      <c r="BF625" t="inlineStr"/>
      <c r="BG625" t="inlineStr"/>
      <c r="BH625" t="inlineStr"/>
      <c r="BI625" t="inlineStr"/>
      <c r="BJ625" t="inlineStr"/>
      <c r="BK625" t="inlineStr"/>
      <c r="BL625" t="inlineStr"/>
      <c r="BM625" t="inlineStr"/>
      <c r="BN625" t="inlineStr"/>
      <c r="BO625" t="inlineStr"/>
      <c r="BP625" t="inlineStr"/>
      <c r="BQ625" t="inlineStr"/>
      <c r="BR625" t="inlineStr"/>
      <c r="BS625" t="inlineStr"/>
      <c r="BT625" t="inlineStr"/>
      <c r="BU625" t="inlineStr"/>
      <c r="BV625" t="inlineStr"/>
      <c r="BW625" t="inlineStr"/>
      <c r="BX625" t="inlineStr"/>
      <c r="BY625" t="inlineStr"/>
      <c r="BZ625" t="inlineStr"/>
      <c r="CA625" t="inlineStr"/>
      <c r="CB625" t="inlineStr"/>
      <c r="CC625" t="inlineStr"/>
      <c r="CD625" t="inlineStr"/>
      <c r="CE625" t="inlineStr"/>
      <c r="CF625" t="inlineStr"/>
      <c r="CG625" t="inlineStr"/>
      <c r="CH625" t="inlineStr"/>
      <c r="CI625" t="inlineStr"/>
      <c r="CJ625" t="inlineStr"/>
      <c r="CK625" t="inlineStr"/>
      <c r="CL625" t="inlineStr"/>
      <c r="CM625" t="inlineStr"/>
      <c r="CN625" t="inlineStr"/>
      <c r="CO625" t="inlineStr"/>
      <c r="CP625" t="inlineStr"/>
      <c r="CQ625" t="inlineStr"/>
      <c r="CR625" t="inlineStr"/>
      <c r="CS625" t="inlineStr"/>
      <c r="CT625" t="inlineStr"/>
      <c r="CU625" t="inlineStr"/>
    </row>
    <row r="626">
      <c r="A626" t="b">
        <v>1</v>
      </c>
      <c r="B626" t="inlineStr">
        <is>
          <t>562</t>
        </is>
      </c>
      <c r="C626" t="inlineStr">
        <is>
          <t>L-1519-315489987</t>
        </is>
      </c>
      <c r="D626" t="inlineStr">
        <is>
          <t>1066959404</t>
        </is>
      </c>
      <c r="E626" t="inlineStr">
        <is>
          <t>Aaf</t>
        </is>
      </c>
      <c r="F626" t="inlineStr">
        <is>
          <t>https://portal.dnb.de/opac.htm?method=simpleSearch&amp;cqlMode=true&amp;query=idn%3D1066959404</t>
        </is>
      </c>
      <c r="G626" t="inlineStr">
        <is>
          <t>III 60, 17</t>
        </is>
      </c>
      <c r="H626" t="inlineStr">
        <is>
          <t>III 60, 17</t>
        </is>
      </c>
      <c r="I626" t="inlineStr">
        <is>
          <t>X</t>
        </is>
      </c>
      <c r="J626" t="inlineStr">
        <is>
          <t>Halbledereinband</t>
        </is>
      </c>
      <c r="K626" t="inlineStr">
        <is>
          <t>bis 25 cm</t>
        </is>
      </c>
      <c r="L626" t="inlineStr">
        <is>
          <t>180°</t>
        </is>
      </c>
      <c r="M626" t="inlineStr">
        <is>
          <t>hohler Rücken</t>
        </is>
      </c>
      <c r="N626" t="inlineStr"/>
      <c r="O626" t="inlineStr"/>
      <c r="P626" t="inlineStr">
        <is>
          <t>Signaturfahne austauschen</t>
        </is>
      </c>
      <c r="Q626" t="inlineStr">
        <is>
          <t>0</t>
        </is>
      </c>
      <c r="R626" t="inlineStr"/>
      <c r="S626" t="inlineStr"/>
      <c r="T626" t="inlineStr"/>
      <c r="U626" t="inlineStr"/>
      <c r="V626" t="inlineStr"/>
      <c r="W626" t="inlineStr"/>
      <c r="X626" t="inlineStr"/>
      <c r="Y626" t="inlineStr"/>
      <c r="Z626" t="inlineStr"/>
      <c r="AA626" t="inlineStr"/>
      <c r="AB626" t="inlineStr"/>
      <c r="AC626" t="inlineStr"/>
      <c r="AD626" t="inlineStr"/>
      <c r="AE626" t="inlineStr"/>
      <c r="AF626" t="inlineStr"/>
      <c r="AG626" t="inlineStr"/>
      <c r="AH626" t="inlineStr"/>
      <c r="AI626" t="inlineStr"/>
      <c r="AJ626" t="inlineStr"/>
      <c r="AK626" t="inlineStr"/>
      <c r="AL626" t="inlineStr"/>
      <c r="AM626" t="inlineStr"/>
      <c r="AN626" t="inlineStr"/>
      <c r="AO626" t="inlineStr"/>
      <c r="AP626" t="inlineStr"/>
      <c r="AQ626" t="inlineStr"/>
      <c r="AR626" t="inlineStr"/>
      <c r="AS626" t="inlineStr"/>
      <c r="AT626" t="inlineStr"/>
      <c r="AU626" t="inlineStr"/>
      <c r="AV626" t="inlineStr"/>
      <c r="AW626" t="inlineStr"/>
      <c r="AX626" t="inlineStr"/>
      <c r="AY626" t="inlineStr"/>
      <c r="AZ626" t="inlineStr"/>
      <c r="BA626" t="inlineStr"/>
      <c r="BB626" t="inlineStr"/>
      <c r="BC626" t="inlineStr">
        <is>
          <t>0</t>
        </is>
      </c>
      <c r="BD626" t="inlineStr"/>
      <c r="BE626" t="inlineStr"/>
      <c r="BF626" t="inlineStr"/>
      <c r="BG626" t="inlineStr"/>
      <c r="BH626" t="inlineStr"/>
      <c r="BI626" t="inlineStr"/>
      <c r="BJ626" t="inlineStr"/>
      <c r="BK626" t="inlineStr"/>
      <c r="BL626" t="inlineStr"/>
      <c r="BM626" t="inlineStr"/>
      <c r="BN626" t="inlineStr"/>
      <c r="BO626" t="inlineStr"/>
      <c r="BP626" t="inlineStr"/>
      <c r="BQ626" t="inlineStr"/>
      <c r="BR626" t="inlineStr"/>
      <c r="BS626" t="inlineStr"/>
      <c r="BT626" t="inlineStr"/>
      <c r="BU626" t="inlineStr"/>
      <c r="BV626" t="inlineStr"/>
      <c r="BW626" t="inlineStr"/>
      <c r="BX626" t="inlineStr"/>
      <c r="BY626" t="inlineStr"/>
      <c r="BZ626" t="inlineStr"/>
      <c r="CA626" t="inlineStr"/>
      <c r="CB626" t="inlineStr"/>
      <c r="CC626" t="inlineStr"/>
      <c r="CD626" t="inlineStr"/>
      <c r="CE626" t="inlineStr"/>
      <c r="CF626" t="inlineStr"/>
      <c r="CG626" t="inlineStr"/>
      <c r="CH626" t="inlineStr"/>
      <c r="CI626" t="inlineStr"/>
      <c r="CJ626" t="inlineStr"/>
      <c r="CK626" t="inlineStr"/>
      <c r="CL626" t="inlineStr"/>
      <c r="CM626" t="inlineStr"/>
      <c r="CN626" t="inlineStr"/>
      <c r="CO626" t="inlineStr"/>
      <c r="CP626" t="inlineStr"/>
      <c r="CQ626" t="inlineStr"/>
      <c r="CR626" t="inlineStr"/>
      <c r="CS626" t="inlineStr"/>
      <c r="CT626" t="inlineStr"/>
      <c r="CU626" t="inlineStr"/>
    </row>
    <row r="627">
      <c r="A627" t="b">
        <v>1</v>
      </c>
      <c r="B627" t="inlineStr">
        <is>
          <t>661</t>
        </is>
      </c>
      <c r="C627" t="inlineStr">
        <is>
          <t>L-1521-315494298</t>
        </is>
      </c>
      <c r="D627" t="inlineStr">
        <is>
          <t>1066964076</t>
        </is>
      </c>
      <c r="E627" t="inlineStr">
        <is>
          <t>Aaf</t>
        </is>
      </c>
      <c r="F627" t="inlineStr">
        <is>
          <t>https://portal.dnb.de/opac.htm?method=simpleSearch&amp;cqlMode=true&amp;query=idn%3D1066964076</t>
        </is>
      </c>
      <c r="G627" t="inlineStr">
        <is>
          <t>III 60, 18 - Fragm.</t>
        </is>
      </c>
      <c r="H627" t="inlineStr">
        <is>
          <t>III 60, 18 - Fragm.</t>
        </is>
      </c>
      <c r="I627" t="inlineStr"/>
      <c r="J627" t="inlineStr"/>
      <c r="K627" t="inlineStr"/>
      <c r="L627" t="inlineStr"/>
      <c r="M627" t="inlineStr"/>
      <c r="N627" t="inlineStr"/>
      <c r="O627" t="inlineStr"/>
      <c r="P627" t="inlineStr"/>
      <c r="Q627" t="inlineStr"/>
      <c r="R627" t="inlineStr"/>
      <c r="S627" t="inlineStr"/>
      <c r="T627" t="inlineStr"/>
      <c r="U627" t="inlineStr"/>
      <c r="V627" t="inlineStr"/>
      <c r="W627" t="inlineStr"/>
      <c r="X627" t="inlineStr"/>
      <c r="Y627" t="inlineStr"/>
      <c r="Z627" t="inlineStr"/>
      <c r="AA627" t="inlineStr"/>
      <c r="AB627" t="inlineStr"/>
      <c r="AC627" t="inlineStr"/>
      <c r="AD627" t="inlineStr"/>
      <c r="AE627" t="inlineStr"/>
      <c r="AF627" t="inlineStr"/>
      <c r="AG627" t="inlineStr"/>
      <c r="AH627" t="inlineStr"/>
      <c r="AI627" t="inlineStr"/>
      <c r="AJ627" t="inlineStr"/>
      <c r="AK627" t="inlineStr"/>
      <c r="AL627" t="inlineStr"/>
      <c r="AM627" t="inlineStr"/>
      <c r="AN627" t="inlineStr"/>
      <c r="AO627" t="inlineStr"/>
      <c r="AP627" t="inlineStr"/>
      <c r="AQ627" t="inlineStr"/>
      <c r="AR627" t="inlineStr"/>
      <c r="AS627" t="inlineStr"/>
      <c r="AT627" t="inlineStr"/>
      <c r="AU627" t="inlineStr"/>
      <c r="AV627" t="inlineStr"/>
      <c r="AW627" t="inlineStr"/>
      <c r="AX627" t="inlineStr"/>
      <c r="AY627" t="inlineStr"/>
      <c r="AZ627" t="inlineStr"/>
      <c r="BA627" t="inlineStr"/>
      <c r="BB627" t="inlineStr"/>
      <c r="BC627" t="inlineStr">
        <is>
          <t>0</t>
        </is>
      </c>
      <c r="BD627" t="inlineStr"/>
      <c r="BE627" t="inlineStr"/>
      <c r="BF627" t="inlineStr"/>
      <c r="BG627" t="inlineStr"/>
      <c r="BH627" t="inlineStr"/>
      <c r="BI627" t="inlineStr"/>
      <c r="BJ627" t="inlineStr"/>
      <c r="BK627" t="inlineStr"/>
      <c r="BL627" t="inlineStr"/>
      <c r="BM627" t="inlineStr"/>
      <c r="BN627" t="inlineStr"/>
      <c r="BO627" t="inlineStr"/>
      <c r="BP627" t="inlineStr"/>
      <c r="BQ627" t="inlineStr"/>
      <c r="BR627" t="inlineStr"/>
      <c r="BS627" t="inlineStr"/>
      <c r="BT627" t="inlineStr"/>
      <c r="BU627" t="inlineStr"/>
      <c r="BV627" t="inlineStr"/>
      <c r="BW627" t="inlineStr"/>
      <c r="BX627" t="inlineStr"/>
      <c r="BY627" t="inlineStr"/>
      <c r="BZ627" t="inlineStr"/>
      <c r="CA627" t="inlineStr"/>
      <c r="CB627" t="inlineStr"/>
      <c r="CC627" t="inlineStr"/>
      <c r="CD627" t="inlineStr"/>
      <c r="CE627" t="inlineStr"/>
      <c r="CF627" t="inlineStr"/>
      <c r="CG627" t="inlineStr"/>
      <c r="CH627" t="inlineStr"/>
      <c r="CI627" t="inlineStr"/>
      <c r="CJ627" t="inlineStr"/>
      <c r="CK627" t="inlineStr"/>
      <c r="CL627" t="inlineStr"/>
      <c r="CM627" t="inlineStr"/>
      <c r="CN627" t="inlineStr"/>
      <c r="CO627" t="inlineStr"/>
      <c r="CP627" t="inlineStr"/>
      <c r="CQ627" t="inlineStr"/>
      <c r="CR627" t="inlineStr"/>
      <c r="CS627" t="inlineStr"/>
      <c r="CT627" t="inlineStr"/>
      <c r="CU627" t="inlineStr"/>
    </row>
    <row r="628">
      <c r="A628" t="b">
        <v>1</v>
      </c>
      <c r="B628" t="inlineStr">
        <is>
          <t>563</t>
        </is>
      </c>
      <c r="C628" t="inlineStr">
        <is>
          <t>L-1520-315487283</t>
        </is>
      </c>
      <c r="D628" t="inlineStr">
        <is>
          <t>1066956642</t>
        </is>
      </c>
      <c r="E628" t="inlineStr">
        <is>
          <t>Aaf</t>
        </is>
      </c>
      <c r="F628" t="inlineStr">
        <is>
          <t>https://portal.dnb.de/opac.htm?method=simpleSearch&amp;cqlMode=true&amp;query=idn%3D1066956642</t>
        </is>
      </c>
      <c r="G628" t="inlineStr">
        <is>
          <t>III 60, 19</t>
        </is>
      </c>
      <c r="H628" t="inlineStr">
        <is>
          <t>III 60, 19</t>
        </is>
      </c>
      <c r="I628" t="inlineStr">
        <is>
          <t>X</t>
        </is>
      </c>
      <c r="J628" t="inlineStr">
        <is>
          <t>Papier- oder Pappeinband, Schließen, erhabene Buchbeschläge</t>
        </is>
      </c>
      <c r="K628" t="inlineStr">
        <is>
          <t>bis 25 cm</t>
        </is>
      </c>
      <c r="L628" t="inlineStr">
        <is>
          <t>180°</t>
        </is>
      </c>
      <c r="M628" t="inlineStr">
        <is>
          <t>hohler Rücken</t>
        </is>
      </c>
      <c r="N628" t="inlineStr"/>
      <c r="O628" t="inlineStr">
        <is>
          <t>Buchschuh</t>
        </is>
      </c>
      <c r="P628" t="inlineStr">
        <is>
          <t>Nein</t>
        </is>
      </c>
      <c r="Q628" t="inlineStr">
        <is>
          <t>1</t>
        </is>
      </c>
      <c r="R628" t="inlineStr"/>
      <c r="S628" t="inlineStr"/>
      <c r="T628" t="inlineStr"/>
      <c r="U628" t="inlineStr"/>
      <c r="V628" t="inlineStr"/>
      <c r="W628" t="inlineStr"/>
      <c r="X628" t="inlineStr"/>
      <c r="Y628" t="inlineStr"/>
      <c r="Z628" t="inlineStr"/>
      <c r="AA628" t="inlineStr">
        <is>
          <t>Pa</t>
        </is>
      </c>
      <c r="AB628" t="inlineStr">
        <is>
          <t>x</t>
        </is>
      </c>
      <c r="AC628" t="inlineStr"/>
      <c r="AD628" t="inlineStr">
        <is>
          <t>h/E</t>
        </is>
      </c>
      <c r="AE628" t="inlineStr"/>
      <c r="AF628" t="inlineStr"/>
      <c r="AG628" t="inlineStr"/>
      <c r="AH628" t="inlineStr"/>
      <c r="AI628" t="inlineStr"/>
      <c r="AJ628" t="inlineStr">
        <is>
          <t>Pa</t>
        </is>
      </c>
      <c r="AK628" t="inlineStr"/>
      <c r="AL628" t="inlineStr"/>
      <c r="AM628" t="inlineStr"/>
      <c r="AN628" t="inlineStr"/>
      <c r="AO628" t="inlineStr"/>
      <c r="AP628" t="inlineStr"/>
      <c r="AQ628" t="inlineStr"/>
      <c r="AR628" t="inlineStr"/>
      <c r="AS628" t="inlineStr"/>
      <c r="AT628" t="inlineStr"/>
      <c r="AU628" t="inlineStr"/>
      <c r="AV628" t="inlineStr"/>
      <c r="AW628" t="inlineStr"/>
      <c r="AX628" t="inlineStr">
        <is>
          <t>110</t>
        </is>
      </c>
      <c r="AY628" t="inlineStr"/>
      <c r="AZ628" t="inlineStr"/>
      <c r="BA628" t="inlineStr"/>
      <c r="BB628" t="inlineStr">
        <is>
          <t>n</t>
        </is>
      </c>
      <c r="BC628" t="inlineStr">
        <is>
          <t>0</t>
        </is>
      </c>
      <c r="BD628" t="inlineStr"/>
      <c r="BE628" t="inlineStr"/>
      <c r="BF628" t="inlineStr"/>
      <c r="BG628" t="inlineStr">
        <is>
          <t>x</t>
        </is>
      </c>
      <c r="BH628" t="inlineStr"/>
      <c r="BI628" t="inlineStr"/>
      <c r="BJ628" t="inlineStr"/>
      <c r="BK628" t="inlineStr">
        <is>
          <t>Schaden stabil</t>
        </is>
      </c>
      <c r="BL628" t="inlineStr"/>
      <c r="BM628" t="inlineStr"/>
      <c r="BN628" t="inlineStr"/>
      <c r="BO628" t="inlineStr"/>
      <c r="BP628" t="inlineStr"/>
      <c r="BQ628" t="inlineStr"/>
      <c r="BR628" t="inlineStr"/>
      <c r="BS628" t="inlineStr"/>
      <c r="BT628" t="inlineStr"/>
      <c r="BU628" t="inlineStr"/>
      <c r="BV628" t="inlineStr"/>
      <c r="BW628" t="inlineStr"/>
      <c r="BX628" t="inlineStr"/>
      <c r="BY628" t="inlineStr"/>
      <c r="BZ628" t="inlineStr"/>
      <c r="CA628" t="inlineStr"/>
      <c r="CB628" t="inlineStr"/>
      <c r="CC628" t="inlineStr"/>
      <c r="CD628" t="inlineStr"/>
      <c r="CE628" t="inlineStr"/>
      <c r="CF628" t="inlineStr"/>
      <c r="CG628" t="inlineStr"/>
      <c r="CH628" t="inlineStr"/>
      <c r="CI628" t="inlineStr"/>
      <c r="CJ628" t="inlineStr"/>
      <c r="CK628" t="inlineStr"/>
      <c r="CL628" t="inlineStr"/>
      <c r="CM628" t="inlineStr"/>
      <c r="CN628" t="inlineStr"/>
      <c r="CO628" t="inlineStr"/>
      <c r="CP628" t="inlineStr"/>
      <c r="CQ628" t="inlineStr"/>
      <c r="CR628" t="inlineStr"/>
      <c r="CS628" t="inlineStr"/>
      <c r="CT628" t="inlineStr"/>
      <c r="CU628" t="inlineStr"/>
    </row>
    <row r="629">
      <c r="A629" t="b">
        <v>1</v>
      </c>
      <c r="B629" t="inlineStr">
        <is>
          <t>564</t>
        </is>
      </c>
      <c r="C629" t="inlineStr">
        <is>
          <t>L-1520-315331054</t>
        </is>
      </c>
      <c r="D629" t="inlineStr">
        <is>
          <t>1066873240</t>
        </is>
      </c>
      <c r="E629" t="inlineStr">
        <is>
          <t>Aaf</t>
        </is>
      </c>
      <c r="F629" t="inlineStr">
        <is>
          <t>https://portal.dnb.de/opac.htm?method=simpleSearch&amp;cqlMode=true&amp;query=idn%3D1066873240</t>
        </is>
      </c>
      <c r="G629" t="inlineStr">
        <is>
          <t>III 60, 20</t>
        </is>
      </c>
      <c r="H629" t="inlineStr">
        <is>
          <t>III 60, 20</t>
        </is>
      </c>
      <c r="I629" t="inlineStr"/>
      <c r="J629" t="inlineStr"/>
      <c r="K629" t="inlineStr"/>
      <c r="L629" t="inlineStr"/>
      <c r="M629" t="inlineStr"/>
      <c r="N629" t="inlineStr"/>
      <c r="O629" t="inlineStr"/>
      <c r="P629" t="inlineStr"/>
      <c r="Q629" t="inlineStr"/>
      <c r="R629" t="inlineStr"/>
      <c r="S629" t="inlineStr"/>
      <c r="T629" t="inlineStr"/>
      <c r="U629" t="inlineStr"/>
      <c r="V629" t="inlineStr"/>
      <c r="W629" t="inlineStr"/>
      <c r="X629" t="inlineStr"/>
      <c r="Y629" t="inlineStr"/>
      <c r="Z629" t="inlineStr"/>
      <c r="AA629" t="inlineStr"/>
      <c r="AB629" t="inlineStr"/>
      <c r="AC629" t="inlineStr"/>
      <c r="AD629" t="inlineStr"/>
      <c r="AE629" t="inlineStr"/>
      <c r="AF629" t="inlineStr"/>
      <c r="AG629" t="inlineStr"/>
      <c r="AH629" t="inlineStr"/>
      <c r="AI629" t="inlineStr"/>
      <c r="AJ629" t="inlineStr"/>
      <c r="AK629" t="inlineStr"/>
      <c r="AL629" t="inlineStr"/>
      <c r="AM629" t="inlineStr"/>
      <c r="AN629" t="inlineStr"/>
      <c r="AO629" t="inlineStr"/>
      <c r="AP629" t="inlineStr"/>
      <c r="AQ629" t="inlineStr"/>
      <c r="AR629" t="inlineStr"/>
      <c r="AS629" t="inlineStr"/>
      <c r="AT629" t="inlineStr"/>
      <c r="AU629" t="inlineStr"/>
      <c r="AV629" t="inlineStr"/>
      <c r="AW629" t="inlineStr"/>
      <c r="AX629" t="inlineStr"/>
      <c r="AY629" t="inlineStr"/>
      <c r="AZ629" t="inlineStr"/>
      <c r="BA629" t="inlineStr"/>
      <c r="BB629" t="inlineStr"/>
      <c r="BC629" t="inlineStr">
        <is>
          <t>0</t>
        </is>
      </c>
      <c r="BD629" t="inlineStr"/>
      <c r="BE629" t="inlineStr"/>
      <c r="BF629" t="inlineStr"/>
      <c r="BG629" t="inlineStr"/>
      <c r="BH629" t="inlineStr"/>
      <c r="BI629" t="inlineStr"/>
      <c r="BJ629" t="inlineStr"/>
      <c r="BK629" t="inlineStr"/>
      <c r="BL629" t="inlineStr"/>
      <c r="BM629" t="inlineStr"/>
      <c r="BN629" t="inlineStr"/>
      <c r="BO629" t="inlineStr"/>
      <c r="BP629" t="inlineStr"/>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row>
    <row r="630">
      <c r="A630" t="b">
        <v>1</v>
      </c>
      <c r="B630" t="inlineStr">
        <is>
          <t>565</t>
        </is>
      </c>
      <c r="C630" t="inlineStr">
        <is>
          <t>L-1521-154383287</t>
        </is>
      </c>
      <c r="D630" t="inlineStr">
        <is>
          <t>994054432</t>
        </is>
      </c>
      <c r="E630" t="inlineStr">
        <is>
          <t>Aal</t>
        </is>
      </c>
      <c r="F630" t="inlineStr">
        <is>
          <t>https://portal.dnb.de/opac.htm?method=simpleSearch&amp;cqlMode=true&amp;query=idn%3D994054432</t>
        </is>
      </c>
      <c r="G630" t="inlineStr">
        <is>
          <t>III 60, 22</t>
        </is>
      </c>
      <c r="H630" t="inlineStr">
        <is>
          <t>III 60, 22</t>
        </is>
      </c>
      <c r="I630" t="inlineStr">
        <is>
          <t>X</t>
        </is>
      </c>
      <c r="J630" t="inlineStr">
        <is>
          <t>Ledereinband, Schließen, erhabene Buchbeschläge</t>
        </is>
      </c>
      <c r="K630" t="inlineStr">
        <is>
          <t>bis 25 cm</t>
        </is>
      </c>
      <c r="L630" t="inlineStr"/>
      <c r="M630" t="inlineStr">
        <is>
          <t>hohler Rücken</t>
        </is>
      </c>
      <c r="N630" t="inlineStr"/>
      <c r="O630" t="inlineStr">
        <is>
          <t>Buchschuh</t>
        </is>
      </c>
      <c r="P630" t="inlineStr">
        <is>
          <t>Nein</t>
        </is>
      </c>
      <c r="Q630" t="inlineStr">
        <is>
          <t>0</t>
        </is>
      </c>
      <c r="R630" t="inlineStr"/>
      <c r="S630" t="inlineStr">
        <is>
          <t>enth. Blindlagen</t>
        </is>
      </c>
      <c r="T630" t="inlineStr"/>
      <c r="U630" t="inlineStr"/>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is>
          <t>0</t>
        </is>
      </c>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row>
    <row r="631">
      <c r="A631" t="b">
        <v>1</v>
      </c>
      <c r="B631" t="inlineStr">
        <is>
          <t>566</t>
        </is>
      </c>
      <c r="C631" t="inlineStr">
        <is>
          <t>L-1521-679893105</t>
        </is>
      </c>
      <c r="D631" t="inlineStr">
        <is>
          <t>1079607048</t>
        </is>
      </c>
      <c r="E631" t="inlineStr">
        <is>
          <t>Aaf</t>
        </is>
      </c>
      <c r="F631" t="inlineStr">
        <is>
          <t>https://portal.dnb.de/opac.htm?method=simpleSearch&amp;cqlMode=true&amp;query=idn%3D1079607048</t>
        </is>
      </c>
      <c r="G631" t="inlineStr">
        <is>
          <t>III 60, 23</t>
        </is>
      </c>
      <c r="H631" t="inlineStr">
        <is>
          <t>III 60, 23 - Fragm.</t>
        </is>
      </c>
      <c r="I631" t="inlineStr"/>
      <c r="J631" t="inlineStr"/>
      <c r="K631" t="inlineStr"/>
      <c r="L631" t="inlineStr"/>
      <c r="M631" t="inlineStr"/>
      <c r="N631" t="inlineStr"/>
      <c r="O631" t="inlineStr"/>
      <c r="P631" t="inlineStr"/>
      <c r="Q631" t="inlineStr"/>
      <c r="R631" t="inlineStr"/>
      <c r="S631" t="inlineStr"/>
      <c r="T631" t="inlineStr"/>
      <c r="U631" t="inlineStr"/>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is>
          <t>0</t>
        </is>
      </c>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row>
    <row r="632">
      <c r="A632" t="b">
        <v>0</v>
      </c>
      <c r="B632" t="inlineStr">
        <is>
          <t>567</t>
        </is>
      </c>
      <c r="C632" t="inlineStr">
        <is>
          <t>L-1521-679892613</t>
        </is>
      </c>
      <c r="D632" t="inlineStr">
        <is>
          <t>1211581829</t>
        </is>
      </c>
      <c r="E632" t="inlineStr"/>
      <c r="F632" t="inlineStr">
        <is>
          <t>https://portal.dnb.de/opac.htm?method=simpleSearch&amp;cqlMode=true&amp;query=idn%3D1211581829</t>
        </is>
      </c>
      <c r="G632" t="inlineStr">
        <is>
          <t>III 60, 23</t>
        </is>
      </c>
      <c r="H632" t="inlineStr"/>
      <c r="I632" t="inlineStr">
        <is>
          <t>X</t>
        </is>
      </c>
      <c r="J632" t="inlineStr">
        <is>
          <t>Gewebeeinband, Schließen, erhabene Buchbeschläge</t>
        </is>
      </c>
      <c r="K632" t="inlineStr">
        <is>
          <t>bis 35 cm</t>
        </is>
      </c>
      <c r="L632" t="inlineStr">
        <is>
          <t>180°</t>
        </is>
      </c>
      <c r="M632" t="inlineStr">
        <is>
          <t>hohler Rücken</t>
        </is>
      </c>
      <c r="N632" t="inlineStr"/>
      <c r="O632" t="inlineStr">
        <is>
          <t>Buchschuh</t>
        </is>
      </c>
      <c r="P632" t="inlineStr">
        <is>
          <t>Nein</t>
        </is>
      </c>
      <c r="Q632" t="inlineStr">
        <is>
          <t>0</t>
        </is>
      </c>
      <c r="R632" t="inlineStr"/>
      <c r="S632" t="inlineStr">
        <is>
          <t>enth. Blindlagen</t>
        </is>
      </c>
      <c r="T632" t="inlineStr"/>
      <c r="U632" t="inlineStr"/>
      <c r="V632" t="inlineStr"/>
      <c r="W632" t="inlineStr"/>
      <c r="X632" t="inlineStr"/>
      <c r="Y632" t="inlineStr"/>
      <c r="Z632" t="inlineStr"/>
      <c r="AA632" t="inlineStr"/>
      <c r="AB632" t="inlineStr"/>
      <c r="AC632" t="inlineStr"/>
      <c r="AD632" t="inlineStr"/>
      <c r="AE632" t="inlineStr"/>
      <c r="AF632" t="inlineStr"/>
      <c r="AG632" t="inlineStr"/>
      <c r="AH632" t="inlineStr"/>
      <c r="AI632" t="inlineStr"/>
      <c r="AJ632" t="inlineStr"/>
      <c r="AK632" t="inlineStr"/>
      <c r="AL632" t="inlineStr"/>
      <c r="AM632" t="inlineStr"/>
      <c r="AN632" t="inlineStr"/>
      <c r="AO632" t="inlineStr"/>
      <c r="AP632" t="inlineStr"/>
      <c r="AQ632" t="inlineStr"/>
      <c r="AR632" t="inlineStr"/>
      <c r="AS632" t="inlineStr"/>
      <c r="AT632" t="inlineStr"/>
      <c r="AU632" t="inlineStr"/>
      <c r="AV632" t="inlineStr"/>
      <c r="AW632" t="inlineStr"/>
      <c r="AX632" t="inlineStr"/>
      <c r="AY632" t="inlineStr"/>
      <c r="AZ632" t="inlineStr"/>
      <c r="BA632" t="inlineStr"/>
      <c r="BB632" t="inlineStr"/>
      <c r="BC632" t="inlineStr">
        <is>
          <t>0</t>
        </is>
      </c>
      <c r="BD632" t="inlineStr"/>
      <c r="BE632" t="inlineStr"/>
      <c r="BF632" t="inlineStr"/>
      <c r="BG632" t="inlineStr"/>
      <c r="BH632" t="inlineStr"/>
      <c r="BI632" t="inlineStr"/>
      <c r="BJ632" t="inlineStr"/>
      <c r="BK632" t="inlineStr"/>
      <c r="BL632" t="inlineStr"/>
      <c r="BM632" t="inlineStr"/>
      <c r="BN632" t="inlineStr"/>
      <c r="BO632" t="inlineStr"/>
      <c r="BP632" t="inlineStr"/>
      <c r="BQ632" t="inlineStr"/>
      <c r="BR632" t="inlineStr"/>
      <c r="BS632" t="inlineStr"/>
      <c r="BT632" t="inlineStr"/>
      <c r="BU632" t="inlineStr"/>
      <c r="BV632" t="inlineStr"/>
      <c r="BW632" t="inlineStr"/>
      <c r="BX632" t="inlineStr"/>
      <c r="BY632" t="inlineStr"/>
      <c r="BZ632" t="inlineStr"/>
      <c r="CA632" t="inlineStr"/>
      <c r="CB632" t="inlineStr"/>
      <c r="CC632" t="inlineStr"/>
      <c r="CD632" t="inlineStr"/>
      <c r="CE632" t="inlineStr"/>
      <c r="CF632" t="inlineStr"/>
      <c r="CG632" t="inlineStr"/>
      <c r="CH632" t="inlineStr"/>
      <c r="CI632" t="inlineStr"/>
      <c r="CJ632" t="inlineStr"/>
      <c r="CK632" t="inlineStr"/>
      <c r="CL632" t="inlineStr"/>
      <c r="CM632" t="inlineStr"/>
      <c r="CN632" t="inlineStr"/>
      <c r="CO632" t="inlineStr"/>
      <c r="CP632" t="inlineStr"/>
      <c r="CQ632" t="inlineStr"/>
      <c r="CR632" t="inlineStr"/>
      <c r="CS632" t="inlineStr"/>
      <c r="CT632" t="inlineStr"/>
      <c r="CU632" t="inlineStr"/>
    </row>
    <row r="633">
      <c r="A633" t="b">
        <v>1</v>
      </c>
      <c r="B633" t="inlineStr">
        <is>
          <t>568</t>
        </is>
      </c>
      <c r="C633" t="inlineStr">
        <is>
          <t>L-1521-315297972</t>
        </is>
      </c>
      <c r="D633" t="inlineStr">
        <is>
          <t>1066837856</t>
        </is>
      </c>
      <c r="E633" t="inlineStr">
        <is>
          <t>Aaf</t>
        </is>
      </c>
      <c r="F633" t="inlineStr">
        <is>
          <t>https://portal.dnb.de/opac.htm?method=simpleSearch&amp;cqlMode=true&amp;query=idn%3D1066837856</t>
        </is>
      </c>
      <c r="G633" t="inlineStr">
        <is>
          <t>III 60, 24</t>
        </is>
      </c>
      <c r="H633" t="inlineStr">
        <is>
          <t>III 60, 24</t>
        </is>
      </c>
      <c r="I633" t="inlineStr"/>
      <c r="J633" t="inlineStr"/>
      <c r="K633" t="inlineStr"/>
      <c r="L633" t="inlineStr"/>
      <c r="M633" t="inlineStr"/>
      <c r="N633" t="inlineStr"/>
      <c r="O633" t="inlineStr"/>
      <c r="P633" t="inlineStr"/>
      <c r="Q633" t="inlineStr"/>
      <c r="R633" t="inlineStr"/>
      <c r="S633" t="inlineStr"/>
      <c r="T633" t="inlineStr"/>
      <c r="U633" t="inlineStr"/>
      <c r="V633" t="inlineStr"/>
      <c r="W633" t="inlineStr"/>
      <c r="X633" t="inlineStr"/>
      <c r="Y633" t="inlineStr"/>
      <c r="Z633" t="inlineStr"/>
      <c r="AA633" t="inlineStr"/>
      <c r="AB633" t="inlineStr"/>
      <c r="AC633" t="inlineStr"/>
      <c r="AD633" t="inlineStr"/>
      <c r="AE633" t="inlineStr"/>
      <c r="AF633" t="inlineStr"/>
      <c r="AG633" t="inlineStr"/>
      <c r="AH633" t="inlineStr"/>
      <c r="AI633" t="inlineStr"/>
      <c r="AJ633" t="inlineStr"/>
      <c r="AK633" t="inlineStr"/>
      <c r="AL633" t="inlineStr"/>
      <c r="AM633" t="inlineStr"/>
      <c r="AN633" t="inlineStr"/>
      <c r="AO633" t="inlineStr"/>
      <c r="AP633" t="inlineStr"/>
      <c r="AQ633" t="inlineStr"/>
      <c r="AR633" t="inlineStr"/>
      <c r="AS633" t="inlineStr"/>
      <c r="AT633" t="inlineStr"/>
      <c r="AU633" t="inlineStr"/>
      <c r="AV633" t="inlineStr"/>
      <c r="AW633" t="inlineStr"/>
      <c r="AX633" t="inlineStr"/>
      <c r="AY633" t="inlineStr"/>
      <c r="AZ633" t="inlineStr"/>
      <c r="BA633" t="inlineStr"/>
      <c r="BB633" t="inlineStr"/>
      <c r="BC633" t="inlineStr">
        <is>
          <t>0</t>
        </is>
      </c>
      <c r="BD633" t="inlineStr"/>
      <c r="BE633" t="inlineStr"/>
      <c r="BF633" t="inlineStr"/>
      <c r="BG633" t="inlineStr"/>
      <c r="BH633" t="inlineStr"/>
      <c r="BI633" t="inlineStr"/>
      <c r="BJ633" t="inlineStr"/>
      <c r="BK633" t="inlineStr"/>
      <c r="BL633" t="inlineStr"/>
      <c r="BM633" t="inlineStr"/>
      <c r="BN633" t="inlineStr"/>
      <c r="BO633" t="inlineStr"/>
      <c r="BP633" t="inlineStr"/>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row>
    <row r="634">
      <c r="A634" t="b">
        <v>1</v>
      </c>
      <c r="B634" t="inlineStr">
        <is>
          <t>569</t>
        </is>
      </c>
      <c r="C634" t="inlineStr">
        <is>
          <t>L-1521-315331518</t>
        </is>
      </c>
      <c r="D634" t="inlineStr">
        <is>
          <t>1066873720</t>
        </is>
      </c>
      <c r="E634" t="inlineStr">
        <is>
          <t>Aaf</t>
        </is>
      </c>
      <c r="F634" t="inlineStr">
        <is>
          <t>https://portal.dnb.de/opac.htm?method=simpleSearch&amp;cqlMode=true&amp;query=idn%3D1066873720</t>
        </is>
      </c>
      <c r="G634" t="inlineStr">
        <is>
          <t>III 60, 25</t>
        </is>
      </c>
      <c r="H634" t="inlineStr">
        <is>
          <t>III 60, 25</t>
        </is>
      </c>
      <c r="I634" t="inlineStr"/>
      <c r="J634" t="inlineStr"/>
      <c r="K634" t="inlineStr"/>
      <c r="L634" t="inlineStr"/>
      <c r="M634" t="inlineStr"/>
      <c r="N634" t="inlineStr"/>
      <c r="O634" t="inlineStr"/>
      <c r="P634" t="inlineStr"/>
      <c r="Q634" t="inlineStr"/>
      <c r="R634" t="inlineStr"/>
      <c r="S634" t="inlineStr"/>
      <c r="T634" t="inlineStr"/>
      <c r="U634" t="inlineStr"/>
      <c r="V634" t="inlineStr"/>
      <c r="W634" t="inlineStr"/>
      <c r="X634" t="inlineStr"/>
      <c r="Y634" t="inlineStr"/>
      <c r="Z634" t="inlineStr"/>
      <c r="AA634" t="inlineStr"/>
      <c r="AB634" t="inlineStr"/>
      <c r="AC634" t="inlineStr"/>
      <c r="AD634" t="inlineStr"/>
      <c r="AE634" t="inlineStr"/>
      <c r="AF634" t="inlineStr"/>
      <c r="AG634" t="inlineStr"/>
      <c r="AH634" t="inlineStr"/>
      <c r="AI634" t="inlineStr"/>
      <c r="AJ634" t="inlineStr"/>
      <c r="AK634" t="inlineStr"/>
      <c r="AL634" t="inlineStr"/>
      <c r="AM634" t="inlineStr"/>
      <c r="AN634" t="inlineStr"/>
      <c r="AO634" t="inlineStr"/>
      <c r="AP634" t="inlineStr"/>
      <c r="AQ634" t="inlineStr"/>
      <c r="AR634" t="inlineStr"/>
      <c r="AS634" t="inlineStr"/>
      <c r="AT634" t="inlineStr"/>
      <c r="AU634" t="inlineStr"/>
      <c r="AV634" t="inlineStr"/>
      <c r="AW634" t="inlineStr"/>
      <c r="AX634" t="inlineStr"/>
      <c r="AY634" t="inlineStr"/>
      <c r="AZ634" t="inlineStr"/>
      <c r="BA634" t="inlineStr"/>
      <c r="BB634" t="inlineStr"/>
      <c r="BC634" t="inlineStr">
        <is>
          <t>0</t>
        </is>
      </c>
      <c r="BD634" t="inlineStr"/>
      <c r="BE634" t="inlineStr"/>
      <c r="BF634" t="inlineStr"/>
      <c r="BG634" t="inlineStr"/>
      <c r="BH634" t="inlineStr"/>
      <c r="BI634" t="inlineStr"/>
      <c r="BJ634" t="inlineStr"/>
      <c r="BK634" t="inlineStr"/>
      <c r="BL634" t="inlineStr"/>
      <c r="BM634" t="inlineStr"/>
      <c r="BN634" t="inlineStr"/>
      <c r="BO634" t="inlineStr"/>
      <c r="BP634" t="inlineStr"/>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row>
    <row r="635">
      <c r="A635" t="b">
        <v>1</v>
      </c>
      <c r="B635" t="inlineStr">
        <is>
          <t>570</t>
        </is>
      </c>
      <c r="C635" t="inlineStr">
        <is>
          <t>L-1521-315492309</t>
        </is>
      </c>
      <c r="D635" t="inlineStr">
        <is>
          <t>1066961905</t>
        </is>
      </c>
      <c r="E635" t="inlineStr">
        <is>
          <t>Aaf</t>
        </is>
      </c>
      <c r="F635" t="inlineStr">
        <is>
          <t>https://portal.dnb.de/opac.htm?method=simpleSearch&amp;cqlMode=true&amp;query=idn%3D1066961905</t>
        </is>
      </c>
      <c r="G635" t="inlineStr">
        <is>
          <t>III 60, 26</t>
        </is>
      </c>
      <c r="H635" t="inlineStr">
        <is>
          <t>III 60, 26</t>
        </is>
      </c>
      <c r="I635" t="inlineStr"/>
      <c r="J635" t="inlineStr"/>
      <c r="K635" t="inlineStr">
        <is>
          <t>bis 25 cm</t>
        </is>
      </c>
      <c r="L635" t="inlineStr"/>
      <c r="M635" t="inlineStr"/>
      <c r="N635" t="inlineStr"/>
      <c r="O635" t="inlineStr"/>
      <c r="P635" t="inlineStr"/>
      <c r="Q635" t="inlineStr"/>
      <c r="R635" t="inlineStr"/>
      <c r="S635" t="inlineStr"/>
      <c r="T635" t="inlineStr"/>
      <c r="U635" t="inlineStr"/>
      <c r="V635" t="inlineStr"/>
      <c r="W635" t="inlineStr"/>
      <c r="X635" t="inlineStr"/>
      <c r="Y635" t="inlineStr"/>
      <c r="Z635" t="inlineStr"/>
      <c r="AA635" t="inlineStr">
        <is>
          <t>HL</t>
        </is>
      </c>
      <c r="AB635" t="inlineStr">
        <is>
          <t>x</t>
        </is>
      </c>
      <c r="AC635" t="inlineStr"/>
      <c r="AD635" t="inlineStr">
        <is>
          <t>h/E</t>
        </is>
      </c>
      <c r="AE635" t="inlineStr"/>
      <c r="AF635" t="inlineStr"/>
      <c r="AG635" t="inlineStr"/>
      <c r="AH635" t="inlineStr"/>
      <c r="AI635" t="inlineStr"/>
      <c r="AJ635" t="inlineStr">
        <is>
          <t>Pa</t>
        </is>
      </c>
      <c r="AK635" t="inlineStr"/>
      <c r="AL635" t="inlineStr"/>
      <c r="AM635" t="inlineStr"/>
      <c r="AN635" t="inlineStr"/>
      <c r="AO635" t="inlineStr"/>
      <c r="AP635" t="inlineStr"/>
      <c r="AQ635" t="inlineStr"/>
      <c r="AR635" t="inlineStr"/>
      <c r="AS635" t="inlineStr"/>
      <c r="AT635" t="inlineStr"/>
      <c r="AU635" t="inlineStr"/>
      <c r="AV635" t="inlineStr"/>
      <c r="AW635" t="inlineStr"/>
      <c r="AX635" t="inlineStr">
        <is>
          <t>110</t>
        </is>
      </c>
      <c r="AY635" t="inlineStr"/>
      <c r="AZ635" t="inlineStr"/>
      <c r="BA635" t="inlineStr"/>
      <c r="BB635" t="inlineStr">
        <is>
          <t>ja vor</t>
        </is>
      </c>
      <c r="BC635" t="inlineStr">
        <is>
          <t>0.5</t>
        </is>
      </c>
      <c r="BD635" t="inlineStr"/>
      <c r="BE635" t="inlineStr"/>
      <c r="BF635" t="inlineStr"/>
      <c r="BG635" t="inlineStr">
        <is>
          <t>x</t>
        </is>
      </c>
      <c r="BH635" t="inlineStr"/>
      <c r="BI635" t="inlineStr"/>
      <c r="BJ635" t="inlineStr"/>
      <c r="BK635" t="inlineStr"/>
      <c r="BL635" t="inlineStr"/>
      <c r="BM635" t="inlineStr"/>
      <c r="BN635" t="inlineStr">
        <is>
          <t>x</t>
        </is>
      </c>
      <c r="BO635" t="inlineStr">
        <is>
          <t>x</t>
        </is>
      </c>
      <c r="BP635" t="inlineStr">
        <is>
          <t>x</t>
        </is>
      </c>
      <c r="BQ635" t="inlineStr"/>
      <c r="BR635" t="inlineStr"/>
      <c r="BS635" t="inlineStr"/>
      <c r="BT635" t="inlineStr"/>
      <c r="BU635" t="inlineStr"/>
      <c r="BV635" t="inlineStr"/>
      <c r="BW635" t="inlineStr"/>
      <c r="BX635" t="inlineStr"/>
      <c r="BY635" t="inlineStr"/>
      <c r="BZ635" t="inlineStr"/>
      <c r="CA635" t="inlineStr">
        <is>
          <t>0.5</t>
        </is>
      </c>
      <c r="CB635" t="inlineStr"/>
      <c r="CC635" t="inlineStr"/>
      <c r="CD635" t="inlineStr"/>
      <c r="CE635" t="inlineStr"/>
      <c r="CF635" t="inlineStr"/>
      <c r="CG635" t="inlineStr"/>
      <c r="CH635" t="inlineStr"/>
      <c r="CI635" t="inlineStr"/>
      <c r="CJ635" t="inlineStr"/>
      <c r="CK635" t="inlineStr"/>
      <c r="CL635" t="inlineStr"/>
      <c r="CM635" t="inlineStr"/>
      <c r="CN635" t="inlineStr"/>
      <c r="CO635" t="inlineStr"/>
      <c r="CP635" t="inlineStr"/>
      <c r="CQ635" t="inlineStr"/>
      <c r="CR635" t="inlineStr"/>
      <c r="CS635" t="inlineStr"/>
      <c r="CT635" t="inlineStr"/>
      <c r="CU635" t="inlineStr"/>
    </row>
    <row r="636">
      <c r="A636" t="b">
        <v>1</v>
      </c>
      <c r="B636" t="inlineStr">
        <is>
          <t>571</t>
        </is>
      </c>
      <c r="C636" t="inlineStr">
        <is>
          <t>L-1521-315490217</t>
        </is>
      </c>
      <c r="D636" t="inlineStr">
        <is>
          <t>1066959684</t>
        </is>
      </c>
      <c r="E636" t="inlineStr">
        <is>
          <t>Aaf</t>
        </is>
      </c>
      <c r="F636" t="inlineStr">
        <is>
          <t>https://portal.dnb.de/opac.htm?method=simpleSearch&amp;cqlMode=true&amp;query=idn%3D1066959684</t>
        </is>
      </c>
      <c r="G636" t="inlineStr">
        <is>
          <t>III 60, 27</t>
        </is>
      </c>
      <c r="H636" t="inlineStr">
        <is>
          <t>III 60, 27</t>
        </is>
      </c>
      <c r="I636" t="inlineStr">
        <is>
          <t>X</t>
        </is>
      </c>
      <c r="J636" t="inlineStr">
        <is>
          <t>Gewebeeinband, Schließen, erhabene Buchbeschläge</t>
        </is>
      </c>
      <c r="K636" t="inlineStr">
        <is>
          <t>bis 35 cm</t>
        </is>
      </c>
      <c r="L636" t="inlineStr">
        <is>
          <t>180°</t>
        </is>
      </c>
      <c r="M636" t="inlineStr">
        <is>
          <t>hohler Rücken</t>
        </is>
      </c>
      <c r="N636" t="inlineStr"/>
      <c r="O636" t="inlineStr">
        <is>
          <t>Buchschuh</t>
        </is>
      </c>
      <c r="P636" t="inlineStr">
        <is>
          <t>Nein</t>
        </is>
      </c>
      <c r="Q636" t="inlineStr">
        <is>
          <t>0</t>
        </is>
      </c>
      <c r="R636" t="inlineStr"/>
      <c r="S636" t="inlineStr">
        <is>
          <t>enth. Blindlagen</t>
        </is>
      </c>
      <c r="T636" t="inlineStr"/>
      <c r="U636" t="inlineStr"/>
      <c r="V636" t="inlineStr"/>
      <c r="W636" t="inlineStr"/>
      <c r="X636" t="inlineStr"/>
      <c r="Y636" t="inlineStr"/>
      <c r="Z636" t="inlineStr"/>
      <c r="AA636" t="inlineStr"/>
      <c r="AB636" t="inlineStr"/>
      <c r="AC636" t="inlineStr"/>
      <c r="AD636" t="inlineStr"/>
      <c r="AE636" t="inlineStr"/>
      <c r="AF636" t="inlineStr"/>
      <c r="AG636" t="inlineStr"/>
      <c r="AH636" t="inlineStr"/>
      <c r="AI636" t="inlineStr"/>
      <c r="AJ636" t="inlineStr"/>
      <c r="AK636" t="inlineStr"/>
      <c r="AL636" t="inlineStr"/>
      <c r="AM636" t="inlineStr"/>
      <c r="AN636" t="inlineStr"/>
      <c r="AO636" t="inlineStr"/>
      <c r="AP636" t="inlineStr"/>
      <c r="AQ636" t="inlineStr"/>
      <c r="AR636" t="inlineStr"/>
      <c r="AS636" t="inlineStr"/>
      <c r="AT636" t="inlineStr"/>
      <c r="AU636" t="inlineStr"/>
      <c r="AV636" t="inlineStr"/>
      <c r="AW636" t="inlineStr"/>
      <c r="AX636" t="inlineStr"/>
      <c r="AY636" t="inlineStr"/>
      <c r="AZ636" t="inlineStr"/>
      <c r="BA636" t="inlineStr"/>
      <c r="BB636" t="inlineStr"/>
      <c r="BC636" t="inlineStr">
        <is>
          <t>0</t>
        </is>
      </c>
      <c r="BD636" t="inlineStr"/>
      <c r="BE636" t="inlineStr"/>
      <c r="BF636" t="inlineStr"/>
      <c r="BG636" t="inlineStr"/>
      <c r="BH636" t="inlineStr"/>
      <c r="BI636" t="inlineStr"/>
      <c r="BJ636" t="inlineStr"/>
      <c r="BK636" t="inlineStr"/>
      <c r="BL636" t="inlineStr"/>
      <c r="BM636" t="inlineStr"/>
      <c r="BN636" t="inlineStr"/>
      <c r="BO636" t="inlineStr"/>
      <c r="BP636" t="inlineStr"/>
      <c r="BQ636" t="inlineStr"/>
      <c r="BR636" t="inlineStr"/>
      <c r="BS636" t="inlineStr"/>
      <c r="BT636" t="inlineStr"/>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row>
    <row r="637">
      <c r="A637" t="b">
        <v>0</v>
      </c>
      <c r="B637" t="inlineStr">
        <is>
          <t>572</t>
        </is>
      </c>
      <c r="C637" t="inlineStr">
        <is>
          <t>L-1521-679440615</t>
        </is>
      </c>
      <c r="D637" t="inlineStr">
        <is>
          <t>1211351726</t>
        </is>
      </c>
      <c r="E637" t="inlineStr"/>
      <c r="F637" t="inlineStr">
        <is>
          <t>https://portal.dnb.de/opac.htm?method=simpleSearch&amp;cqlMode=true&amp;query=idn%3D1211351726</t>
        </is>
      </c>
      <c r="G637" t="inlineStr">
        <is>
          <t>III 60, 28</t>
        </is>
      </c>
      <c r="H637" t="inlineStr"/>
      <c r="I637" t="inlineStr">
        <is>
          <t>X</t>
        </is>
      </c>
      <c r="J637" t="inlineStr">
        <is>
          <t>Gewebeeinband</t>
        </is>
      </c>
      <c r="K637" t="inlineStr">
        <is>
          <t>bis 35 cm</t>
        </is>
      </c>
      <c r="L637" t="inlineStr">
        <is>
          <t>180°</t>
        </is>
      </c>
      <c r="M637" t="inlineStr">
        <is>
          <t>hohler Rücken</t>
        </is>
      </c>
      <c r="N637" t="inlineStr"/>
      <c r="O637" t="inlineStr"/>
      <c r="P637" t="inlineStr"/>
      <c r="Q637" t="inlineStr">
        <is>
          <t>0</t>
        </is>
      </c>
      <c r="R637" t="inlineStr"/>
      <c r="S637" t="inlineStr">
        <is>
          <t>enth. Blindlagen</t>
        </is>
      </c>
      <c r="T637" t="inlineStr"/>
      <c r="U637" t="inlineStr"/>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is>
          <t>0</t>
        </is>
      </c>
      <c r="BD637" t="inlineStr"/>
      <c r="BE637" t="inlineStr"/>
      <c r="BF637" t="inlineStr"/>
      <c r="BG637" t="inlineStr"/>
      <c r="BH637" t="inlineStr"/>
      <c r="BI637" t="inlineStr"/>
      <c r="BJ637" t="inlineStr"/>
      <c r="BK637" t="inlineStr"/>
      <c r="BL637" t="inlineStr"/>
      <c r="BM637" t="inlineStr"/>
      <c r="BN637" t="inlineStr"/>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row>
    <row r="638">
      <c r="A638" t="b">
        <v>1</v>
      </c>
      <c r="B638" t="inlineStr">
        <is>
          <t>662</t>
        </is>
      </c>
      <c r="C638" t="inlineStr">
        <is>
          <t>L-1521-343788284</t>
        </is>
      </c>
      <c r="D638" t="inlineStr">
        <is>
          <t>1079607048</t>
        </is>
      </c>
      <c r="E638" t="inlineStr">
        <is>
          <t>Aaf</t>
        </is>
      </c>
      <c r="F638" t="inlineStr">
        <is>
          <t>https://portal.dnb.de/opac.htm?method=simpleSearch&amp;cqlMode=true&amp;query=idn%3D1079607048</t>
        </is>
      </c>
      <c r="G638" t="inlineStr">
        <is>
          <t>III 60, 28 - Fragm.</t>
        </is>
      </c>
      <c r="H638" t="inlineStr">
        <is>
          <t>III 60, 28 - Fragm.</t>
        </is>
      </c>
      <c r="I638" t="inlineStr"/>
      <c r="J638" t="inlineStr"/>
      <c r="K638" t="inlineStr"/>
      <c r="L638" t="inlineStr"/>
      <c r="M638" t="inlineStr"/>
      <c r="N638" t="inlineStr"/>
      <c r="O638" t="inlineStr"/>
      <c r="P638" t="inlineStr"/>
      <c r="Q638" t="inlineStr"/>
      <c r="R638" t="inlineStr"/>
      <c r="S638" t="inlineStr"/>
      <c r="T638" t="inlineStr"/>
      <c r="U638" t="inlineStr"/>
      <c r="V638" t="inlineStr"/>
      <c r="W638" t="inlineStr"/>
      <c r="X638" t="inlineStr"/>
      <c r="Y638" t="inlineStr"/>
      <c r="Z638" t="inlineStr"/>
      <c r="AA638" t="inlineStr"/>
      <c r="AB638" t="inlineStr"/>
      <c r="AC638" t="inlineStr"/>
      <c r="AD638" t="inlineStr"/>
      <c r="AE638" t="inlineStr"/>
      <c r="AF638" t="inlineStr"/>
      <c r="AG638" t="inlineStr"/>
      <c r="AH638" t="inlineStr"/>
      <c r="AI638" t="inlineStr"/>
      <c r="AJ638" t="inlineStr"/>
      <c r="AK638" t="inlineStr"/>
      <c r="AL638" t="inlineStr"/>
      <c r="AM638" t="inlineStr"/>
      <c r="AN638" t="inlineStr"/>
      <c r="AO638" t="inlineStr"/>
      <c r="AP638" t="inlineStr"/>
      <c r="AQ638" t="inlineStr"/>
      <c r="AR638" t="inlineStr"/>
      <c r="AS638" t="inlineStr"/>
      <c r="AT638" t="inlineStr"/>
      <c r="AU638" t="inlineStr"/>
      <c r="AV638" t="inlineStr"/>
      <c r="AW638" t="inlineStr"/>
      <c r="AX638" t="inlineStr"/>
      <c r="AY638" t="inlineStr"/>
      <c r="AZ638" t="inlineStr"/>
      <c r="BA638" t="inlineStr"/>
      <c r="BB638" t="inlineStr"/>
      <c r="BC638" t="inlineStr">
        <is>
          <t>0</t>
        </is>
      </c>
      <c r="BD638" t="inlineStr"/>
      <c r="BE638" t="inlineStr"/>
      <c r="BF638" t="inlineStr"/>
      <c r="BG638" t="inlineStr"/>
      <c r="BH638" t="inlineStr"/>
      <c r="BI638" t="inlineStr"/>
      <c r="BJ638" t="inlineStr"/>
      <c r="BK638" t="inlineStr"/>
      <c r="BL638" t="inlineStr"/>
      <c r="BM638" t="inlineStr"/>
      <c r="BN638" t="inlineStr"/>
      <c r="BO638" t="inlineStr"/>
      <c r="BP638" t="inlineStr"/>
      <c r="BQ638" t="inlineStr"/>
      <c r="BR638" t="inlineStr"/>
      <c r="BS638" t="inlineStr"/>
      <c r="BT638" t="inlineStr"/>
      <c r="BU638" t="inlineStr"/>
      <c r="BV638" t="inlineStr"/>
      <c r="BW638" t="inlineStr"/>
      <c r="BX638" t="inlineStr"/>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row>
    <row r="639">
      <c r="A639" t="b">
        <v>1</v>
      </c>
      <c r="B639" t="inlineStr">
        <is>
          <t>573</t>
        </is>
      </c>
      <c r="C639" t="inlineStr">
        <is>
          <t>L-1521-315468289</t>
        </is>
      </c>
      <c r="D639" t="inlineStr">
        <is>
          <t>1066940509</t>
        </is>
      </c>
      <c r="E639" t="inlineStr">
        <is>
          <t>Aaf</t>
        </is>
      </c>
      <c r="F639" t="inlineStr">
        <is>
          <t>https://portal.dnb.de/opac.htm?method=simpleSearch&amp;cqlMode=true&amp;query=idn%3D1066940509</t>
        </is>
      </c>
      <c r="G639" t="inlineStr">
        <is>
          <t>III 60, 29</t>
        </is>
      </c>
      <c r="H639" t="inlineStr">
        <is>
          <t>III 60, 29</t>
        </is>
      </c>
      <c r="I639" t="inlineStr"/>
      <c r="J639" t="inlineStr"/>
      <c r="K639" t="inlineStr">
        <is>
          <t>bis 25 cm</t>
        </is>
      </c>
      <c r="L639" t="inlineStr"/>
      <c r="M639" t="inlineStr"/>
      <c r="N639" t="inlineStr"/>
      <c r="O639" t="inlineStr"/>
      <c r="P639" t="inlineStr"/>
      <c r="Q639" t="inlineStr"/>
      <c r="R639" t="inlineStr"/>
      <c r="S639" t="inlineStr"/>
      <c r="T639" t="inlineStr"/>
      <c r="U639" t="inlineStr"/>
      <c r="V639" t="inlineStr"/>
      <c r="W639" t="inlineStr"/>
      <c r="X639" t="inlineStr"/>
      <c r="Y639" t="inlineStr"/>
      <c r="Z639" t="inlineStr"/>
      <c r="AA639" t="inlineStr">
        <is>
          <t>HL</t>
        </is>
      </c>
      <c r="AB639" t="inlineStr">
        <is>
          <t>x</t>
        </is>
      </c>
      <c r="AC639" t="inlineStr"/>
      <c r="AD639" t="inlineStr">
        <is>
          <t>h/E</t>
        </is>
      </c>
      <c r="AE639" t="inlineStr"/>
      <c r="AF639" t="inlineStr"/>
      <c r="AG639" t="inlineStr"/>
      <c r="AH639" t="inlineStr"/>
      <c r="AI639" t="inlineStr"/>
      <c r="AJ639" t="inlineStr">
        <is>
          <t>Pa</t>
        </is>
      </c>
      <c r="AK639" t="inlineStr">
        <is>
          <t>x</t>
        </is>
      </c>
      <c r="AL639" t="inlineStr"/>
      <c r="AM639" t="inlineStr"/>
      <c r="AN639" t="inlineStr"/>
      <c r="AO639" t="inlineStr"/>
      <c r="AP639" t="inlineStr"/>
      <c r="AQ639" t="inlineStr"/>
      <c r="AR639" t="inlineStr"/>
      <c r="AS639" t="inlineStr"/>
      <c r="AT639" t="inlineStr"/>
      <c r="AU639" t="inlineStr"/>
      <c r="AV639" t="inlineStr"/>
      <c r="AW639" t="inlineStr"/>
      <c r="AX639" t="inlineStr">
        <is>
          <t>110</t>
        </is>
      </c>
      <c r="AY639" t="inlineStr"/>
      <c r="AZ639" t="inlineStr"/>
      <c r="BA639" t="inlineStr"/>
      <c r="BB639" t="inlineStr">
        <is>
          <t>n</t>
        </is>
      </c>
      <c r="BC639" t="inlineStr">
        <is>
          <t>0</t>
        </is>
      </c>
      <c r="BD639" t="inlineStr"/>
      <c r="BE639" t="inlineStr"/>
      <c r="BF639" t="inlineStr"/>
      <c r="BG639" t="inlineStr">
        <is>
          <t>x</t>
        </is>
      </c>
      <c r="BH639" t="inlineStr"/>
      <c r="BI639" t="inlineStr"/>
      <c r="BJ639" t="inlineStr"/>
      <c r="BK639" t="inlineStr">
        <is>
          <t>Schaden stabil</t>
        </is>
      </c>
      <c r="BL639" t="inlineStr"/>
      <c r="BM639" t="inlineStr"/>
      <c r="BN639" t="inlineStr"/>
      <c r="BO639" t="inlineStr"/>
      <c r="BP639" t="inlineStr"/>
      <c r="BQ639" t="inlineStr"/>
      <c r="BR639" t="inlineStr"/>
      <c r="BS639" t="inlineStr"/>
      <c r="BT639" t="inlineStr"/>
      <c r="BU639" t="inlineStr"/>
      <c r="BV639" t="inlineStr"/>
      <c r="BW639" t="inlineStr"/>
      <c r="BX639" t="inlineStr"/>
      <c r="BY639" t="inlineStr"/>
      <c r="BZ639" t="inlineStr"/>
      <c r="CA639" t="inlineStr"/>
      <c r="CB639" t="inlineStr"/>
      <c r="CC639" t="inlineStr"/>
      <c r="CD639" t="inlineStr"/>
      <c r="CE639" t="inlineStr"/>
      <c r="CF639" t="inlineStr"/>
      <c r="CG639" t="inlineStr"/>
      <c r="CH639" t="inlineStr"/>
      <c r="CI639" t="inlineStr"/>
      <c r="CJ639" t="inlineStr"/>
      <c r="CK639" t="inlineStr"/>
      <c r="CL639" t="inlineStr"/>
      <c r="CM639" t="inlineStr"/>
      <c r="CN639" t="inlineStr"/>
      <c r="CO639" t="inlineStr"/>
      <c r="CP639" t="inlineStr"/>
      <c r="CQ639" t="inlineStr"/>
      <c r="CR639" t="inlineStr"/>
      <c r="CS639" t="inlineStr"/>
      <c r="CT639" t="inlineStr"/>
      <c r="CU639" t="inlineStr"/>
    </row>
    <row r="640">
      <c r="A640" t="b">
        <v>1</v>
      </c>
      <c r="B640" t="inlineStr">
        <is>
          <t>574</t>
        </is>
      </c>
      <c r="C640" t="inlineStr">
        <is>
          <t>L-1522-315487364</t>
        </is>
      </c>
      <c r="D640" t="inlineStr">
        <is>
          <t>1066956723</t>
        </is>
      </c>
      <c r="E640" t="inlineStr">
        <is>
          <t>Aaf</t>
        </is>
      </c>
      <c r="F640" t="inlineStr">
        <is>
          <t>https://portal.dnb.de/opac.htm?method=simpleSearch&amp;cqlMode=true&amp;query=idn%3D1066956723</t>
        </is>
      </c>
      <c r="G640" t="inlineStr">
        <is>
          <t>III 60, 30</t>
        </is>
      </c>
      <c r="H640" t="inlineStr">
        <is>
          <t>III 60, 30</t>
        </is>
      </c>
      <c r="I640" t="inlineStr"/>
      <c r="J640" t="inlineStr"/>
      <c r="K640" t="inlineStr">
        <is>
          <t>bis 25 cm</t>
        </is>
      </c>
      <c r="L640" t="inlineStr"/>
      <c r="M640" t="inlineStr"/>
      <c r="N640" t="inlineStr"/>
      <c r="O640" t="inlineStr"/>
      <c r="P640" t="inlineStr"/>
      <c r="Q640" t="inlineStr"/>
      <c r="R640" t="inlineStr"/>
      <c r="S640" t="inlineStr"/>
      <c r="T640" t="inlineStr"/>
      <c r="U640" t="inlineStr"/>
      <c r="V640" t="inlineStr"/>
      <c r="W640" t="inlineStr"/>
      <c r="X640" t="inlineStr"/>
      <c r="Y640" t="inlineStr"/>
      <c r="Z640" t="inlineStr"/>
      <c r="AA640" t="inlineStr">
        <is>
          <t>Pa</t>
        </is>
      </c>
      <c r="AB640" t="inlineStr"/>
      <c r="AC640" t="inlineStr"/>
      <c r="AD640" t="inlineStr">
        <is>
          <t>h/E</t>
        </is>
      </c>
      <c r="AE640" t="inlineStr"/>
      <c r="AF640" t="inlineStr"/>
      <c r="AG640" t="inlineStr"/>
      <c r="AH640" t="inlineStr"/>
      <c r="AI640" t="inlineStr"/>
      <c r="AJ640" t="inlineStr">
        <is>
          <t>Pa</t>
        </is>
      </c>
      <c r="AK640" t="inlineStr"/>
      <c r="AL640" t="inlineStr"/>
      <c r="AM640" t="inlineStr"/>
      <c r="AN640" t="inlineStr"/>
      <c r="AO640" t="inlineStr"/>
      <c r="AP640" t="inlineStr"/>
      <c r="AQ640" t="inlineStr"/>
      <c r="AR640" t="inlineStr"/>
      <c r="AS640" t="inlineStr"/>
      <c r="AT640" t="inlineStr"/>
      <c r="AU640" t="inlineStr"/>
      <c r="AV640" t="inlineStr"/>
      <c r="AW640" t="inlineStr"/>
      <c r="AX640" t="inlineStr">
        <is>
          <t>110</t>
        </is>
      </c>
      <c r="AY640" t="inlineStr"/>
      <c r="AZ640" t="inlineStr"/>
      <c r="BA640" t="inlineStr"/>
      <c r="BB640" t="inlineStr">
        <is>
          <t>ja vor</t>
        </is>
      </c>
      <c r="BC640" t="inlineStr">
        <is>
          <t>0.5</t>
        </is>
      </c>
      <c r="BD640" t="inlineStr"/>
      <c r="BE640" t="inlineStr"/>
      <c r="BF640" t="inlineStr"/>
      <c r="BG640" t="inlineStr"/>
      <c r="BH640" t="inlineStr"/>
      <c r="BI640" t="inlineStr"/>
      <c r="BJ640" t="inlineStr"/>
      <c r="BK640" t="inlineStr"/>
      <c r="BL640" t="inlineStr"/>
      <c r="BM640" t="inlineStr"/>
      <c r="BN640" t="inlineStr">
        <is>
          <t>x</t>
        </is>
      </c>
      <c r="BO640" t="inlineStr"/>
      <c r="BP640" t="inlineStr">
        <is>
          <t>x</t>
        </is>
      </c>
      <c r="BQ640" t="inlineStr"/>
      <c r="BR640" t="inlineStr"/>
      <c r="BS640" t="inlineStr"/>
      <c r="BT640" t="inlineStr"/>
      <c r="BU640" t="inlineStr"/>
      <c r="BV640" t="inlineStr"/>
      <c r="BW640" t="inlineStr"/>
      <c r="BX640" t="inlineStr"/>
      <c r="BY640" t="inlineStr"/>
      <c r="BZ640" t="inlineStr"/>
      <c r="CA640" t="inlineStr">
        <is>
          <t>0.5</t>
        </is>
      </c>
      <c r="CB640" t="inlineStr">
        <is>
          <t>fixieren und mit JP überfangen</t>
        </is>
      </c>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c r="CR640" t="inlineStr"/>
      <c r="CS640" t="inlineStr"/>
      <c r="CT640" t="inlineStr"/>
      <c r="CU640" t="inlineStr"/>
    </row>
    <row r="641">
      <c r="A641" t="b">
        <v>1</v>
      </c>
      <c r="B641" t="inlineStr">
        <is>
          <t>575</t>
        </is>
      </c>
      <c r="C641" t="inlineStr">
        <is>
          <t>L-1523-315493658</t>
        </is>
      </c>
      <c r="D641" t="inlineStr">
        <is>
          <t>1066963401</t>
        </is>
      </c>
      <c r="E641" t="inlineStr">
        <is>
          <t>Aaf</t>
        </is>
      </c>
      <c r="F641" t="inlineStr">
        <is>
          <t>https://portal.dnb.de/opac.htm?method=simpleSearch&amp;cqlMode=true&amp;query=idn%3D1066963401</t>
        </is>
      </c>
      <c r="G641" t="inlineStr">
        <is>
          <t>III 60, 31</t>
        </is>
      </c>
      <c r="H641" t="inlineStr">
        <is>
          <t>III 60, 31</t>
        </is>
      </c>
      <c r="I641" t="inlineStr"/>
      <c r="J641" t="inlineStr"/>
      <c r="K641" t="inlineStr"/>
      <c r="L641" t="inlineStr"/>
      <c r="M641" t="inlineStr"/>
      <c r="N641" t="inlineStr"/>
      <c r="O641" t="inlineStr"/>
      <c r="P641" t="inlineStr"/>
      <c r="Q641" t="inlineStr"/>
      <c r="R641" t="inlineStr"/>
      <c r="S641" t="inlineStr"/>
      <c r="T641" t="inlineStr"/>
      <c r="U641" t="inlineStr"/>
      <c r="V641" t="inlineStr"/>
      <c r="W641" t="inlineStr"/>
      <c r="X641" t="inlineStr"/>
      <c r="Y641" t="inlineStr"/>
      <c r="Z641" t="inlineStr"/>
      <c r="AA641" t="inlineStr"/>
      <c r="AB641" t="inlineStr"/>
      <c r="AC641" t="inlineStr"/>
      <c r="AD641" t="inlineStr"/>
      <c r="AE641" t="inlineStr"/>
      <c r="AF641" t="inlineStr"/>
      <c r="AG641" t="inlineStr"/>
      <c r="AH641" t="inlineStr"/>
      <c r="AI641" t="inlineStr"/>
      <c r="AJ641" t="inlineStr"/>
      <c r="AK641" t="inlineStr"/>
      <c r="AL641" t="inlineStr"/>
      <c r="AM641" t="inlineStr"/>
      <c r="AN641" t="inlineStr"/>
      <c r="AO641" t="inlineStr"/>
      <c r="AP641" t="inlineStr"/>
      <c r="AQ641" t="inlineStr"/>
      <c r="AR641" t="inlineStr"/>
      <c r="AS641" t="inlineStr"/>
      <c r="AT641" t="inlineStr"/>
      <c r="AU641" t="inlineStr"/>
      <c r="AV641" t="inlineStr"/>
      <c r="AW641" t="inlineStr"/>
      <c r="AX641" t="inlineStr"/>
      <c r="AY641" t="inlineStr"/>
      <c r="AZ641" t="inlineStr"/>
      <c r="BA641" t="inlineStr"/>
      <c r="BB641" t="inlineStr"/>
      <c r="BC641" t="inlineStr">
        <is>
          <t>0</t>
        </is>
      </c>
      <c r="BD641" t="inlineStr"/>
      <c r="BE641" t="inlineStr"/>
      <c r="BF641" t="inlineStr"/>
      <c r="BG641" t="inlineStr"/>
      <c r="BH641" t="inlineStr"/>
      <c r="BI641" t="inlineStr"/>
      <c r="BJ641" t="inlineStr"/>
      <c r="BK641" t="inlineStr"/>
      <c r="BL641" t="inlineStr"/>
      <c r="BM641" t="inlineStr"/>
      <c r="BN641" t="inlineStr"/>
      <c r="BO641" t="inlineStr"/>
      <c r="BP641" t="inlineStr"/>
      <c r="BQ641" t="inlineStr"/>
      <c r="BR641" t="inlineStr"/>
      <c r="BS641" t="inlineStr"/>
      <c r="BT641" t="inlineStr"/>
      <c r="BU641" t="inlineStr"/>
      <c r="BV641" t="inlineStr"/>
      <c r="BW641" t="inlineStr"/>
      <c r="BX641" t="inlineStr"/>
      <c r="BY641" t="inlineStr"/>
      <c r="BZ641" t="inlineStr"/>
      <c r="CA641" t="inlineStr"/>
      <c r="CB641" t="inlineStr"/>
      <c r="CC641" t="inlineStr"/>
      <c r="CD641" t="inlineStr"/>
      <c r="CE641" t="inlineStr"/>
      <c r="CF641" t="inlineStr"/>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row>
    <row r="642">
      <c r="A642" t="b">
        <v>1</v>
      </c>
      <c r="B642" t="inlineStr">
        <is>
          <t>576</t>
        </is>
      </c>
      <c r="C642" t="inlineStr">
        <is>
          <t>L-1523-315492147</t>
        </is>
      </c>
      <c r="D642" t="inlineStr">
        <is>
          <t>1066961743</t>
        </is>
      </c>
      <c r="E642" t="inlineStr">
        <is>
          <t>AaB</t>
        </is>
      </c>
      <c r="F642" t="inlineStr">
        <is>
          <t>https://portal.dnb.de/opac.htm?method=simpleSearch&amp;cqlMode=true&amp;query=idn%3D1066961743</t>
        </is>
      </c>
      <c r="G642" t="inlineStr">
        <is>
          <t>III 60, 32</t>
        </is>
      </c>
      <c r="H642" t="inlineStr">
        <is>
          <t>III 60, 32</t>
        </is>
      </c>
      <c r="I642" t="inlineStr">
        <is>
          <t>X</t>
        </is>
      </c>
      <c r="J642" t="inlineStr">
        <is>
          <t>Halbledereinband</t>
        </is>
      </c>
      <c r="K642" t="inlineStr">
        <is>
          <t>bis 35 cm</t>
        </is>
      </c>
      <c r="L642" t="inlineStr">
        <is>
          <t>80° bis 110°, einseitig digitalisierbar?</t>
        </is>
      </c>
      <c r="M642" t="inlineStr">
        <is>
          <t>hohler Rücken</t>
        </is>
      </c>
      <c r="N642" t="inlineStr"/>
      <c r="O642" t="inlineStr"/>
      <c r="P642" t="inlineStr"/>
      <c r="Q642" t="inlineStr">
        <is>
          <t>0</t>
        </is>
      </c>
      <c r="R642" t="inlineStr"/>
      <c r="S642" t="inlineStr"/>
      <c r="T642" t="inlineStr"/>
      <c r="U642" t="inlineStr"/>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is>
          <t>0</t>
        </is>
      </c>
      <c r="BD642" t="inlineStr"/>
      <c r="BE642" t="inlineStr"/>
      <c r="BF642" t="inlineStr"/>
      <c r="BG642" t="inlineStr"/>
      <c r="BH642" t="inlineStr"/>
      <c r="BI642" t="inlineStr"/>
      <c r="BJ642" t="inlineStr"/>
      <c r="BK642" t="inlineStr"/>
      <c r="BL642" t="inlineStr"/>
      <c r="BM642" t="inlineStr"/>
      <c r="BN642" t="inlineStr"/>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row>
    <row r="643">
      <c r="A643" t="b">
        <v>1</v>
      </c>
      <c r="B643" t="inlineStr">
        <is>
          <t>577</t>
        </is>
      </c>
      <c r="C643" t="inlineStr">
        <is>
          <t>L-1524-315492244</t>
        </is>
      </c>
      <c r="D643" t="inlineStr">
        <is>
          <t>1066961840</t>
        </is>
      </c>
      <c r="E643" t="inlineStr">
        <is>
          <t>Aaf</t>
        </is>
      </c>
      <c r="F643" t="inlineStr">
        <is>
          <t>https://portal.dnb.de/opac.htm?method=simpleSearch&amp;cqlMode=true&amp;query=idn%3D1066961840</t>
        </is>
      </c>
      <c r="G643" t="inlineStr">
        <is>
          <t>III 60, 33</t>
        </is>
      </c>
      <c r="H643" t="inlineStr">
        <is>
          <t>III 60, 33</t>
        </is>
      </c>
      <c r="I643" t="inlineStr"/>
      <c r="J643" t="inlineStr"/>
      <c r="K643" t="inlineStr"/>
      <c r="L643" t="inlineStr"/>
      <c r="M643" t="inlineStr"/>
      <c r="N643" t="inlineStr"/>
      <c r="O643" t="inlineStr"/>
      <c r="P643" t="inlineStr"/>
      <c r="Q643" t="inlineStr"/>
      <c r="R643" t="inlineStr"/>
      <c r="S643" t="inlineStr"/>
      <c r="T643" t="inlineStr"/>
      <c r="U643" t="inlineStr"/>
      <c r="V643" t="inlineStr"/>
      <c r="W643" t="inlineStr"/>
      <c r="X643" t="inlineStr"/>
      <c r="Y643" t="inlineStr"/>
      <c r="Z643" t="inlineStr"/>
      <c r="AA643" t="inlineStr"/>
      <c r="AB643" t="inlineStr"/>
      <c r="AC643" t="inlineStr"/>
      <c r="AD643" t="inlineStr"/>
      <c r="AE643" t="inlineStr"/>
      <c r="AF643" t="inlineStr"/>
      <c r="AG643" t="inlineStr"/>
      <c r="AH643" t="inlineStr"/>
      <c r="AI643" t="inlineStr"/>
      <c r="AJ643" t="inlineStr"/>
      <c r="AK643" t="inlineStr"/>
      <c r="AL643" t="inlineStr"/>
      <c r="AM643" t="inlineStr"/>
      <c r="AN643" t="inlineStr"/>
      <c r="AO643" t="inlineStr"/>
      <c r="AP643" t="inlineStr"/>
      <c r="AQ643" t="inlineStr"/>
      <c r="AR643" t="inlineStr"/>
      <c r="AS643" t="inlineStr"/>
      <c r="AT643" t="inlineStr"/>
      <c r="AU643" t="inlineStr"/>
      <c r="AV643" t="inlineStr"/>
      <c r="AW643" t="inlineStr"/>
      <c r="AX643" t="inlineStr"/>
      <c r="AY643" t="inlineStr"/>
      <c r="AZ643" t="inlineStr"/>
      <c r="BA643" t="inlineStr"/>
      <c r="BB643" t="inlineStr"/>
      <c r="BC643" t="inlineStr">
        <is>
          <t>0</t>
        </is>
      </c>
      <c r="BD643" t="inlineStr"/>
      <c r="BE643" t="inlineStr"/>
      <c r="BF643" t="inlineStr"/>
      <c r="BG643" t="inlineStr"/>
      <c r="BH643" t="inlineStr"/>
      <c r="BI643" t="inlineStr"/>
      <c r="BJ643" t="inlineStr"/>
      <c r="BK643" t="inlineStr"/>
      <c r="BL643" t="inlineStr"/>
      <c r="BM643" t="inlineStr"/>
      <c r="BN643" t="inlineStr"/>
      <c r="BO643" t="inlineStr"/>
      <c r="BP643" t="inlineStr"/>
      <c r="BQ643" t="inlineStr"/>
      <c r="BR643" t="inlineStr"/>
      <c r="BS643" t="inlineStr"/>
      <c r="BT643" t="inlineStr"/>
      <c r="BU643" t="inlineStr"/>
      <c r="BV643" t="inlineStr"/>
      <c r="BW643" t="inlineStr"/>
      <c r="BX643" t="inlineStr"/>
      <c r="BY643" t="inlineStr"/>
      <c r="BZ643" t="inlineStr"/>
      <c r="CA643" t="inlineStr"/>
      <c r="CB643" t="inlineStr"/>
      <c r="CC643" t="inlineStr"/>
      <c r="CD643" t="inlineStr"/>
      <c r="CE643" t="inlineStr"/>
      <c r="CF643" t="inlineStr"/>
      <c r="CG643" t="inlineStr"/>
      <c r="CH643" t="inlineStr"/>
      <c r="CI643" t="inlineStr"/>
      <c r="CJ643" t="inlineStr"/>
      <c r="CK643" t="inlineStr"/>
      <c r="CL643" t="inlineStr"/>
      <c r="CM643" t="inlineStr"/>
      <c r="CN643" t="inlineStr"/>
      <c r="CO643" t="inlineStr"/>
      <c r="CP643" t="inlineStr"/>
      <c r="CQ643" t="inlineStr"/>
      <c r="CR643" t="inlineStr"/>
      <c r="CS643" t="inlineStr"/>
      <c r="CT643" t="inlineStr"/>
      <c r="CU643" t="inlineStr"/>
    </row>
    <row r="644">
      <c r="A644" t="b">
        <v>1</v>
      </c>
      <c r="B644" t="inlineStr">
        <is>
          <t>578</t>
        </is>
      </c>
      <c r="C644" t="inlineStr">
        <is>
          <t>L-1524-315487224</t>
        </is>
      </c>
      <c r="D644" t="inlineStr">
        <is>
          <t>1066956553</t>
        </is>
      </c>
      <c r="E644" t="inlineStr">
        <is>
          <t>Aaf</t>
        </is>
      </c>
      <c r="F644" t="inlineStr">
        <is>
          <t>https://portal.dnb.de/opac.htm?method=simpleSearch&amp;cqlMode=true&amp;query=idn%3D1066956553</t>
        </is>
      </c>
      <c r="G644" t="inlineStr">
        <is>
          <t>III 60, 34</t>
        </is>
      </c>
      <c r="H644" t="inlineStr">
        <is>
          <t>III 60, 34</t>
        </is>
      </c>
      <c r="I644" t="inlineStr"/>
      <c r="J644" t="inlineStr"/>
      <c r="K644" t="inlineStr"/>
      <c r="L644" t="inlineStr"/>
      <c r="M644" t="inlineStr"/>
      <c r="N644" t="inlineStr"/>
      <c r="O644" t="inlineStr"/>
      <c r="P644" t="inlineStr"/>
      <c r="Q644" t="inlineStr"/>
      <c r="R644" t="inlineStr"/>
      <c r="S644" t="inlineStr"/>
      <c r="T644" t="inlineStr"/>
      <c r="U644" t="inlineStr"/>
      <c r="V644" t="inlineStr"/>
      <c r="W644" t="inlineStr"/>
      <c r="X644" t="inlineStr"/>
      <c r="Y644" t="inlineStr"/>
      <c r="Z644" t="inlineStr"/>
      <c r="AA644" t="inlineStr"/>
      <c r="AB644" t="inlineStr"/>
      <c r="AC644" t="inlineStr"/>
      <c r="AD644" t="inlineStr"/>
      <c r="AE644" t="inlineStr"/>
      <c r="AF644" t="inlineStr"/>
      <c r="AG644" t="inlineStr"/>
      <c r="AH644" t="inlineStr"/>
      <c r="AI644" t="inlineStr"/>
      <c r="AJ644" t="inlineStr"/>
      <c r="AK644" t="inlineStr"/>
      <c r="AL644" t="inlineStr"/>
      <c r="AM644" t="inlineStr"/>
      <c r="AN644" t="inlineStr"/>
      <c r="AO644" t="inlineStr"/>
      <c r="AP644" t="inlineStr"/>
      <c r="AQ644" t="inlineStr"/>
      <c r="AR644" t="inlineStr"/>
      <c r="AS644" t="inlineStr"/>
      <c r="AT644" t="inlineStr"/>
      <c r="AU644" t="inlineStr"/>
      <c r="AV644" t="inlineStr"/>
      <c r="AW644" t="inlineStr"/>
      <c r="AX644" t="inlineStr"/>
      <c r="AY644" t="inlineStr"/>
      <c r="AZ644" t="inlineStr"/>
      <c r="BA644" t="inlineStr"/>
      <c r="BB644" t="inlineStr"/>
      <c r="BC644" t="inlineStr">
        <is>
          <t>0</t>
        </is>
      </c>
      <c r="BD644" t="inlineStr"/>
      <c r="BE644" t="inlineStr"/>
      <c r="BF644" t="inlineStr"/>
      <c r="BG644" t="inlineStr"/>
      <c r="BH644" t="inlineStr"/>
      <c r="BI644" t="inlineStr"/>
      <c r="BJ644" t="inlineStr"/>
      <c r="BK644" t="inlineStr"/>
      <c r="BL644" t="inlineStr"/>
      <c r="BM644" t="inlineStr"/>
      <c r="BN644" t="inlineStr"/>
      <c r="BO644" t="inlineStr"/>
      <c r="BP644" t="inlineStr"/>
      <c r="BQ644" t="inlineStr"/>
      <c r="BR644" t="inlineStr"/>
      <c r="BS644" t="inlineStr"/>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row>
    <row r="645">
      <c r="A645" t="b">
        <v>1</v>
      </c>
      <c r="B645" t="inlineStr">
        <is>
          <t>579</t>
        </is>
      </c>
      <c r="C645" t="inlineStr">
        <is>
          <t>L-1520-315494026</t>
        </is>
      </c>
      <c r="D645" t="inlineStr">
        <is>
          <t>1066963819</t>
        </is>
      </c>
      <c r="E645" t="inlineStr">
        <is>
          <t>Aaf</t>
        </is>
      </c>
      <c r="F645" t="inlineStr">
        <is>
          <t>https://portal.dnb.de/opac.htm?method=simpleSearch&amp;cqlMode=true&amp;query=idn%3D1066963819</t>
        </is>
      </c>
      <c r="G645" t="inlineStr">
        <is>
          <t>III 60, 35</t>
        </is>
      </c>
      <c r="H645" t="inlineStr">
        <is>
          <t>III 60, 35</t>
        </is>
      </c>
      <c r="I645" t="inlineStr"/>
      <c r="J645" t="inlineStr"/>
      <c r="K645" t="inlineStr"/>
      <c r="L645" t="inlineStr"/>
      <c r="M645" t="inlineStr"/>
      <c r="N645" t="inlineStr"/>
      <c r="O645" t="inlineStr"/>
      <c r="P645" t="inlineStr"/>
      <c r="Q645" t="inlineStr"/>
      <c r="R645" t="inlineStr"/>
      <c r="S645" t="inlineStr"/>
      <c r="T645" t="inlineStr"/>
      <c r="U645" t="inlineStr"/>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is>
          <t>0</t>
        </is>
      </c>
      <c r="BD645" t="inlineStr"/>
      <c r="BE645" t="inlineStr"/>
      <c r="BF645" t="inlineStr"/>
      <c r="BG645" t="inlineStr"/>
      <c r="BH645" t="inlineStr"/>
      <c r="BI645" t="inlineStr"/>
      <c r="BJ645" t="inlineStr"/>
      <c r="BK645" t="inlineStr"/>
      <c r="BL645" t="inlineStr"/>
      <c r="BM645" t="inlineStr"/>
      <c r="BN645" t="inlineStr"/>
      <c r="BO645" t="inlineStr"/>
      <c r="BP645" t="inlineStr"/>
      <c r="BQ645" t="inlineStr"/>
      <c r="BR645" t="inlineStr"/>
      <c r="BS645" t="inlineStr"/>
      <c r="BT645" t="inlineStr"/>
      <c r="BU645" t="inlineStr"/>
      <c r="BV645" t="inlineStr"/>
      <c r="BW645" t="inlineStr"/>
      <c r="BX645" t="inlineStr"/>
      <c r="BY645" t="inlineStr"/>
      <c r="BZ645" t="inlineStr"/>
      <c r="CA645" t="inlineStr"/>
      <c r="CB645" t="inlineStr"/>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row>
    <row r="646">
      <c r="A646" t="b">
        <v>1</v>
      </c>
      <c r="B646" t="inlineStr">
        <is>
          <t>580</t>
        </is>
      </c>
      <c r="C646" t="inlineStr">
        <is>
          <t>L-1525-315487216</t>
        </is>
      </c>
      <c r="D646" t="inlineStr">
        <is>
          <t>1066956545</t>
        </is>
      </c>
      <c r="E646" t="inlineStr">
        <is>
          <t>Aaf</t>
        </is>
      </c>
      <c r="F646" t="inlineStr">
        <is>
          <t>https://portal.dnb.de/opac.htm?method=simpleSearch&amp;cqlMode=true&amp;query=idn%3D1066956545</t>
        </is>
      </c>
      <c r="G646" t="inlineStr">
        <is>
          <t>III 60, 36</t>
        </is>
      </c>
      <c r="H646" t="inlineStr">
        <is>
          <t>III 60, 36</t>
        </is>
      </c>
      <c r="I646" t="inlineStr"/>
      <c r="J646" t="inlineStr"/>
      <c r="K646" t="inlineStr">
        <is>
          <t>bis 35 cm</t>
        </is>
      </c>
      <c r="L646" t="inlineStr"/>
      <c r="M646" t="inlineStr"/>
      <c r="N646" t="inlineStr"/>
      <c r="O646" t="inlineStr"/>
      <c r="P646" t="inlineStr"/>
      <c r="Q646" t="inlineStr"/>
      <c r="R646" t="inlineStr"/>
      <c r="S646" t="inlineStr"/>
      <c r="T646" t="inlineStr"/>
      <c r="U646" t="inlineStr"/>
      <c r="V646" t="inlineStr"/>
      <c r="W646" t="inlineStr"/>
      <c r="X646" t="inlineStr"/>
      <c r="Y646" t="inlineStr"/>
      <c r="Z646" t="inlineStr"/>
      <c r="AA646" t="inlineStr">
        <is>
          <t>L</t>
        </is>
      </c>
      <c r="AB646" t="inlineStr"/>
      <c r="AC646" t="inlineStr"/>
      <c r="AD646" t="inlineStr">
        <is>
          <t>f/V</t>
        </is>
      </c>
      <c r="AE646" t="inlineStr"/>
      <c r="AF646" t="inlineStr"/>
      <c r="AG646" t="inlineStr"/>
      <c r="AH646" t="inlineStr"/>
      <c r="AI646" t="inlineStr"/>
      <c r="AJ646" t="inlineStr">
        <is>
          <t>Pa</t>
        </is>
      </c>
      <c r="AK646" t="inlineStr"/>
      <c r="AL646" t="inlineStr"/>
      <c r="AM646" t="inlineStr"/>
      <c r="AN646" t="inlineStr"/>
      <c r="AO646" t="inlineStr"/>
      <c r="AP646" t="inlineStr"/>
      <c r="AQ646" t="inlineStr"/>
      <c r="AR646" t="inlineStr"/>
      <c r="AS646" t="inlineStr"/>
      <c r="AT646" t="inlineStr"/>
      <c r="AU646" t="inlineStr"/>
      <c r="AV646" t="inlineStr"/>
      <c r="AW646" t="inlineStr"/>
      <c r="AX646" t="inlineStr">
        <is>
          <t>80</t>
        </is>
      </c>
      <c r="AY646" t="inlineStr"/>
      <c r="AZ646" t="inlineStr"/>
      <c r="BA646" t="inlineStr"/>
      <c r="BB646" t="inlineStr">
        <is>
          <t>ja vor</t>
        </is>
      </c>
      <c r="BC646" t="inlineStr">
        <is>
          <t>1</t>
        </is>
      </c>
      <c r="BD646" t="inlineStr"/>
      <c r="BE646" t="inlineStr"/>
      <c r="BF646" t="inlineStr"/>
      <c r="BG646" t="inlineStr"/>
      <c r="BH646" t="inlineStr"/>
      <c r="BI646" t="inlineStr"/>
      <c r="BJ646" t="inlineStr"/>
      <c r="BK646" t="inlineStr"/>
      <c r="BL646" t="inlineStr"/>
      <c r="BM646" t="inlineStr"/>
      <c r="BN646" t="inlineStr">
        <is>
          <t>x</t>
        </is>
      </c>
      <c r="BO646" t="inlineStr">
        <is>
          <t>x</t>
        </is>
      </c>
      <c r="BP646" t="inlineStr">
        <is>
          <t>x</t>
        </is>
      </c>
      <c r="BQ646" t="inlineStr"/>
      <c r="BR646" t="inlineStr">
        <is>
          <t>v</t>
        </is>
      </c>
      <c r="BS646" t="inlineStr"/>
      <c r="BT646" t="inlineStr"/>
      <c r="BU646" t="inlineStr"/>
      <c r="BV646" t="inlineStr"/>
      <c r="BW646" t="inlineStr"/>
      <c r="BX646" t="inlineStr"/>
      <c r="BY646" t="inlineStr"/>
      <c r="BZ646" t="inlineStr"/>
      <c r="CA646" t="inlineStr">
        <is>
          <t>1</t>
        </is>
      </c>
      <c r="CB646" t="inlineStr">
        <is>
          <t>Leder am Rücken fixieren (ggf. JP einsetzen), Gelenk belassen (ist stabil)</t>
        </is>
      </c>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row>
    <row r="647">
      <c r="A647" t="b">
        <v>1</v>
      </c>
      <c r="B647" t="inlineStr">
        <is>
          <t>581</t>
        </is>
      </c>
      <c r="C647" t="inlineStr">
        <is>
          <t>L-1525-315490144</t>
        </is>
      </c>
      <c r="D647" t="inlineStr">
        <is>
          <t>1066959617</t>
        </is>
      </c>
      <c r="E647" t="inlineStr">
        <is>
          <t>Aaf</t>
        </is>
      </c>
      <c r="F647" t="inlineStr">
        <is>
          <t>https://portal.dnb.de/opac.htm?method=simpleSearch&amp;cqlMode=true&amp;query=idn%3D1066959617</t>
        </is>
      </c>
      <c r="G647" t="inlineStr">
        <is>
          <t>III 60, 37</t>
        </is>
      </c>
      <c r="H647" t="inlineStr">
        <is>
          <t>III 60, 37</t>
        </is>
      </c>
      <c r="I647" t="inlineStr">
        <is>
          <t>X</t>
        </is>
      </c>
      <c r="J647" t="inlineStr">
        <is>
          <t>Halbledereinband, Schließen, erhabene Buchbeschläge</t>
        </is>
      </c>
      <c r="K647" t="inlineStr">
        <is>
          <t>bis 35 cm</t>
        </is>
      </c>
      <c r="L647" t="inlineStr">
        <is>
          <t>80° bis 110°, einseitig digitalisierbar?</t>
        </is>
      </c>
      <c r="M647" t="inlineStr">
        <is>
          <t>fester Rücken mit Schmuckprägung</t>
        </is>
      </c>
      <c r="N647" t="inlineStr"/>
      <c r="O647" t="inlineStr">
        <is>
          <t>Buchschuh</t>
        </is>
      </c>
      <c r="P647" t="inlineStr">
        <is>
          <t>Nein</t>
        </is>
      </c>
      <c r="Q647" t="inlineStr">
        <is>
          <t>1</t>
        </is>
      </c>
      <c r="R647" t="inlineStr"/>
      <c r="S647" t="inlineStr"/>
      <c r="T647" t="inlineStr"/>
      <c r="U647" t="inlineStr"/>
      <c r="V647" t="inlineStr"/>
      <c r="W647" t="inlineStr"/>
      <c r="X647" t="inlineStr"/>
      <c r="Y647" t="inlineStr"/>
      <c r="Z647" t="inlineStr"/>
      <c r="AA647" t="inlineStr">
        <is>
          <t>HD</t>
        </is>
      </c>
      <c r="AB647" t="inlineStr">
        <is>
          <t>x</t>
        </is>
      </c>
      <c r="AC647" t="inlineStr"/>
      <c r="AD647" t="inlineStr">
        <is>
          <t>f/V</t>
        </is>
      </c>
      <c r="AE647" t="inlineStr"/>
      <c r="AF647" t="inlineStr"/>
      <c r="AG647" t="inlineStr"/>
      <c r="AH647" t="inlineStr"/>
      <c r="AI647" t="inlineStr"/>
      <c r="AJ647" t="inlineStr">
        <is>
          <t>Pa</t>
        </is>
      </c>
      <c r="AK647" t="inlineStr"/>
      <c r="AL647" t="inlineStr"/>
      <c r="AM647" t="inlineStr"/>
      <c r="AN647" t="inlineStr"/>
      <c r="AO647" t="inlineStr"/>
      <c r="AP647" t="inlineStr"/>
      <c r="AQ647" t="inlineStr"/>
      <c r="AR647" t="inlineStr"/>
      <c r="AS647" t="inlineStr"/>
      <c r="AT647" t="inlineStr"/>
      <c r="AU647" t="inlineStr"/>
      <c r="AV647" t="inlineStr"/>
      <c r="AW647" t="inlineStr"/>
      <c r="AX647" t="inlineStr">
        <is>
          <t>45</t>
        </is>
      </c>
      <c r="AY647" t="inlineStr"/>
      <c r="AZ647" t="inlineStr"/>
      <c r="BA647" t="inlineStr"/>
      <c r="BB647" t="inlineStr">
        <is>
          <t>n</t>
        </is>
      </c>
      <c r="BC647" t="inlineStr">
        <is>
          <t>0</t>
        </is>
      </c>
      <c r="BD647" t="inlineStr"/>
      <c r="BE647" t="inlineStr"/>
      <c r="BF647" t="inlineStr"/>
      <c r="BG647" t="inlineStr">
        <is>
          <t>x</t>
        </is>
      </c>
      <c r="BH647" t="inlineStr"/>
      <c r="BI647" t="inlineStr"/>
      <c r="BJ647" t="inlineStr"/>
      <c r="BK647" t="inlineStr">
        <is>
          <t>Schaden stabil</t>
        </is>
      </c>
      <c r="BL647" t="inlineStr"/>
      <c r="BM647" t="inlineStr"/>
      <c r="BN647" t="inlineStr"/>
      <c r="BO647" t="inlineStr"/>
      <c r="BP647" t="inlineStr"/>
      <c r="BQ647" t="inlineStr"/>
      <c r="BR647" t="inlineStr"/>
      <c r="BS647" t="inlineStr"/>
      <c r="BT647" t="inlineStr"/>
      <c r="BU647" t="inlineStr"/>
      <c r="BV647" t="inlineStr"/>
      <c r="BW647" t="inlineStr"/>
      <c r="BX647" t="inlineStr"/>
      <c r="BY647" t="inlineStr"/>
      <c r="BZ647" t="inlineStr"/>
      <c r="CA647" t="inlineStr"/>
      <c r="CB647" t="inlineStr"/>
      <c r="CC647" t="inlineStr"/>
      <c r="CD647" t="inlineStr"/>
      <c r="CE647" t="inlineStr"/>
      <c r="CF647" t="inlineStr"/>
      <c r="CG647" t="inlineStr"/>
      <c r="CH647" t="inlineStr"/>
      <c r="CI647" t="inlineStr"/>
      <c r="CJ647" t="inlineStr"/>
      <c r="CK647" t="inlineStr"/>
      <c r="CL647" t="inlineStr"/>
      <c r="CM647" t="inlineStr"/>
      <c r="CN647" t="inlineStr"/>
      <c r="CO647" t="inlineStr"/>
      <c r="CP647" t="inlineStr"/>
      <c r="CQ647" t="inlineStr"/>
      <c r="CR647" t="inlineStr"/>
      <c r="CS647" t="inlineStr"/>
      <c r="CT647" t="inlineStr"/>
      <c r="CU647" t="inlineStr"/>
    </row>
    <row r="648">
      <c r="A648" t="b">
        <v>1</v>
      </c>
      <c r="B648" t="inlineStr">
        <is>
          <t>582</t>
        </is>
      </c>
      <c r="C648" t="inlineStr">
        <is>
          <t>L-1521-315491876</t>
        </is>
      </c>
      <c r="D648" t="inlineStr">
        <is>
          <t>1066961484</t>
        </is>
      </c>
      <c r="E648" t="inlineStr">
        <is>
          <t>Aaf</t>
        </is>
      </c>
      <c r="F648" t="inlineStr">
        <is>
          <t>https://portal.dnb.de/opac.htm?method=simpleSearch&amp;cqlMode=true&amp;query=idn%3D1066961484</t>
        </is>
      </c>
      <c r="G648" t="inlineStr">
        <is>
          <t>III 60, 38</t>
        </is>
      </c>
      <c r="H648" t="inlineStr">
        <is>
          <t>III 60, 38</t>
        </is>
      </c>
      <c r="I648" t="inlineStr"/>
      <c r="J648" t="inlineStr"/>
      <c r="K648" t="inlineStr"/>
      <c r="L648" t="inlineStr"/>
      <c r="M648" t="inlineStr"/>
      <c r="N648" t="inlineStr"/>
      <c r="O648" t="inlineStr"/>
      <c r="P648" t="inlineStr"/>
      <c r="Q648" t="inlineStr"/>
      <c r="R648" t="inlineStr"/>
      <c r="S648" t="inlineStr"/>
      <c r="T648" t="inlineStr"/>
      <c r="U648" t="inlineStr"/>
      <c r="V648" t="inlineStr"/>
      <c r="W648" t="inlineStr"/>
      <c r="X648" t="inlineStr"/>
      <c r="Y648" t="inlineStr"/>
      <c r="Z648" t="inlineStr"/>
      <c r="AA648" t="inlineStr"/>
      <c r="AB648" t="inlineStr"/>
      <c r="AC648" t="inlineStr"/>
      <c r="AD648" t="inlineStr"/>
      <c r="AE648" t="inlineStr"/>
      <c r="AF648" t="inlineStr"/>
      <c r="AG648" t="inlineStr"/>
      <c r="AH648" t="inlineStr"/>
      <c r="AI648" t="inlineStr"/>
      <c r="AJ648" t="inlineStr"/>
      <c r="AK648" t="inlineStr"/>
      <c r="AL648" t="inlineStr"/>
      <c r="AM648" t="inlineStr"/>
      <c r="AN648" t="inlineStr"/>
      <c r="AO648" t="inlineStr"/>
      <c r="AP648" t="inlineStr"/>
      <c r="AQ648" t="inlineStr"/>
      <c r="AR648" t="inlineStr"/>
      <c r="AS648" t="inlineStr"/>
      <c r="AT648" t="inlineStr"/>
      <c r="AU648" t="inlineStr"/>
      <c r="AV648" t="inlineStr"/>
      <c r="AW648" t="inlineStr"/>
      <c r="AX648" t="inlineStr"/>
      <c r="AY648" t="inlineStr"/>
      <c r="AZ648" t="inlineStr"/>
      <c r="BA648" t="inlineStr"/>
      <c r="BB648" t="inlineStr"/>
      <c r="BC648" t="inlineStr">
        <is>
          <t>0</t>
        </is>
      </c>
      <c r="BD648" t="inlineStr"/>
      <c r="BE648" t="inlineStr"/>
      <c r="BF648" t="inlineStr"/>
      <c r="BG648" t="inlineStr"/>
      <c r="BH648" t="inlineStr"/>
      <c r="BI648" t="inlineStr"/>
      <c r="BJ648" t="inlineStr"/>
      <c r="BK648" t="inlineStr"/>
      <c r="BL648" t="inlineStr"/>
      <c r="BM648" t="inlineStr"/>
      <c r="BN648" t="inlineStr"/>
      <c r="BO648" t="inlineStr"/>
      <c r="BP648" t="inlineStr"/>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row>
    <row r="649">
      <c r="A649" t="b">
        <v>1</v>
      </c>
      <c r="B649" t="inlineStr">
        <is>
          <t>583</t>
        </is>
      </c>
      <c r="C649" t="inlineStr">
        <is>
          <t>L-1527-315492066</t>
        </is>
      </c>
      <c r="D649" t="inlineStr">
        <is>
          <t>1066961662</t>
        </is>
      </c>
      <c r="E649" t="inlineStr">
        <is>
          <t>Aaf</t>
        </is>
      </c>
      <c r="F649" t="inlineStr">
        <is>
          <t>https://portal.dnb.de/opac.htm?method=simpleSearch&amp;cqlMode=true&amp;query=idn%3D1066961662</t>
        </is>
      </c>
      <c r="G649" t="inlineStr">
        <is>
          <t>III 60, 39</t>
        </is>
      </c>
      <c r="H649" t="inlineStr">
        <is>
          <t>III 60, 39</t>
        </is>
      </c>
      <c r="I649" t="inlineStr"/>
      <c r="J649" t="inlineStr"/>
      <c r="K649" t="inlineStr"/>
      <c r="L649" t="inlineStr"/>
      <c r="M649" t="inlineStr"/>
      <c r="N649" t="inlineStr"/>
      <c r="O649" t="inlineStr"/>
      <c r="P649" t="inlineStr"/>
      <c r="Q649" t="inlineStr"/>
      <c r="R649" t="inlineStr"/>
      <c r="S649" t="inlineStr"/>
      <c r="T649" t="inlineStr"/>
      <c r="U649" t="inlineStr"/>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is>
          <t>0</t>
        </is>
      </c>
      <c r="BD649" t="inlineStr"/>
      <c r="BE649" t="inlineStr"/>
      <c r="BF649" t="inlineStr"/>
      <c r="BG649" t="inlineStr"/>
      <c r="BH649" t="inlineStr"/>
      <c r="BI649" t="inlineStr"/>
      <c r="BJ649" t="inlineStr"/>
      <c r="BK649" t="inlineStr"/>
      <c r="BL649" t="inlineStr"/>
      <c r="BM649" t="inlineStr"/>
      <c r="BN649" t="inlineStr"/>
      <c r="BO649" t="inlineStr"/>
      <c r="BP649" t="inlineStr"/>
      <c r="BQ649" t="inlineStr"/>
      <c r="BR649" t="inlineStr"/>
      <c r="BS649" t="inlineStr"/>
      <c r="BT649" t="inlineStr"/>
      <c r="BU649" t="inlineStr"/>
      <c r="BV649" t="inlineStr"/>
      <c r="BW649" t="inlineStr"/>
      <c r="BX649" t="inlineStr"/>
      <c r="BY649" t="inlineStr"/>
      <c r="BZ649" t="inlineStr"/>
      <c r="CA649" t="inlineStr"/>
      <c r="CB649" t="inlineStr"/>
      <c r="CC649" t="inlineStr"/>
      <c r="CD649" t="inlineStr"/>
      <c r="CE649" t="inlineStr"/>
      <c r="CF649" t="inlineStr"/>
      <c r="CG649" t="inlineStr"/>
      <c r="CH649" t="inlineStr"/>
      <c r="CI649" t="inlineStr"/>
      <c r="CJ649" t="inlineStr"/>
      <c r="CK649" t="inlineStr"/>
      <c r="CL649" t="inlineStr"/>
      <c r="CM649" t="inlineStr"/>
      <c r="CN649" t="inlineStr"/>
      <c r="CO649" t="inlineStr"/>
      <c r="CP649" t="inlineStr"/>
      <c r="CQ649" t="inlineStr"/>
      <c r="CR649" t="inlineStr"/>
      <c r="CS649" t="inlineStr"/>
      <c r="CT649" t="inlineStr"/>
      <c r="CU649" t="inlineStr"/>
    </row>
    <row r="650">
      <c r="A650" t="b">
        <v>1</v>
      </c>
      <c r="B650" t="inlineStr">
        <is>
          <t>584</t>
        </is>
      </c>
      <c r="C650" t="inlineStr">
        <is>
          <t>L-1529-315332352</t>
        </is>
      </c>
      <c r="D650" t="inlineStr">
        <is>
          <t>1066874581</t>
        </is>
      </c>
      <c r="E650" t="inlineStr">
        <is>
          <t>Aaf</t>
        </is>
      </c>
      <c r="F650" t="inlineStr">
        <is>
          <t>https://portal.dnb.de/opac.htm?method=simpleSearch&amp;cqlMode=true&amp;query=idn%3D1066874581</t>
        </is>
      </c>
      <c r="G650" t="inlineStr">
        <is>
          <t>III 60, 40</t>
        </is>
      </c>
      <c r="H650" t="inlineStr">
        <is>
          <t>III 60, 40</t>
        </is>
      </c>
      <c r="I650" t="inlineStr">
        <is>
          <t>X</t>
        </is>
      </c>
      <c r="J650" t="inlineStr">
        <is>
          <t>Ledereinband</t>
        </is>
      </c>
      <c r="K650" t="inlineStr">
        <is>
          <t>bis 25 cm</t>
        </is>
      </c>
      <c r="L650" t="inlineStr">
        <is>
          <t>80° bis 110°, einseitig digitalisierbar?</t>
        </is>
      </c>
      <c r="M650" t="inlineStr">
        <is>
          <t>fester Rücken mit Schmuckprägung, Schrift bis in den Falz</t>
        </is>
      </c>
      <c r="N650" t="inlineStr"/>
      <c r="O650" t="inlineStr">
        <is>
          <t>Kassette</t>
        </is>
      </c>
      <c r="P650" t="inlineStr">
        <is>
          <t>Nein</t>
        </is>
      </c>
      <c r="Q650" t="inlineStr">
        <is>
          <t>0</t>
        </is>
      </c>
      <c r="R650" t="inlineStr"/>
      <c r="S650" t="inlineStr">
        <is>
          <t>Originaleinband mit Schließen extra in Kassette</t>
        </is>
      </c>
      <c r="T650" t="inlineStr"/>
      <c r="U650" t="inlineStr"/>
      <c r="V650" t="inlineStr"/>
      <c r="W650" t="inlineStr"/>
      <c r="X650" t="inlineStr"/>
      <c r="Y650" t="inlineStr"/>
      <c r="Z650" t="inlineStr"/>
      <c r="AA650" t="inlineStr"/>
      <c r="AB650" t="inlineStr"/>
      <c r="AC650" t="inlineStr"/>
      <c r="AD650" t="inlineStr"/>
      <c r="AE650" t="inlineStr"/>
      <c r="AF650" t="inlineStr"/>
      <c r="AG650" t="inlineStr"/>
      <c r="AH650" t="inlineStr"/>
      <c r="AI650" t="inlineStr"/>
      <c r="AJ650" t="inlineStr"/>
      <c r="AK650" t="inlineStr"/>
      <c r="AL650" t="inlineStr"/>
      <c r="AM650" t="inlineStr"/>
      <c r="AN650" t="inlineStr"/>
      <c r="AO650" t="inlineStr"/>
      <c r="AP650" t="inlineStr"/>
      <c r="AQ650" t="inlineStr"/>
      <c r="AR650" t="inlineStr"/>
      <c r="AS650" t="inlineStr"/>
      <c r="AT650" t="inlineStr"/>
      <c r="AU650" t="inlineStr"/>
      <c r="AV650" t="inlineStr"/>
      <c r="AW650" t="inlineStr"/>
      <c r="AX650" t="inlineStr"/>
      <c r="AY650" t="inlineStr"/>
      <c r="AZ650" t="inlineStr"/>
      <c r="BA650" t="inlineStr"/>
      <c r="BB650" t="inlineStr"/>
      <c r="BC650" t="inlineStr">
        <is>
          <t>0</t>
        </is>
      </c>
      <c r="BD650" t="inlineStr"/>
      <c r="BE650" t="inlineStr"/>
      <c r="BF650" t="inlineStr"/>
      <c r="BG650" t="inlineStr"/>
      <c r="BH650" t="inlineStr"/>
      <c r="BI650" t="inlineStr"/>
      <c r="BJ650" t="inlineStr"/>
      <c r="BK650" t="inlineStr"/>
      <c r="BL650" t="inlineStr"/>
      <c r="BM650" t="inlineStr"/>
      <c r="BN650" t="inlineStr"/>
      <c r="BO650" t="inlineStr"/>
      <c r="BP650" t="inlineStr"/>
      <c r="BQ650" t="inlineStr"/>
      <c r="BR650" t="inlineStr"/>
      <c r="BS650" t="inlineStr"/>
      <c r="BT650" t="inlineStr"/>
      <c r="BU650" t="inlineStr"/>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row>
    <row r="651">
      <c r="A651" t="b">
        <v>1</v>
      </c>
      <c r="B651" t="inlineStr">
        <is>
          <t>585</t>
        </is>
      </c>
      <c r="C651" t="inlineStr">
        <is>
          <t>L-1529-31530698X</t>
        </is>
      </c>
      <c r="D651" t="inlineStr">
        <is>
          <t>1066847827</t>
        </is>
      </c>
      <c r="E651" t="inlineStr">
        <is>
          <t>Aaf</t>
        </is>
      </c>
      <c r="F651" t="inlineStr">
        <is>
          <t>https://portal.dnb.de/opac.htm?method=simpleSearch&amp;cqlMode=true&amp;query=idn%3D1066847827</t>
        </is>
      </c>
      <c r="G651" t="inlineStr">
        <is>
          <t>III 60, 41</t>
        </is>
      </c>
      <c r="H651" t="inlineStr">
        <is>
          <t>III 60, 41</t>
        </is>
      </c>
      <c r="I651" t="inlineStr"/>
      <c r="J651" t="inlineStr"/>
      <c r="K651" t="inlineStr"/>
      <c r="L651" t="inlineStr"/>
      <c r="M651" t="inlineStr"/>
      <c r="N651" t="inlineStr"/>
      <c r="O651" t="inlineStr"/>
      <c r="P651" t="inlineStr"/>
      <c r="Q651" t="inlineStr"/>
      <c r="R651" t="inlineStr"/>
      <c r="S651" t="inlineStr"/>
      <c r="T651" t="inlineStr"/>
      <c r="U651" t="inlineStr"/>
      <c r="V651" t="inlineStr"/>
      <c r="W651" t="inlineStr"/>
      <c r="X651" t="inlineStr"/>
      <c r="Y651" t="inlineStr"/>
      <c r="Z651" t="inlineStr"/>
      <c r="AA651" t="inlineStr"/>
      <c r="AB651" t="inlineStr"/>
      <c r="AC651" t="inlineStr"/>
      <c r="AD651" t="inlineStr"/>
      <c r="AE651" t="inlineStr"/>
      <c r="AF651" t="inlineStr"/>
      <c r="AG651" t="inlineStr"/>
      <c r="AH651" t="inlineStr"/>
      <c r="AI651" t="inlineStr"/>
      <c r="AJ651" t="inlineStr"/>
      <c r="AK651" t="inlineStr"/>
      <c r="AL651" t="inlineStr"/>
      <c r="AM651" t="inlineStr"/>
      <c r="AN651" t="inlineStr"/>
      <c r="AO651" t="inlineStr"/>
      <c r="AP651" t="inlineStr"/>
      <c r="AQ651" t="inlineStr"/>
      <c r="AR651" t="inlineStr"/>
      <c r="AS651" t="inlineStr"/>
      <c r="AT651" t="inlineStr"/>
      <c r="AU651" t="inlineStr"/>
      <c r="AV651" t="inlineStr"/>
      <c r="AW651" t="inlineStr"/>
      <c r="AX651" t="inlineStr"/>
      <c r="AY651" t="inlineStr"/>
      <c r="AZ651" t="inlineStr"/>
      <c r="BA651" t="inlineStr"/>
      <c r="BB651" t="inlineStr"/>
      <c r="BC651" t="inlineStr">
        <is>
          <t>0</t>
        </is>
      </c>
      <c r="BD651" t="inlineStr"/>
      <c r="BE651" t="inlineStr"/>
      <c r="BF651" t="inlineStr"/>
      <c r="BG651" t="inlineStr"/>
      <c r="BH651" t="inlineStr"/>
      <c r="BI651" t="inlineStr"/>
      <c r="BJ651" t="inlineStr"/>
      <c r="BK651" t="inlineStr"/>
      <c r="BL651" t="inlineStr"/>
      <c r="BM651" t="inlineStr"/>
      <c r="BN651" t="inlineStr"/>
      <c r="BO651" t="inlineStr"/>
      <c r="BP651" t="inlineStr"/>
      <c r="BQ651" t="inlineStr"/>
      <c r="BR651" t="inlineStr"/>
      <c r="BS651" t="inlineStr"/>
      <c r="BT651" t="inlineStr"/>
      <c r="BU651" t="inlineStr"/>
      <c r="BV651" t="inlineStr"/>
      <c r="BW651" t="inlineStr"/>
      <c r="BX651" t="inlineStr"/>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row>
    <row r="652">
      <c r="A652" t="b">
        <v>1</v>
      </c>
      <c r="B652" t="inlineStr">
        <is>
          <t>586</t>
        </is>
      </c>
      <c r="C652" t="inlineStr">
        <is>
          <t>L-1529-17775334X</t>
        </is>
      </c>
      <c r="D652" t="inlineStr">
        <is>
          <t>1002646758</t>
        </is>
      </c>
      <c r="E652" t="inlineStr">
        <is>
          <t>Aal</t>
        </is>
      </c>
      <c r="F652" t="inlineStr">
        <is>
          <t>https://portal.dnb.de/opac.htm?method=simpleSearch&amp;cqlMode=true&amp;query=idn%3D1002646758</t>
        </is>
      </c>
      <c r="G652" t="inlineStr">
        <is>
          <t>III 60, 42</t>
        </is>
      </c>
      <c r="H652" t="inlineStr">
        <is>
          <t>III 60, 42</t>
        </is>
      </c>
      <c r="I652" t="inlineStr"/>
      <c r="J652" t="inlineStr"/>
      <c r="K652" t="inlineStr"/>
      <c r="L652" t="inlineStr"/>
      <c r="M652" t="inlineStr"/>
      <c r="N652" t="inlineStr"/>
      <c r="O652" t="inlineStr"/>
      <c r="P652" t="inlineStr"/>
      <c r="Q652" t="inlineStr"/>
      <c r="R652" t="inlineStr"/>
      <c r="S652" t="inlineStr"/>
      <c r="T652" t="inlineStr"/>
      <c r="U652" t="inlineStr"/>
      <c r="V652" t="inlineStr"/>
      <c r="W652" t="inlineStr"/>
      <c r="X652" t="inlineStr"/>
      <c r="Y652" t="inlineStr"/>
      <c r="Z652" t="inlineStr"/>
      <c r="AA652" t="inlineStr"/>
      <c r="AB652" t="inlineStr"/>
      <c r="AC652" t="inlineStr"/>
      <c r="AD652" t="inlineStr"/>
      <c r="AE652" t="inlineStr"/>
      <c r="AF652" t="inlineStr"/>
      <c r="AG652" t="inlineStr"/>
      <c r="AH652" t="inlineStr"/>
      <c r="AI652" t="inlineStr"/>
      <c r="AJ652" t="inlineStr"/>
      <c r="AK652" t="inlineStr"/>
      <c r="AL652" t="inlineStr"/>
      <c r="AM652" t="inlineStr"/>
      <c r="AN652" t="inlineStr"/>
      <c r="AO652" t="inlineStr"/>
      <c r="AP652" t="inlineStr"/>
      <c r="AQ652" t="inlineStr"/>
      <c r="AR652" t="inlineStr"/>
      <c r="AS652" t="inlineStr"/>
      <c r="AT652" t="inlineStr"/>
      <c r="AU652" t="inlineStr"/>
      <c r="AV652" t="inlineStr"/>
      <c r="AW652" t="inlineStr"/>
      <c r="AX652" t="inlineStr"/>
      <c r="AY652" t="inlineStr"/>
      <c r="AZ652" t="inlineStr"/>
      <c r="BA652" t="inlineStr"/>
      <c r="BB652" t="inlineStr"/>
      <c r="BC652" t="inlineStr">
        <is>
          <t>0</t>
        </is>
      </c>
      <c r="BD652" t="inlineStr"/>
      <c r="BE652" t="inlineStr"/>
      <c r="BF652" t="inlineStr"/>
      <c r="BG652" t="inlineStr"/>
      <c r="BH652" t="inlineStr"/>
      <c r="BI652" t="inlineStr"/>
      <c r="BJ652" t="inlineStr"/>
      <c r="BK652" t="inlineStr"/>
      <c r="BL652" t="inlineStr"/>
      <c r="BM652" t="inlineStr"/>
      <c r="BN652" t="inlineStr"/>
      <c r="BO652" t="inlineStr"/>
      <c r="BP652" t="inlineStr"/>
      <c r="BQ652" t="inlineStr"/>
      <c r="BR652" t="inlineStr"/>
      <c r="BS652" t="inlineStr"/>
      <c r="BT652" t="inlineStr"/>
      <c r="BU652" t="inlineStr"/>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row>
    <row r="653">
      <c r="A653" t="b">
        <v>1</v>
      </c>
      <c r="B653" t="inlineStr">
        <is>
          <t>663</t>
        </is>
      </c>
      <c r="C653" t="inlineStr">
        <is>
          <t>L-1529-177753358</t>
        </is>
      </c>
      <c r="D653" t="inlineStr">
        <is>
          <t>1002646758</t>
        </is>
      </c>
      <c r="E653" t="inlineStr">
        <is>
          <t>Aal</t>
        </is>
      </c>
      <c r="F653" t="inlineStr">
        <is>
          <t>https://portal.dnb.de/opac.htm?method=simpleSearch&amp;cqlMode=true&amp;query=idn%3D1002646758</t>
        </is>
      </c>
      <c r="G653" t="inlineStr">
        <is>
          <t>III 60, 42 a</t>
        </is>
      </c>
      <c r="H653" t="inlineStr">
        <is>
          <t>III 60, 42a</t>
        </is>
      </c>
      <c r="I653" t="inlineStr">
        <is>
          <t>X</t>
        </is>
      </c>
      <c r="J653" t="inlineStr">
        <is>
          <t>Ledereinband, Schließen, erhabene Buchbeschläge</t>
        </is>
      </c>
      <c r="K653" t="inlineStr">
        <is>
          <t>bis 25 cm</t>
        </is>
      </c>
      <c r="L653" t="inlineStr">
        <is>
          <t>80° bis 110°, einseitig digitalisierbar?</t>
        </is>
      </c>
      <c r="M653" t="inlineStr">
        <is>
          <t>hohler Rücken</t>
        </is>
      </c>
      <c r="N653" t="inlineStr"/>
      <c r="O653" t="inlineStr">
        <is>
          <t>Buchschuh</t>
        </is>
      </c>
      <c r="P653" t="inlineStr">
        <is>
          <t>Nein, Signaturfahne austauschen</t>
        </is>
      </c>
      <c r="Q653" t="inlineStr">
        <is>
          <t>1</t>
        </is>
      </c>
      <c r="R653" t="inlineStr"/>
      <c r="S653" t="inlineStr"/>
      <c r="T653" t="inlineStr"/>
      <c r="U653" t="inlineStr"/>
      <c r="V653" t="inlineStr"/>
      <c r="W653" t="inlineStr"/>
      <c r="X653" t="inlineStr"/>
      <c r="Y653" t="inlineStr"/>
      <c r="Z653" t="inlineStr"/>
      <c r="AA653" t="inlineStr"/>
      <c r="AB653" t="inlineStr"/>
      <c r="AC653" t="inlineStr"/>
      <c r="AD653" t="inlineStr"/>
      <c r="AE653" t="inlineStr"/>
      <c r="AF653" t="inlineStr"/>
      <c r="AG653" t="inlineStr"/>
      <c r="AH653" t="inlineStr"/>
      <c r="AI653" t="inlineStr"/>
      <c r="AJ653" t="inlineStr"/>
      <c r="AK653" t="inlineStr"/>
      <c r="AL653" t="inlineStr"/>
      <c r="AM653" t="inlineStr"/>
      <c r="AN653" t="inlineStr"/>
      <c r="AO653" t="inlineStr"/>
      <c r="AP653" t="inlineStr"/>
      <c r="AQ653" t="inlineStr"/>
      <c r="AR653" t="inlineStr"/>
      <c r="AS653" t="inlineStr"/>
      <c r="AT653" t="inlineStr"/>
      <c r="AU653" t="inlineStr"/>
      <c r="AV653" t="inlineStr"/>
      <c r="AW653" t="inlineStr"/>
      <c r="AX653" t="inlineStr"/>
      <c r="AY653" t="inlineStr"/>
      <c r="AZ653" t="inlineStr"/>
      <c r="BA653" t="inlineStr"/>
      <c r="BB653" t="inlineStr"/>
      <c r="BC653" t="inlineStr">
        <is>
          <t>0</t>
        </is>
      </c>
      <c r="BD653" t="inlineStr"/>
      <c r="BE653" t="inlineStr"/>
      <c r="BF653" t="inlineStr"/>
      <c r="BG653" t="inlineStr"/>
      <c r="BH653" t="inlineStr"/>
      <c r="BI653" t="inlineStr"/>
      <c r="BJ653" t="inlineStr"/>
      <c r="BK653" t="inlineStr"/>
      <c r="BL653" t="inlineStr"/>
      <c r="BM653" t="inlineStr"/>
      <c r="BN653" t="inlineStr"/>
      <c r="BO653" t="inlineStr"/>
      <c r="BP653" t="inlineStr"/>
      <c r="BQ653" t="inlineStr"/>
      <c r="BR653" t="inlineStr"/>
      <c r="BS653" t="inlineStr"/>
      <c r="BT653" t="inlineStr"/>
      <c r="BU653" t="inlineStr"/>
      <c r="BV653" t="inlineStr"/>
      <c r="BW653" t="inlineStr"/>
      <c r="BX653" t="inlineStr"/>
      <c r="BY653" t="inlineStr"/>
      <c r="BZ653" t="inlineStr"/>
      <c r="CA653" t="inlineStr"/>
      <c r="CB653" t="inlineStr"/>
      <c r="CC653" t="inlineStr"/>
      <c r="CD653" t="inlineStr"/>
      <c r="CE653" t="inlineStr"/>
      <c r="CF653" t="inlineStr"/>
      <c r="CG653" t="inlineStr"/>
      <c r="CH653" t="inlineStr"/>
      <c r="CI653" t="inlineStr"/>
      <c r="CJ653" t="inlineStr"/>
      <c r="CK653" t="inlineStr"/>
      <c r="CL653" t="inlineStr"/>
      <c r="CM653" t="inlineStr"/>
      <c r="CN653" t="inlineStr"/>
      <c r="CO653" t="inlineStr"/>
      <c r="CP653" t="inlineStr"/>
      <c r="CQ653" t="inlineStr"/>
      <c r="CR653" t="inlineStr"/>
      <c r="CS653" t="inlineStr"/>
      <c r="CT653" t="inlineStr"/>
      <c r="CU653" t="inlineStr"/>
    </row>
    <row r="654">
      <c r="A654" t="b">
        <v>1</v>
      </c>
      <c r="B654" t="inlineStr">
        <is>
          <t>587</t>
        </is>
      </c>
      <c r="C654" t="inlineStr">
        <is>
          <t>L-1530-315303786</t>
        </is>
      </c>
      <c r="D654" t="inlineStr">
        <is>
          <t>1066844275</t>
        </is>
      </c>
      <c r="E654" t="inlineStr">
        <is>
          <t>Aaf</t>
        </is>
      </c>
      <c r="F654" t="inlineStr">
        <is>
          <t>https://portal.dnb.de/opac.htm?method=simpleSearch&amp;cqlMode=true&amp;query=idn%3D1066844275</t>
        </is>
      </c>
      <c r="G654" t="inlineStr">
        <is>
          <t>III 60, 43</t>
        </is>
      </c>
      <c r="H654" t="inlineStr">
        <is>
          <t>III 60, 43</t>
        </is>
      </c>
      <c r="I654" t="inlineStr"/>
      <c r="J654" t="inlineStr"/>
      <c r="K654" t="inlineStr"/>
      <c r="L654" t="inlineStr"/>
      <c r="M654" t="inlineStr"/>
      <c r="N654" t="inlineStr"/>
      <c r="O654" t="inlineStr"/>
      <c r="P654" t="inlineStr"/>
      <c r="Q654" t="inlineStr"/>
      <c r="R654" t="inlineStr"/>
      <c r="S654" t="inlineStr"/>
      <c r="T654" t="inlineStr"/>
      <c r="U654" t="inlineStr"/>
      <c r="V654" t="inlineStr"/>
      <c r="W654" t="inlineStr"/>
      <c r="X654" t="inlineStr"/>
      <c r="Y654" t="inlineStr"/>
      <c r="Z654" t="inlineStr"/>
      <c r="AA654" t="inlineStr"/>
      <c r="AB654" t="inlineStr"/>
      <c r="AC654" t="inlineStr"/>
      <c r="AD654" t="inlineStr"/>
      <c r="AE654" t="inlineStr"/>
      <c r="AF654" t="inlineStr"/>
      <c r="AG654" t="inlineStr"/>
      <c r="AH654" t="inlineStr"/>
      <c r="AI654" t="inlineStr"/>
      <c r="AJ654" t="inlineStr"/>
      <c r="AK654" t="inlineStr"/>
      <c r="AL654" t="inlineStr"/>
      <c r="AM654" t="inlineStr"/>
      <c r="AN654" t="inlineStr"/>
      <c r="AO654" t="inlineStr"/>
      <c r="AP654" t="inlineStr"/>
      <c r="AQ654" t="inlineStr"/>
      <c r="AR654" t="inlineStr"/>
      <c r="AS654" t="inlineStr"/>
      <c r="AT654" t="inlineStr"/>
      <c r="AU654" t="inlineStr"/>
      <c r="AV654" t="inlineStr"/>
      <c r="AW654" t="inlineStr"/>
      <c r="AX654" t="inlineStr"/>
      <c r="AY654" t="inlineStr"/>
      <c r="AZ654" t="inlineStr"/>
      <c r="BA654" t="inlineStr"/>
      <c r="BB654" t="inlineStr"/>
      <c r="BC654" t="inlineStr">
        <is>
          <t>0</t>
        </is>
      </c>
      <c r="BD654" t="inlineStr"/>
      <c r="BE654" t="inlineStr"/>
      <c r="BF654" t="inlineStr"/>
      <c r="BG654" t="inlineStr"/>
      <c r="BH654" t="inlineStr"/>
      <c r="BI654" t="inlineStr"/>
      <c r="BJ654" t="inlineStr"/>
      <c r="BK654" t="inlineStr"/>
      <c r="BL654" t="inlineStr"/>
      <c r="BM654" t="inlineStr"/>
      <c r="BN654" t="inlineStr"/>
      <c r="BO654" t="inlineStr"/>
      <c r="BP654" t="inlineStr"/>
      <c r="BQ654" t="inlineStr"/>
      <c r="BR654" t="inlineStr"/>
      <c r="BS654" t="inlineStr"/>
      <c r="BT654" t="inlineStr"/>
      <c r="BU654" t="inlineStr"/>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row>
    <row r="655">
      <c r="A655" t="b">
        <v>1</v>
      </c>
      <c r="B655" t="inlineStr">
        <is>
          <t>588</t>
        </is>
      </c>
      <c r="C655" t="inlineStr">
        <is>
          <t>L-1530-315487526</t>
        </is>
      </c>
      <c r="D655" t="inlineStr">
        <is>
          <t>1066956928</t>
        </is>
      </c>
      <c r="E655" t="inlineStr">
        <is>
          <t>AaB</t>
        </is>
      </c>
      <c r="F655" t="inlineStr">
        <is>
          <t>https://portal.dnb.de/opac.htm?method=simpleSearch&amp;cqlMode=true&amp;query=idn%3D1066956928</t>
        </is>
      </c>
      <c r="G655" t="inlineStr">
        <is>
          <t>III 60, 44</t>
        </is>
      </c>
      <c r="H655" t="inlineStr">
        <is>
          <t>III 60, 44</t>
        </is>
      </c>
      <c r="I655" t="inlineStr">
        <is>
          <t>X</t>
        </is>
      </c>
      <c r="J655" t="inlineStr">
        <is>
          <t>Ledereinband, Schließen, erhabene Buchbeschläge</t>
        </is>
      </c>
      <c r="K655" t="inlineStr">
        <is>
          <t>bis 35 cm</t>
        </is>
      </c>
      <c r="L655" t="inlineStr">
        <is>
          <t>80° bis 110°, einseitig digitalisierbar?</t>
        </is>
      </c>
      <c r="M655" t="inlineStr">
        <is>
          <t>fester Rücken mit Schmuckprägung, Kreide, Pastell oder Rußtinte</t>
        </is>
      </c>
      <c r="N655" t="inlineStr"/>
      <c r="O655" t="inlineStr">
        <is>
          <t>Buchschuh</t>
        </is>
      </c>
      <c r="P655" t="inlineStr">
        <is>
          <t>Nein, Signaturfahne austauschen</t>
        </is>
      </c>
      <c r="Q655" t="inlineStr">
        <is>
          <t>1</t>
        </is>
      </c>
      <c r="R655" t="inlineStr"/>
      <c r="S655" t="inlineStr"/>
      <c r="T655" t="inlineStr"/>
      <c r="U655" t="inlineStr"/>
      <c r="V655" t="inlineStr"/>
      <c r="W655" t="inlineStr"/>
      <c r="X655" t="inlineStr"/>
      <c r="Y655" t="inlineStr"/>
      <c r="Z655" t="inlineStr"/>
      <c r="AA655" t="inlineStr">
        <is>
          <t>HD</t>
        </is>
      </c>
      <c r="AB655" t="inlineStr">
        <is>
          <t>x</t>
        </is>
      </c>
      <c r="AC655" t="inlineStr"/>
      <c r="AD655" t="inlineStr">
        <is>
          <t>f/V</t>
        </is>
      </c>
      <c r="AE655" t="inlineStr"/>
      <c r="AF655" t="inlineStr"/>
      <c r="AG655" t="inlineStr"/>
      <c r="AH655" t="inlineStr"/>
      <c r="AI655" t="inlineStr"/>
      <c r="AJ655" t="inlineStr">
        <is>
          <t>Pa</t>
        </is>
      </c>
      <c r="AK655" t="inlineStr"/>
      <c r="AL655" t="inlineStr"/>
      <c r="AM655" t="inlineStr"/>
      <c r="AN655" t="inlineStr"/>
      <c r="AO655" t="inlineStr"/>
      <c r="AP655" t="inlineStr"/>
      <c r="AQ655" t="inlineStr"/>
      <c r="AR655" t="inlineStr"/>
      <c r="AS655" t="inlineStr"/>
      <c r="AT655" t="inlineStr"/>
      <c r="AU655" t="inlineStr"/>
      <c r="AV655" t="inlineStr"/>
      <c r="AW655" t="inlineStr"/>
      <c r="AX655" t="inlineStr">
        <is>
          <t>45</t>
        </is>
      </c>
      <c r="AY655" t="inlineStr"/>
      <c r="AZ655" t="inlineStr"/>
      <c r="BA655" t="inlineStr"/>
      <c r="BB655" t="inlineStr">
        <is>
          <t>ja vor</t>
        </is>
      </c>
      <c r="BC655" t="inlineStr">
        <is>
          <t>0.5</t>
        </is>
      </c>
      <c r="BD655" t="inlineStr"/>
      <c r="BE655" t="inlineStr"/>
      <c r="BF655" t="inlineStr"/>
      <c r="BG655" t="inlineStr">
        <is>
          <t>x</t>
        </is>
      </c>
      <c r="BH655" t="inlineStr"/>
      <c r="BI655" t="inlineStr"/>
      <c r="BJ655" t="inlineStr"/>
      <c r="BK655" t="inlineStr"/>
      <c r="BL655" t="inlineStr"/>
      <c r="BM655" t="inlineStr"/>
      <c r="BN655" t="inlineStr">
        <is>
          <t>x</t>
        </is>
      </c>
      <c r="BO655" t="inlineStr">
        <is>
          <t>x</t>
        </is>
      </c>
      <c r="BP655" t="inlineStr">
        <is>
          <t>x</t>
        </is>
      </c>
      <c r="BQ655" t="inlineStr"/>
      <c r="BR655" t="inlineStr"/>
      <c r="BS655" t="inlineStr"/>
      <c r="BT655" t="inlineStr"/>
      <c r="BU655" t="inlineStr"/>
      <c r="BV655" t="inlineStr"/>
      <c r="BW655" t="inlineStr"/>
      <c r="BX655" t="inlineStr"/>
      <c r="BY655" t="inlineStr"/>
      <c r="BZ655" t="inlineStr"/>
      <c r="CA655" t="inlineStr">
        <is>
          <t>0.5</t>
        </is>
      </c>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row>
    <row r="656">
      <c r="A656" t="b">
        <v>1</v>
      </c>
      <c r="B656" t="inlineStr">
        <is>
          <t>589</t>
        </is>
      </c>
      <c r="C656" t="inlineStr">
        <is>
          <t>L-1531-315491140</t>
        </is>
      </c>
      <c r="D656" t="inlineStr">
        <is>
          <t>1066960658</t>
        </is>
      </c>
      <c r="E656" t="inlineStr">
        <is>
          <t>Aaf</t>
        </is>
      </c>
      <c r="F656" t="inlineStr">
        <is>
          <t>https://portal.dnb.de/opac.htm?method=simpleSearch&amp;cqlMode=true&amp;query=idn%3D1066960658</t>
        </is>
      </c>
      <c r="G656" t="inlineStr">
        <is>
          <t>III 60, 45</t>
        </is>
      </c>
      <c r="H656" t="inlineStr">
        <is>
          <t>III 60, 45</t>
        </is>
      </c>
      <c r="I656" t="inlineStr"/>
      <c r="J656" t="inlineStr"/>
      <c r="K656" t="inlineStr"/>
      <c r="L656" t="inlineStr"/>
      <c r="M656" t="inlineStr"/>
      <c r="N656" t="inlineStr"/>
      <c r="O656" t="inlineStr"/>
      <c r="P656" t="inlineStr"/>
      <c r="Q656" t="inlineStr"/>
      <c r="R656" t="inlineStr"/>
      <c r="S656" t="inlineStr"/>
      <c r="T656" t="inlineStr"/>
      <c r="U656" t="inlineStr"/>
      <c r="V656" t="inlineStr"/>
      <c r="W656" t="inlineStr"/>
      <c r="X656" t="inlineStr"/>
      <c r="Y656" t="inlineStr"/>
      <c r="Z656" t="inlineStr"/>
      <c r="AA656" t="inlineStr"/>
      <c r="AB656" t="inlineStr"/>
      <c r="AC656" t="inlineStr"/>
      <c r="AD656" t="inlineStr"/>
      <c r="AE656" t="inlineStr"/>
      <c r="AF656" t="inlineStr"/>
      <c r="AG656" t="inlineStr"/>
      <c r="AH656" t="inlineStr"/>
      <c r="AI656" t="inlineStr"/>
      <c r="AJ656" t="inlineStr"/>
      <c r="AK656" t="inlineStr"/>
      <c r="AL656" t="inlineStr"/>
      <c r="AM656" t="inlineStr"/>
      <c r="AN656" t="inlineStr"/>
      <c r="AO656" t="inlineStr"/>
      <c r="AP656" t="inlineStr"/>
      <c r="AQ656" t="inlineStr"/>
      <c r="AR656" t="inlineStr"/>
      <c r="AS656" t="inlineStr"/>
      <c r="AT656" t="inlineStr"/>
      <c r="AU656" t="inlineStr"/>
      <c r="AV656" t="inlineStr"/>
      <c r="AW656" t="inlineStr"/>
      <c r="AX656" t="inlineStr"/>
      <c r="AY656" t="inlineStr"/>
      <c r="AZ656" t="inlineStr"/>
      <c r="BA656" t="inlineStr"/>
      <c r="BB656" t="inlineStr"/>
      <c r="BC656" t="inlineStr">
        <is>
          <t>0</t>
        </is>
      </c>
      <c r="BD656" t="inlineStr"/>
      <c r="BE656" t="inlineStr"/>
      <c r="BF656" t="inlineStr"/>
      <c r="BG656" t="inlineStr"/>
      <c r="BH656" t="inlineStr"/>
      <c r="BI656" t="inlineStr"/>
      <c r="BJ656" t="inlineStr"/>
      <c r="BK656" t="inlineStr"/>
      <c r="BL656" t="inlineStr"/>
      <c r="BM656" t="inlineStr"/>
      <c r="BN656" t="inlineStr"/>
      <c r="BO656" t="inlineStr"/>
      <c r="BP656" t="inlineStr"/>
      <c r="BQ656" t="inlineStr"/>
      <c r="BR656" t="inlineStr"/>
      <c r="BS656" t="inlineStr"/>
      <c r="BT656" t="inlineStr"/>
      <c r="BU656" t="inlineStr"/>
      <c r="BV656" t="inlineStr"/>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row>
    <row r="657">
      <c r="A657" t="b">
        <v>1</v>
      </c>
      <c r="B657" t="inlineStr">
        <is>
          <t>590</t>
        </is>
      </c>
      <c r="C657" t="inlineStr">
        <is>
          <t>L-1531-315328681</t>
        </is>
      </c>
      <c r="D657" t="inlineStr">
        <is>
          <t>1066870799</t>
        </is>
      </c>
      <c r="E657" t="inlineStr">
        <is>
          <t>Aaf</t>
        </is>
      </c>
      <c r="F657" t="inlineStr">
        <is>
          <t>https://portal.dnb.de/opac.htm?method=simpleSearch&amp;cqlMode=true&amp;query=idn%3D1066870799</t>
        </is>
      </c>
      <c r="G657" t="inlineStr">
        <is>
          <t>III 60, 46</t>
        </is>
      </c>
      <c r="H657" t="inlineStr">
        <is>
          <t>III 60, 46</t>
        </is>
      </c>
      <c r="I657" t="inlineStr"/>
      <c r="J657" t="inlineStr"/>
      <c r="K657" t="inlineStr">
        <is>
          <t>bis 35 cm</t>
        </is>
      </c>
      <c r="L657" t="inlineStr"/>
      <c r="M657" t="inlineStr"/>
      <c r="N657" t="inlineStr"/>
      <c r="O657" t="inlineStr"/>
      <c r="P657" t="inlineStr"/>
      <c r="Q657" t="inlineStr"/>
      <c r="R657" t="inlineStr"/>
      <c r="S657" t="inlineStr"/>
      <c r="T657" t="inlineStr"/>
      <c r="U657" t="inlineStr"/>
      <c r="V657" t="inlineStr"/>
      <c r="W657" t="inlineStr"/>
      <c r="X657" t="inlineStr"/>
      <c r="Y657" t="inlineStr"/>
      <c r="Z657" t="inlineStr"/>
      <c r="AA657" t="inlineStr">
        <is>
          <t>G</t>
        </is>
      </c>
      <c r="AB657" t="inlineStr">
        <is>
          <t>x</t>
        </is>
      </c>
      <c r="AC657" t="inlineStr"/>
      <c r="AD657" t="inlineStr">
        <is>
          <t>h/E</t>
        </is>
      </c>
      <c r="AE657" t="inlineStr"/>
      <c r="AF657" t="inlineStr"/>
      <c r="AG657" t="inlineStr"/>
      <c r="AH657" t="inlineStr"/>
      <c r="AI657" t="inlineStr"/>
      <c r="AJ657" t="inlineStr">
        <is>
          <t>Pa</t>
        </is>
      </c>
      <c r="AK657" t="inlineStr"/>
      <c r="AL657" t="inlineStr"/>
      <c r="AM657" t="inlineStr"/>
      <c r="AN657" t="inlineStr"/>
      <c r="AO657" t="inlineStr"/>
      <c r="AP657" t="inlineStr"/>
      <c r="AQ657" t="inlineStr"/>
      <c r="AR657" t="inlineStr"/>
      <c r="AS657" t="inlineStr"/>
      <c r="AT657" t="inlineStr"/>
      <c r="AU657" t="inlineStr"/>
      <c r="AV657" t="inlineStr"/>
      <c r="AW657" t="inlineStr"/>
      <c r="AX657" t="inlineStr">
        <is>
          <t>110</t>
        </is>
      </c>
      <c r="AY657" t="inlineStr"/>
      <c r="AZ657" t="inlineStr"/>
      <c r="BA657" t="inlineStr"/>
      <c r="BB657" t="inlineStr">
        <is>
          <t>n</t>
        </is>
      </c>
      <c r="BC657" t="inlineStr">
        <is>
          <t>0</t>
        </is>
      </c>
      <c r="BD657" t="inlineStr"/>
      <c r="BE657" t="inlineStr"/>
      <c r="BF657" t="inlineStr"/>
      <c r="BG657" t="inlineStr">
        <is>
          <t>x</t>
        </is>
      </c>
      <c r="BH657" t="inlineStr"/>
      <c r="BI657" t="inlineStr"/>
      <c r="BJ657" t="inlineStr"/>
      <c r="BK657" t="inlineStr">
        <is>
          <t>Schaden stabil</t>
        </is>
      </c>
      <c r="BL657" t="inlineStr"/>
      <c r="BM657" t="inlineStr"/>
      <c r="BN657" t="inlineStr"/>
      <c r="BO657" t="inlineStr"/>
      <c r="BP657" t="inlineStr"/>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row>
    <row r="658">
      <c r="A658" t="b">
        <v>1</v>
      </c>
      <c r="B658" t="inlineStr">
        <is>
          <t>591</t>
        </is>
      </c>
      <c r="C658" t="inlineStr">
        <is>
          <t>L-1531-315323213</t>
        </is>
      </c>
      <c r="D658" t="inlineStr">
        <is>
          <t>1066864837</t>
        </is>
      </c>
      <c r="E658" t="inlineStr">
        <is>
          <t>Aaf</t>
        </is>
      </c>
      <c r="F658" t="inlineStr">
        <is>
          <t>https://portal.dnb.de/opac.htm?method=simpleSearch&amp;cqlMode=true&amp;query=idn%3D1066864837</t>
        </is>
      </c>
      <c r="G658" t="inlineStr">
        <is>
          <t>III 60, 47</t>
        </is>
      </c>
      <c r="H658" t="inlineStr">
        <is>
          <t>III 60, 47</t>
        </is>
      </c>
      <c r="I658" t="inlineStr">
        <is>
          <t>X</t>
        </is>
      </c>
      <c r="J658" t="inlineStr">
        <is>
          <t>Gewebeeinband, Schließen, erhabene Buchbeschläge</t>
        </is>
      </c>
      <c r="K658" t="inlineStr">
        <is>
          <t>bis 25 cm</t>
        </is>
      </c>
      <c r="L658" t="inlineStr">
        <is>
          <t>180°</t>
        </is>
      </c>
      <c r="M658" t="inlineStr">
        <is>
          <t>hohler Rücken</t>
        </is>
      </c>
      <c r="N658" t="inlineStr"/>
      <c r="O658" t="inlineStr">
        <is>
          <t>Buchschuh</t>
        </is>
      </c>
      <c r="P658" t="inlineStr">
        <is>
          <t>Nein</t>
        </is>
      </c>
      <c r="Q658" t="inlineStr">
        <is>
          <t>2</t>
        </is>
      </c>
      <c r="R658" t="inlineStr"/>
      <c r="S658" t="inlineStr"/>
      <c r="T658" t="inlineStr"/>
      <c r="U658" t="inlineStr"/>
      <c r="V658" t="inlineStr"/>
      <c r="W658" t="inlineStr"/>
      <c r="X658" t="inlineStr"/>
      <c r="Y658" t="inlineStr"/>
      <c r="Z658" t="inlineStr"/>
      <c r="AA658" t="inlineStr">
        <is>
          <t>HL</t>
        </is>
      </c>
      <c r="AB658" t="inlineStr">
        <is>
          <t>x</t>
        </is>
      </c>
      <c r="AC658" t="inlineStr"/>
      <c r="AD658" t="inlineStr">
        <is>
          <t>h/E</t>
        </is>
      </c>
      <c r="AE658" t="inlineStr"/>
      <c r="AF658" t="inlineStr"/>
      <c r="AG658" t="inlineStr"/>
      <c r="AH658" t="inlineStr"/>
      <c r="AI658" t="inlineStr"/>
      <c r="AJ658" t="inlineStr">
        <is>
          <t>Pa</t>
        </is>
      </c>
      <c r="AK658" t="inlineStr"/>
      <c r="AL658" t="inlineStr"/>
      <c r="AM658" t="inlineStr"/>
      <c r="AN658" t="inlineStr"/>
      <c r="AO658" t="inlineStr"/>
      <c r="AP658" t="inlineStr"/>
      <c r="AQ658" t="inlineStr"/>
      <c r="AR658" t="inlineStr"/>
      <c r="AS658" t="inlineStr"/>
      <c r="AT658" t="inlineStr"/>
      <c r="AU658" t="inlineStr"/>
      <c r="AV658" t="inlineStr"/>
      <c r="AW658" t="inlineStr"/>
      <c r="AX658" t="inlineStr">
        <is>
          <t>110</t>
        </is>
      </c>
      <c r="AY658" t="inlineStr"/>
      <c r="AZ658" t="inlineStr"/>
      <c r="BA658" t="inlineStr"/>
      <c r="BB658" t="inlineStr">
        <is>
          <t>n</t>
        </is>
      </c>
      <c r="BC658" t="inlineStr">
        <is>
          <t>0</t>
        </is>
      </c>
      <c r="BD658" t="inlineStr"/>
      <c r="BE658" t="inlineStr"/>
      <c r="BF658" t="inlineStr"/>
      <c r="BG658" t="inlineStr">
        <is>
          <t>x</t>
        </is>
      </c>
      <c r="BH658" t="inlineStr"/>
      <c r="BI658" t="inlineStr"/>
      <c r="BJ658" t="inlineStr"/>
      <c r="BK658" t="inlineStr">
        <is>
          <t>Schaden stabil</t>
        </is>
      </c>
      <c r="BL658" t="inlineStr"/>
      <c r="BM658" t="inlineStr"/>
      <c r="BN658" t="inlineStr"/>
      <c r="BO658" t="inlineStr"/>
      <c r="BP658" t="inlineStr"/>
      <c r="BQ658" t="inlineStr"/>
      <c r="BR658" t="inlineStr"/>
      <c r="BS658" t="inlineStr"/>
      <c r="BT658" t="inlineStr"/>
      <c r="BU658" t="inlineStr"/>
      <c r="BV658" t="inlineStr"/>
      <c r="BW658" t="inlineStr"/>
      <c r="BX658" t="inlineStr"/>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row>
    <row r="659">
      <c r="A659" t="b">
        <v>1</v>
      </c>
      <c r="B659" t="inlineStr">
        <is>
          <t>592</t>
        </is>
      </c>
      <c r="C659" t="inlineStr">
        <is>
          <t>L-1532-164689494</t>
        </is>
      </c>
      <c r="D659" t="inlineStr">
        <is>
          <t>997744367</t>
        </is>
      </c>
      <c r="E659" t="inlineStr">
        <is>
          <t>Aal</t>
        </is>
      </c>
      <c r="F659" t="inlineStr">
        <is>
          <t>https://portal.dnb.de/opac.htm?method=simpleSearch&amp;cqlMode=true&amp;query=idn%3D997744367</t>
        </is>
      </c>
      <c r="G659" t="inlineStr">
        <is>
          <t>III 60, 48</t>
        </is>
      </c>
      <c r="H659" t="inlineStr">
        <is>
          <t>III 60, 48</t>
        </is>
      </c>
      <c r="I659" t="inlineStr"/>
      <c r="J659" t="inlineStr"/>
      <c r="K659" t="inlineStr"/>
      <c r="L659" t="inlineStr"/>
      <c r="M659" t="inlineStr"/>
      <c r="N659" t="inlineStr"/>
      <c r="O659" t="inlineStr"/>
      <c r="P659" t="inlineStr"/>
      <c r="Q659" t="inlineStr"/>
      <c r="R659" t="inlineStr"/>
      <c r="S659" t="inlineStr"/>
      <c r="T659" t="inlineStr"/>
      <c r="U659" t="inlineStr"/>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is>
          <t>0</t>
        </is>
      </c>
      <c r="BD659" t="inlineStr"/>
      <c r="BE659" t="inlineStr"/>
      <c r="BF659" t="inlineStr"/>
      <c r="BG659" t="inlineStr"/>
      <c r="BH659" t="inlineStr"/>
      <c r="BI659" t="inlineStr"/>
      <c r="BJ659" t="inlineStr"/>
      <c r="BK659" t="inlineStr"/>
      <c r="BL659" t="inlineStr"/>
      <c r="BM659" t="inlineStr"/>
      <c r="BN659" t="inlineStr"/>
      <c r="BO659" t="inlineStr"/>
      <c r="BP659" t="inlineStr"/>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row>
    <row r="660">
      <c r="A660" t="b">
        <v>1</v>
      </c>
      <c r="B660" t="inlineStr">
        <is>
          <t>593</t>
        </is>
      </c>
      <c r="C660" t="inlineStr">
        <is>
          <t>L-1532-164704965</t>
        </is>
      </c>
      <c r="D660" t="inlineStr">
        <is>
          <t>997758619</t>
        </is>
      </c>
      <c r="E660" t="inlineStr">
        <is>
          <t>Aal</t>
        </is>
      </c>
      <c r="F660" t="inlineStr">
        <is>
          <t>https://portal.dnb.de/opac.htm?method=simpleSearch&amp;cqlMode=true&amp;query=idn%3D997758619</t>
        </is>
      </c>
      <c r="G660" t="inlineStr">
        <is>
          <t>III 60, 48</t>
        </is>
      </c>
      <c r="H660" t="inlineStr">
        <is>
          <t>III 60, 48</t>
        </is>
      </c>
      <c r="I660" t="inlineStr"/>
      <c r="J660" t="inlineStr"/>
      <c r="K660" t="inlineStr"/>
      <c r="L660" t="inlineStr"/>
      <c r="M660" t="inlineStr"/>
      <c r="N660" t="inlineStr"/>
      <c r="O660" t="inlineStr"/>
      <c r="P660" t="inlineStr"/>
      <c r="Q660" t="inlineStr"/>
      <c r="R660" t="inlineStr"/>
      <c r="S660" t="inlineStr"/>
      <c r="T660" t="inlineStr"/>
      <c r="U660" t="inlineStr"/>
      <c r="V660" t="inlineStr"/>
      <c r="W660" t="inlineStr"/>
      <c r="X660" t="inlineStr"/>
      <c r="Y660" t="inlineStr"/>
      <c r="Z660" t="inlineStr"/>
      <c r="AA660" t="inlineStr"/>
      <c r="AB660" t="inlineStr"/>
      <c r="AC660" t="inlineStr"/>
      <c r="AD660" t="inlineStr"/>
      <c r="AE660" t="inlineStr"/>
      <c r="AF660" t="inlineStr"/>
      <c r="AG660" t="inlineStr"/>
      <c r="AH660" t="inlineStr"/>
      <c r="AI660" t="inlineStr"/>
      <c r="AJ660" t="inlineStr"/>
      <c r="AK660" t="inlineStr"/>
      <c r="AL660" t="inlineStr"/>
      <c r="AM660" t="inlineStr"/>
      <c r="AN660" t="inlineStr"/>
      <c r="AO660" t="inlineStr"/>
      <c r="AP660" t="inlineStr"/>
      <c r="AQ660" t="inlineStr"/>
      <c r="AR660" t="inlineStr"/>
      <c r="AS660" t="inlineStr"/>
      <c r="AT660" t="inlineStr"/>
      <c r="AU660" t="inlineStr"/>
      <c r="AV660" t="inlineStr"/>
      <c r="AW660" t="inlineStr"/>
      <c r="AX660" t="inlineStr"/>
      <c r="AY660" t="inlineStr"/>
      <c r="AZ660" t="inlineStr"/>
      <c r="BA660" t="inlineStr"/>
      <c r="BB660" t="inlineStr"/>
      <c r="BC660" t="inlineStr">
        <is>
          <t>0</t>
        </is>
      </c>
      <c r="BD660" t="inlineStr"/>
      <c r="BE660" t="inlineStr"/>
      <c r="BF660" t="inlineStr"/>
      <c r="BG660" t="inlineStr"/>
      <c r="BH660" t="inlineStr"/>
      <c r="BI660" t="inlineStr"/>
      <c r="BJ660" t="inlineStr"/>
      <c r="BK660" t="inlineStr"/>
      <c r="BL660" t="inlineStr"/>
      <c r="BM660" t="inlineStr"/>
      <c r="BN660" t="inlineStr"/>
      <c r="BO660" t="inlineStr"/>
      <c r="BP660" t="inlineStr"/>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row>
    <row r="661">
      <c r="A661" t="b">
        <v>0</v>
      </c>
      <c r="B661" t="inlineStr"/>
      <c r="C661" t="inlineStr"/>
      <c r="D661" t="inlineStr"/>
      <c r="E661" t="inlineStr"/>
      <c r="F661" t="inlineStr"/>
      <c r="G661" t="inlineStr">
        <is>
          <t>III 60, 49</t>
        </is>
      </c>
      <c r="H661" t="inlineStr"/>
      <c r="I661" t="inlineStr">
        <is>
          <t>X</t>
        </is>
      </c>
      <c r="J661" t="inlineStr">
        <is>
          <t>Ledereinband</t>
        </is>
      </c>
      <c r="K661" t="inlineStr">
        <is>
          <t>bis 25 cm</t>
        </is>
      </c>
      <c r="L661" t="inlineStr">
        <is>
          <t>80° bis 110°, einseitig digitalisierbar?</t>
        </is>
      </c>
      <c r="M661" t="inlineStr">
        <is>
          <t>hohler Rücken</t>
        </is>
      </c>
      <c r="N661" t="inlineStr"/>
      <c r="O661" t="inlineStr"/>
      <c r="P661" t="inlineStr"/>
      <c r="Q661" t="inlineStr">
        <is>
          <t>1</t>
        </is>
      </c>
      <c r="R661" t="inlineStr"/>
      <c r="S661" t="inlineStr"/>
      <c r="T661" t="inlineStr"/>
      <c r="U661" t="inlineStr"/>
      <c r="V661" t="inlineStr"/>
      <c r="W661" t="inlineStr"/>
      <c r="X661" t="inlineStr"/>
      <c r="Y661" t="inlineStr"/>
      <c r="Z661" t="inlineStr"/>
      <c r="AA661" t="inlineStr"/>
      <c r="AB661" t="inlineStr"/>
      <c r="AC661" t="inlineStr"/>
      <c r="AD661" t="inlineStr"/>
      <c r="AE661" t="inlineStr"/>
      <c r="AF661" t="inlineStr"/>
      <c r="AG661" t="inlineStr"/>
      <c r="AH661" t="inlineStr"/>
      <c r="AI661" t="inlineStr"/>
      <c r="AJ661" t="inlineStr"/>
      <c r="AK661" t="inlineStr"/>
      <c r="AL661" t="inlineStr"/>
      <c r="AM661" t="inlineStr"/>
      <c r="AN661" t="inlineStr"/>
      <c r="AO661" t="inlineStr"/>
      <c r="AP661" t="inlineStr"/>
      <c r="AQ661" t="inlineStr"/>
      <c r="AR661" t="inlineStr"/>
      <c r="AS661" t="inlineStr"/>
      <c r="AT661" t="inlineStr"/>
      <c r="AU661" t="inlineStr"/>
      <c r="AV661" t="inlineStr"/>
      <c r="AW661" t="inlineStr"/>
      <c r="AX661" t="inlineStr"/>
      <c r="AY661" t="inlineStr"/>
      <c r="AZ661" t="inlineStr"/>
      <c r="BA661" t="inlineStr"/>
      <c r="BB661" t="inlineStr"/>
      <c r="BC661" t="inlineStr">
        <is>
          <t>0</t>
        </is>
      </c>
      <c r="BD661" t="inlineStr"/>
      <c r="BE661" t="inlineStr"/>
      <c r="BF661" t="inlineStr"/>
      <c r="BG661" t="inlineStr"/>
      <c r="BH661" t="inlineStr"/>
      <c r="BI661" t="inlineStr"/>
      <c r="BJ661" t="inlineStr"/>
      <c r="BK661" t="inlineStr"/>
      <c r="BL661" t="inlineStr"/>
      <c r="BM661" t="inlineStr"/>
      <c r="BN661" t="inlineStr"/>
      <c r="BO661" t="inlineStr"/>
      <c r="BP661" t="inlineStr"/>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row>
    <row r="662">
      <c r="A662" t="b">
        <v>1</v>
      </c>
      <c r="B662" t="inlineStr">
        <is>
          <t>594</t>
        </is>
      </c>
      <c r="C662" t="inlineStr">
        <is>
          <t>L-1533-315462140</t>
        </is>
      </c>
      <c r="D662" t="inlineStr">
        <is>
          <t>1066934118</t>
        </is>
      </c>
      <c r="E662" t="inlineStr">
        <is>
          <t>Aaf</t>
        </is>
      </c>
      <c r="F662" t="inlineStr">
        <is>
          <t>https://portal.dnb.de/opac.htm?method=simpleSearch&amp;cqlMode=true&amp;query=idn%3D1066934118</t>
        </is>
      </c>
      <c r="G662" t="inlineStr">
        <is>
          <t>III 60, 50</t>
        </is>
      </c>
      <c r="H662" t="inlineStr">
        <is>
          <t>III 60, 50</t>
        </is>
      </c>
      <c r="I662" t="inlineStr"/>
      <c r="J662" t="inlineStr"/>
      <c r="K662" t="inlineStr">
        <is>
          <t>bis 25 cm</t>
        </is>
      </c>
      <c r="L662" t="inlineStr"/>
      <c r="M662" t="inlineStr"/>
      <c r="N662" t="inlineStr"/>
      <c r="O662" t="inlineStr"/>
      <c r="P662" t="inlineStr"/>
      <c r="Q662" t="inlineStr"/>
      <c r="R662" t="inlineStr"/>
      <c r="S662" t="inlineStr"/>
      <c r="T662" t="inlineStr"/>
      <c r="U662" t="inlineStr"/>
      <c r="V662" t="inlineStr"/>
      <c r="W662" t="inlineStr"/>
      <c r="X662" t="inlineStr"/>
      <c r="Y662" t="inlineStr"/>
      <c r="Z662" t="inlineStr"/>
      <c r="AA662" t="inlineStr">
        <is>
          <t>HL</t>
        </is>
      </c>
      <c r="AB662" t="inlineStr">
        <is>
          <t>x</t>
        </is>
      </c>
      <c r="AC662" t="inlineStr"/>
      <c r="AD662" t="inlineStr">
        <is>
          <t>h/E</t>
        </is>
      </c>
      <c r="AE662" t="inlineStr"/>
      <c r="AF662" t="inlineStr"/>
      <c r="AG662" t="inlineStr"/>
      <c r="AH662" t="inlineStr"/>
      <c r="AI662" t="inlineStr"/>
      <c r="AJ662" t="inlineStr">
        <is>
          <t>Pa</t>
        </is>
      </c>
      <c r="AK662" t="inlineStr">
        <is>
          <t>x</t>
        </is>
      </c>
      <c r="AL662" t="inlineStr"/>
      <c r="AM662" t="inlineStr"/>
      <c r="AN662" t="inlineStr"/>
      <c r="AO662" t="inlineStr"/>
      <c r="AP662" t="inlineStr"/>
      <c r="AQ662" t="inlineStr"/>
      <c r="AR662" t="inlineStr"/>
      <c r="AS662" t="inlineStr"/>
      <c r="AT662" t="inlineStr"/>
      <c r="AU662" t="inlineStr"/>
      <c r="AV662" t="inlineStr"/>
      <c r="AW662" t="inlineStr"/>
      <c r="AX662" t="inlineStr">
        <is>
          <t>110</t>
        </is>
      </c>
      <c r="AY662" t="inlineStr"/>
      <c r="AZ662" t="inlineStr"/>
      <c r="BA662" t="inlineStr"/>
      <c r="BB662" t="inlineStr">
        <is>
          <t>n</t>
        </is>
      </c>
      <c r="BC662" t="inlineStr">
        <is>
          <t>0</t>
        </is>
      </c>
      <c r="BD662" t="inlineStr"/>
      <c r="BE662" t="inlineStr"/>
      <c r="BF662" t="inlineStr"/>
      <c r="BG662" t="inlineStr">
        <is>
          <t>x</t>
        </is>
      </c>
      <c r="BH662" t="inlineStr"/>
      <c r="BI662" t="inlineStr"/>
      <c r="BJ662" t="inlineStr"/>
      <c r="BK662" t="inlineStr"/>
      <c r="BL662" t="inlineStr"/>
      <c r="BM662" t="inlineStr"/>
      <c r="BN662" t="inlineStr"/>
      <c r="BO662" t="inlineStr"/>
      <c r="BP662" t="inlineStr"/>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row>
    <row r="663">
      <c r="A663" t="b">
        <v>1</v>
      </c>
      <c r="B663" t="inlineStr">
        <is>
          <t>595</t>
        </is>
      </c>
      <c r="C663" t="inlineStr">
        <is>
          <t>L-1533-315487739</t>
        </is>
      </c>
      <c r="D663" t="inlineStr">
        <is>
          <t>1066957118</t>
        </is>
      </c>
      <c r="E663" t="inlineStr">
        <is>
          <t>Aaf</t>
        </is>
      </c>
      <c r="F663" t="inlineStr">
        <is>
          <t>https://portal.dnb.de/opac.htm?method=simpleSearch&amp;cqlMode=true&amp;query=idn%3D1066957118</t>
        </is>
      </c>
      <c r="G663" t="inlineStr">
        <is>
          <t>III 60, 51</t>
        </is>
      </c>
      <c r="H663" t="inlineStr">
        <is>
          <t>III 60, 51</t>
        </is>
      </c>
      <c r="I663" t="inlineStr"/>
      <c r="J663" t="inlineStr"/>
      <c r="K663" t="inlineStr"/>
      <c r="L663" t="inlineStr"/>
      <c r="M663" t="inlineStr"/>
      <c r="N663" t="inlineStr"/>
      <c r="O663" t="inlineStr"/>
      <c r="P663" t="inlineStr"/>
      <c r="Q663" t="inlineStr"/>
      <c r="R663" t="inlineStr"/>
      <c r="S663" t="inlineStr"/>
      <c r="T663" t="inlineStr"/>
      <c r="U663" t="inlineStr"/>
      <c r="V663" t="inlineStr"/>
      <c r="W663" t="inlineStr"/>
      <c r="X663" t="inlineStr"/>
      <c r="Y663" t="inlineStr"/>
      <c r="Z663" t="inlineStr"/>
      <c r="AA663" t="inlineStr"/>
      <c r="AB663" t="inlineStr"/>
      <c r="AC663" t="inlineStr"/>
      <c r="AD663" t="inlineStr"/>
      <c r="AE663" t="inlineStr"/>
      <c r="AF663" t="inlineStr"/>
      <c r="AG663" t="inlineStr"/>
      <c r="AH663" t="inlineStr"/>
      <c r="AI663" t="inlineStr"/>
      <c r="AJ663" t="inlineStr"/>
      <c r="AK663" t="inlineStr"/>
      <c r="AL663" t="inlineStr"/>
      <c r="AM663" t="inlineStr"/>
      <c r="AN663" t="inlineStr"/>
      <c r="AO663" t="inlineStr"/>
      <c r="AP663" t="inlineStr"/>
      <c r="AQ663" t="inlineStr"/>
      <c r="AR663" t="inlineStr"/>
      <c r="AS663" t="inlineStr"/>
      <c r="AT663" t="inlineStr"/>
      <c r="AU663" t="inlineStr"/>
      <c r="AV663" t="inlineStr"/>
      <c r="AW663" t="inlineStr"/>
      <c r="AX663" t="inlineStr"/>
      <c r="AY663" t="inlineStr"/>
      <c r="AZ663" t="inlineStr"/>
      <c r="BA663" t="inlineStr"/>
      <c r="BB663" t="inlineStr"/>
      <c r="BC663" t="inlineStr">
        <is>
          <t>0</t>
        </is>
      </c>
      <c r="BD663" t="inlineStr"/>
      <c r="BE663" t="inlineStr"/>
      <c r="BF663" t="inlineStr"/>
      <c r="BG663" t="inlineStr"/>
      <c r="BH663" t="inlineStr"/>
      <c r="BI663" t="inlineStr"/>
      <c r="BJ663" t="inlineStr"/>
      <c r="BK663" t="inlineStr"/>
      <c r="BL663" t="inlineStr"/>
      <c r="BM663" t="inlineStr"/>
      <c r="BN663" t="inlineStr"/>
      <c r="BO663" t="inlineStr"/>
      <c r="BP663" t="inlineStr"/>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row>
    <row r="664">
      <c r="A664" t="b">
        <v>1</v>
      </c>
      <c r="B664" t="inlineStr">
        <is>
          <t>596</t>
        </is>
      </c>
      <c r="C664" t="inlineStr">
        <is>
          <t>L-1533-315487674</t>
        </is>
      </c>
      <c r="D664" t="inlineStr">
        <is>
          <t>1066957053</t>
        </is>
      </c>
      <c r="E664" t="inlineStr">
        <is>
          <t>Aaf</t>
        </is>
      </c>
      <c r="F664" t="inlineStr">
        <is>
          <t>https://portal.dnb.de/opac.htm?method=simpleSearch&amp;cqlMode=true&amp;query=idn%3D1066957053</t>
        </is>
      </c>
      <c r="G664" t="inlineStr">
        <is>
          <t>III 60, 52</t>
        </is>
      </c>
      <c r="H664" t="inlineStr">
        <is>
          <t>III 60, 52</t>
        </is>
      </c>
      <c r="I664" t="inlineStr"/>
      <c r="J664" t="inlineStr">
        <is>
          <t>Halbledereinband, Schließen, erhabene Buchbeschläge</t>
        </is>
      </c>
      <c r="K664" t="inlineStr">
        <is>
          <t>bis 35 cm</t>
        </is>
      </c>
      <c r="L664" t="inlineStr">
        <is>
          <t>80° bis 110°, einseitig digitalisierbar?</t>
        </is>
      </c>
      <c r="M664" t="inlineStr">
        <is>
          <t>fester Rücken mit Schmuckprägung, Schrift bis in den Falz</t>
        </is>
      </c>
      <c r="N664" t="inlineStr"/>
      <c r="O664" t="inlineStr">
        <is>
          <t>Buchschuh</t>
        </is>
      </c>
      <c r="P664" t="inlineStr">
        <is>
          <t>Nein</t>
        </is>
      </c>
      <c r="Q664" t="inlineStr">
        <is>
          <t>1</t>
        </is>
      </c>
      <c r="R664" t="inlineStr"/>
      <c r="S664" t="inlineStr"/>
      <c r="T664" t="inlineStr"/>
      <c r="U664" t="inlineStr"/>
      <c r="V664" t="inlineStr"/>
      <c r="W664" t="inlineStr"/>
      <c r="X664" t="inlineStr"/>
      <c r="Y664" t="inlineStr"/>
      <c r="Z664" t="inlineStr"/>
      <c r="AA664" t="inlineStr"/>
      <c r="AB664" t="inlineStr"/>
      <c r="AC664" t="inlineStr"/>
      <c r="AD664" t="inlineStr"/>
      <c r="AE664" t="inlineStr"/>
      <c r="AF664" t="inlineStr"/>
      <c r="AG664" t="inlineStr"/>
      <c r="AH664" t="inlineStr"/>
      <c r="AI664" t="inlineStr"/>
      <c r="AJ664" t="inlineStr"/>
      <c r="AK664" t="inlineStr"/>
      <c r="AL664" t="inlineStr"/>
      <c r="AM664" t="inlineStr"/>
      <c r="AN664" t="inlineStr"/>
      <c r="AO664" t="inlineStr"/>
      <c r="AP664" t="inlineStr"/>
      <c r="AQ664" t="inlineStr"/>
      <c r="AR664" t="inlineStr"/>
      <c r="AS664" t="inlineStr"/>
      <c r="AT664" t="inlineStr"/>
      <c r="AU664" t="inlineStr"/>
      <c r="AV664" t="inlineStr"/>
      <c r="AW664" t="inlineStr"/>
      <c r="AX664" t="inlineStr"/>
      <c r="AY664" t="inlineStr"/>
      <c r="AZ664" t="inlineStr"/>
      <c r="BA664" t="inlineStr"/>
      <c r="BB664" t="inlineStr"/>
      <c r="BC664" t="inlineStr">
        <is>
          <t>0</t>
        </is>
      </c>
      <c r="BD664" t="inlineStr"/>
      <c r="BE664" t="inlineStr"/>
      <c r="BF664" t="inlineStr"/>
      <c r="BG664" t="inlineStr"/>
      <c r="BH664" t="inlineStr"/>
      <c r="BI664" t="inlineStr"/>
      <c r="BJ664" t="inlineStr"/>
      <c r="BK664" t="inlineStr"/>
      <c r="BL664" t="inlineStr"/>
      <c r="BM664" t="inlineStr"/>
      <c r="BN664" t="inlineStr"/>
      <c r="BO664" t="inlineStr"/>
      <c r="BP664" t="inlineStr"/>
      <c r="BQ664" t="inlineStr"/>
      <c r="BR664" t="inlineStr"/>
      <c r="BS664" t="inlineStr"/>
      <c r="BT664" t="inlineStr"/>
      <c r="BU664" t="inlineStr"/>
      <c r="BV664" t="inlineStr"/>
      <c r="BW664" t="inlineStr"/>
      <c r="BX664" t="inlineStr"/>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row>
    <row r="665">
      <c r="A665" t="b">
        <v>1</v>
      </c>
      <c r="B665" t="inlineStr">
        <is>
          <t>597</t>
        </is>
      </c>
      <c r="C665" t="inlineStr">
        <is>
          <t>L-1533-315493895</t>
        </is>
      </c>
      <c r="D665" t="inlineStr">
        <is>
          <t>1066963657</t>
        </is>
      </c>
      <c r="E665" t="inlineStr">
        <is>
          <t>AaB</t>
        </is>
      </c>
      <c r="F665" t="inlineStr">
        <is>
          <t>https://portal.dnb.de/opac.htm?method=simpleSearch&amp;cqlMode=true&amp;query=idn%3D1066963657</t>
        </is>
      </c>
      <c r="G665" t="inlineStr">
        <is>
          <t>III 60, 53</t>
        </is>
      </c>
      <c r="H665" t="inlineStr">
        <is>
          <t>III 60, 53</t>
        </is>
      </c>
      <c r="I665" t="inlineStr"/>
      <c r="J665" t="inlineStr"/>
      <c r="K665" t="inlineStr"/>
      <c r="L665" t="inlineStr"/>
      <c r="M665" t="inlineStr"/>
      <c r="N665" t="inlineStr"/>
      <c r="O665" t="inlineStr"/>
      <c r="P665" t="inlineStr"/>
      <c r="Q665" t="inlineStr"/>
      <c r="R665" t="inlineStr"/>
      <c r="S665" t="inlineStr"/>
      <c r="T665" t="inlineStr"/>
      <c r="U665" t="inlineStr"/>
      <c r="V665" t="inlineStr"/>
      <c r="W665" t="inlineStr"/>
      <c r="X665" t="inlineStr"/>
      <c r="Y665" t="inlineStr"/>
      <c r="Z665" t="inlineStr"/>
      <c r="AA665" t="inlineStr"/>
      <c r="AB665" t="inlineStr"/>
      <c r="AC665" t="inlineStr"/>
      <c r="AD665" t="inlineStr"/>
      <c r="AE665" t="inlineStr"/>
      <c r="AF665" t="inlineStr"/>
      <c r="AG665" t="inlineStr"/>
      <c r="AH665" t="inlineStr"/>
      <c r="AI665" t="inlineStr"/>
      <c r="AJ665" t="inlineStr"/>
      <c r="AK665" t="inlineStr"/>
      <c r="AL665" t="inlineStr"/>
      <c r="AM665" t="inlineStr"/>
      <c r="AN665" t="inlineStr"/>
      <c r="AO665" t="inlineStr"/>
      <c r="AP665" t="inlineStr"/>
      <c r="AQ665" t="inlineStr"/>
      <c r="AR665" t="inlineStr"/>
      <c r="AS665" t="inlineStr"/>
      <c r="AT665" t="inlineStr"/>
      <c r="AU665" t="inlineStr"/>
      <c r="AV665" t="inlineStr"/>
      <c r="AW665" t="inlineStr"/>
      <c r="AX665" t="inlineStr"/>
      <c r="AY665" t="inlineStr"/>
      <c r="AZ665" t="inlineStr"/>
      <c r="BA665" t="inlineStr"/>
      <c r="BB665" t="inlineStr"/>
      <c r="BC665" t="inlineStr">
        <is>
          <t>0</t>
        </is>
      </c>
      <c r="BD665" t="inlineStr"/>
      <c r="BE665" t="inlineStr"/>
      <c r="BF665" t="inlineStr"/>
      <c r="BG665" t="inlineStr"/>
      <c r="BH665" t="inlineStr"/>
      <c r="BI665" t="inlineStr"/>
      <c r="BJ665" t="inlineStr"/>
      <c r="BK665" t="inlineStr"/>
      <c r="BL665" t="inlineStr"/>
      <c r="BM665" t="inlineStr"/>
      <c r="BN665" t="inlineStr"/>
      <c r="BO665" t="inlineStr"/>
      <c r="BP665" t="inlineStr"/>
      <c r="BQ665" t="inlineStr"/>
      <c r="BR665" t="inlineStr"/>
      <c r="BS665" t="inlineStr"/>
      <c r="BT665" t="inlineStr"/>
      <c r="BU665" t="inlineStr"/>
      <c r="BV665" t="inlineStr"/>
      <c r="BW665" t="inlineStr"/>
      <c r="BX665" t="inlineStr"/>
      <c r="BY665" t="inlineStr"/>
      <c r="BZ665" t="inlineStr"/>
      <c r="CA665" t="inlineStr"/>
      <c r="CB665" t="inlineStr"/>
      <c r="CC665" t="inlineStr"/>
      <c r="CD665" t="inlineStr"/>
      <c r="CE665" t="inlineStr"/>
      <c r="CF665" t="inlineStr"/>
      <c r="CG665" t="inlineStr"/>
      <c r="CH665" t="inlineStr"/>
      <c r="CI665" t="inlineStr"/>
      <c r="CJ665" t="inlineStr"/>
      <c r="CK665" t="inlineStr"/>
      <c r="CL665" t="inlineStr"/>
      <c r="CM665" t="inlineStr"/>
      <c r="CN665" t="inlineStr"/>
      <c r="CO665" t="inlineStr"/>
      <c r="CP665" t="inlineStr"/>
      <c r="CQ665" t="inlineStr"/>
      <c r="CR665" t="inlineStr"/>
      <c r="CS665" t="inlineStr"/>
      <c r="CT665" t="inlineStr"/>
      <c r="CU665" t="inlineStr"/>
    </row>
    <row r="666">
      <c r="A666" t="b">
        <v>1</v>
      </c>
      <c r="B666" t="inlineStr">
        <is>
          <t>598</t>
        </is>
      </c>
      <c r="C666" t="inlineStr">
        <is>
          <t>L-1533-315470011</t>
        </is>
      </c>
      <c r="D666" t="inlineStr">
        <is>
          <t>1066942382</t>
        </is>
      </c>
      <c r="E666" t="inlineStr">
        <is>
          <t>Aaf</t>
        </is>
      </c>
      <c r="F666" t="inlineStr">
        <is>
          <t>https://portal.dnb.de/opac.htm?method=simpleSearch&amp;cqlMode=true&amp;query=idn%3D1066942382</t>
        </is>
      </c>
      <c r="G666" t="inlineStr">
        <is>
          <t>III 60, 54</t>
        </is>
      </c>
      <c r="H666" t="inlineStr">
        <is>
          <t>III 60, 54</t>
        </is>
      </c>
      <c r="I666" t="inlineStr"/>
      <c r="J666" t="inlineStr"/>
      <c r="K666" t="inlineStr"/>
      <c r="L666" t="inlineStr"/>
      <c r="M666" t="inlineStr"/>
      <c r="N666" t="inlineStr"/>
      <c r="O666" t="inlineStr"/>
      <c r="P666" t="inlineStr"/>
      <c r="Q666" t="inlineStr"/>
      <c r="R666" t="inlineStr"/>
      <c r="S666" t="inlineStr"/>
      <c r="T666" t="inlineStr"/>
      <c r="U666" t="inlineStr"/>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is>
          <t>0</t>
        </is>
      </c>
      <c r="BD666" t="inlineStr"/>
      <c r="BE666" t="inlineStr"/>
      <c r="BF666" t="inlineStr"/>
      <c r="BG666" t="inlineStr"/>
      <c r="BH666" t="inlineStr"/>
      <c r="BI666" t="inlineStr"/>
      <c r="BJ666" t="inlineStr"/>
      <c r="BK666" t="inlineStr"/>
      <c r="BL666" t="inlineStr"/>
      <c r="BM666" t="inlineStr"/>
      <c r="BN666" t="inlineStr"/>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row>
    <row r="667">
      <c r="A667" t="b">
        <v>0</v>
      </c>
      <c r="B667" t="inlineStr">
        <is>
          <t>599</t>
        </is>
      </c>
      <c r="C667" t="inlineStr">
        <is>
          <t>L-1533-315491108</t>
        </is>
      </c>
      <c r="D667" t="inlineStr">
        <is>
          <t>1066960615</t>
        </is>
      </c>
      <c r="E667" t="inlineStr"/>
      <c r="F667" t="inlineStr">
        <is>
          <t>https://portal.dnb.de/opac.htm?method=simpleSearch&amp;cqlMode=true&amp;query=idn%3D1066960615</t>
        </is>
      </c>
      <c r="G667" t="inlineStr">
        <is>
          <t>III 60, 55</t>
        </is>
      </c>
      <c r="H667" t="inlineStr"/>
      <c r="I667" t="inlineStr">
        <is>
          <t>X</t>
        </is>
      </c>
      <c r="J667" t="inlineStr">
        <is>
          <t>Ledereinband</t>
        </is>
      </c>
      <c r="K667" t="inlineStr">
        <is>
          <t>bis 25 cm</t>
        </is>
      </c>
      <c r="L667" t="inlineStr">
        <is>
          <t>80° bis 110°, einseitig digitalisierbar?</t>
        </is>
      </c>
      <c r="M667" t="inlineStr">
        <is>
          <t>fester Rücken mit Schmuckprägung</t>
        </is>
      </c>
      <c r="N667" t="inlineStr"/>
      <c r="O667" t="inlineStr"/>
      <c r="P667" t="inlineStr"/>
      <c r="Q667" t="inlineStr">
        <is>
          <t>0</t>
        </is>
      </c>
      <c r="R667" t="inlineStr"/>
      <c r="S667" t="inlineStr"/>
      <c r="T667" t="inlineStr"/>
      <c r="U667" t="inlineStr"/>
      <c r="V667" t="inlineStr"/>
      <c r="W667" t="inlineStr"/>
      <c r="X667" t="inlineStr"/>
      <c r="Y667" t="inlineStr"/>
      <c r="Z667" t="inlineStr"/>
      <c r="AA667" t="inlineStr"/>
      <c r="AB667" t="inlineStr"/>
      <c r="AC667" t="inlineStr"/>
      <c r="AD667" t="inlineStr"/>
      <c r="AE667" t="inlineStr"/>
      <c r="AF667" t="inlineStr"/>
      <c r="AG667" t="inlineStr"/>
      <c r="AH667" t="inlineStr"/>
      <c r="AI667" t="inlineStr"/>
      <c r="AJ667" t="inlineStr"/>
      <c r="AK667" t="inlineStr"/>
      <c r="AL667" t="inlineStr"/>
      <c r="AM667" t="inlineStr"/>
      <c r="AN667" t="inlineStr"/>
      <c r="AO667" t="inlineStr"/>
      <c r="AP667" t="inlineStr"/>
      <c r="AQ667" t="inlineStr"/>
      <c r="AR667" t="inlineStr"/>
      <c r="AS667" t="inlineStr"/>
      <c r="AT667" t="inlineStr"/>
      <c r="AU667" t="inlineStr"/>
      <c r="AV667" t="inlineStr"/>
      <c r="AW667" t="inlineStr"/>
      <c r="AX667" t="inlineStr"/>
      <c r="AY667" t="inlineStr"/>
      <c r="AZ667" t="inlineStr"/>
      <c r="BA667" t="inlineStr"/>
      <c r="BB667" t="inlineStr"/>
      <c r="BC667" t="inlineStr">
        <is>
          <t>0</t>
        </is>
      </c>
      <c r="BD667" t="inlineStr"/>
      <c r="BE667" t="inlineStr"/>
      <c r="BF667" t="inlineStr"/>
      <c r="BG667" t="inlineStr"/>
      <c r="BH667" t="inlineStr"/>
      <c r="BI667" t="inlineStr"/>
      <c r="BJ667" t="inlineStr"/>
      <c r="BK667" t="inlineStr"/>
      <c r="BL667" t="inlineStr"/>
      <c r="BM667" t="inlineStr"/>
      <c r="BN667" t="inlineStr"/>
      <c r="BO667" t="inlineStr"/>
      <c r="BP667" t="inlineStr"/>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row>
    <row r="668">
      <c r="A668" t="b">
        <v>1</v>
      </c>
      <c r="B668" t="inlineStr"/>
      <c r="C668" t="inlineStr">
        <is>
          <t>L-9999-414753321</t>
        </is>
      </c>
      <c r="D668" t="inlineStr">
        <is>
          <t>1138249351</t>
        </is>
      </c>
      <c r="E668" t="inlineStr">
        <is>
          <t>Qd</t>
        </is>
      </c>
      <c r="F668" t="inlineStr"/>
      <c r="G668" t="inlineStr">
        <is>
          <t>III 60, 55</t>
        </is>
      </c>
      <c r="H668" t="inlineStr">
        <is>
          <t>III 60, 55</t>
        </is>
      </c>
      <c r="I668" t="inlineStr"/>
      <c r="J668" t="inlineStr"/>
      <c r="K668" t="inlineStr"/>
      <c r="L668" t="inlineStr"/>
      <c r="M668" t="inlineStr"/>
      <c r="N668" t="inlineStr"/>
      <c r="O668" t="inlineStr"/>
      <c r="P668" t="inlineStr"/>
      <c r="Q668" t="inlineStr"/>
      <c r="R668" t="inlineStr"/>
      <c r="S668" t="inlineStr"/>
      <c r="T668" t="inlineStr"/>
      <c r="U668" t="inlineStr"/>
      <c r="V668" t="inlineStr"/>
      <c r="W668" t="inlineStr"/>
      <c r="X668" t="inlineStr"/>
      <c r="Y668" t="inlineStr"/>
      <c r="Z668" t="inlineStr"/>
      <c r="AA668" t="inlineStr"/>
      <c r="AB668" t="inlineStr"/>
      <c r="AC668" t="inlineStr"/>
      <c r="AD668" t="inlineStr"/>
      <c r="AE668" t="inlineStr"/>
      <c r="AF668" t="inlineStr"/>
      <c r="AG668" t="inlineStr"/>
      <c r="AH668" t="inlineStr"/>
      <c r="AI668" t="inlineStr"/>
      <c r="AJ668" t="inlineStr"/>
      <c r="AK668" t="inlineStr"/>
      <c r="AL668" t="inlineStr"/>
      <c r="AM668" t="inlineStr"/>
      <c r="AN668" t="inlineStr"/>
      <c r="AO668" t="inlineStr"/>
      <c r="AP668" t="inlineStr"/>
      <c r="AQ668" t="inlineStr"/>
      <c r="AR668" t="inlineStr"/>
      <c r="AS668" t="inlineStr"/>
      <c r="AT668" t="inlineStr"/>
      <c r="AU668" t="inlineStr"/>
      <c r="AV668" t="inlineStr"/>
      <c r="AW668" t="inlineStr"/>
      <c r="AX668" t="inlineStr"/>
      <c r="AY668" t="inlineStr"/>
      <c r="AZ668" t="inlineStr"/>
      <c r="BA668" t="inlineStr"/>
      <c r="BB668" t="inlineStr"/>
      <c r="BC668" t="inlineStr"/>
      <c r="BD668" t="inlineStr"/>
      <c r="BE668" t="inlineStr"/>
      <c r="BF668" t="inlineStr"/>
      <c r="BG668" t="inlineStr"/>
      <c r="BH668" t="inlineStr"/>
      <c r="BI668" t="inlineStr"/>
      <c r="BJ668" t="inlineStr"/>
      <c r="BK668" t="inlineStr"/>
      <c r="BL668" t="inlineStr"/>
      <c r="BM668" t="inlineStr"/>
      <c r="BN668" t="inlineStr"/>
      <c r="BO668" t="inlineStr"/>
      <c r="BP668" t="inlineStr"/>
      <c r="BQ668" t="inlineStr"/>
      <c r="BR668" t="inlineStr"/>
      <c r="BS668" t="inlineStr"/>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row>
    <row r="669">
      <c r="A669" t="b">
        <v>0</v>
      </c>
      <c r="B669" t="inlineStr">
        <is>
          <t>664</t>
        </is>
      </c>
      <c r="C669" t="inlineStr">
        <is>
          <t>L-1529-67853358X</t>
        </is>
      </c>
      <c r="D669" t="inlineStr">
        <is>
          <t>1210937646</t>
        </is>
      </c>
      <c r="E669" t="inlineStr"/>
      <c r="F669" t="inlineStr">
        <is>
          <t>https://portal.dnb.de/opac.htm?method=simpleSearch&amp;cqlMode=true&amp;query=idn%3D1210937646</t>
        </is>
      </c>
      <c r="G669" t="inlineStr">
        <is>
          <t>III 60, 55 (1.angebundenes Werk)</t>
        </is>
      </c>
      <c r="H669" t="inlineStr"/>
      <c r="I669" t="inlineStr"/>
      <c r="J669" t="inlineStr"/>
      <c r="K669" t="inlineStr"/>
      <c r="L669" t="inlineStr"/>
      <c r="M669" t="inlineStr"/>
      <c r="N669" t="inlineStr"/>
      <c r="O669" t="inlineStr"/>
      <c r="P669" t="inlineStr"/>
      <c r="Q669" t="inlineStr"/>
      <c r="R669" t="inlineStr"/>
      <c r="S669" t="inlineStr"/>
      <c r="T669" t="inlineStr"/>
      <c r="U669" t="inlineStr"/>
      <c r="V669" t="inlineStr"/>
      <c r="W669" t="inlineStr"/>
      <c r="X669" t="inlineStr"/>
      <c r="Y669" t="inlineStr"/>
      <c r="Z669" t="inlineStr"/>
      <c r="AA669" t="inlineStr"/>
      <c r="AB669" t="inlineStr"/>
      <c r="AC669" t="inlineStr"/>
      <c r="AD669" t="inlineStr"/>
      <c r="AE669" t="inlineStr"/>
      <c r="AF669" t="inlineStr"/>
      <c r="AG669" t="inlineStr"/>
      <c r="AH669" t="inlineStr"/>
      <c r="AI669" t="inlineStr"/>
      <c r="AJ669" t="inlineStr"/>
      <c r="AK669" t="inlineStr"/>
      <c r="AL669" t="inlineStr"/>
      <c r="AM669" t="inlineStr"/>
      <c r="AN669" t="inlineStr"/>
      <c r="AO669" t="inlineStr"/>
      <c r="AP669" t="inlineStr"/>
      <c r="AQ669" t="inlineStr"/>
      <c r="AR669" t="inlineStr"/>
      <c r="AS669" t="inlineStr"/>
      <c r="AT669" t="inlineStr"/>
      <c r="AU669" t="inlineStr"/>
      <c r="AV669" t="inlineStr"/>
      <c r="AW669" t="inlineStr"/>
      <c r="AX669" t="inlineStr"/>
      <c r="AY669" t="inlineStr"/>
      <c r="AZ669" t="inlineStr"/>
      <c r="BA669" t="inlineStr"/>
      <c r="BB669" t="inlineStr"/>
      <c r="BC669" t="inlineStr">
        <is>
          <t>0</t>
        </is>
      </c>
      <c r="BD669" t="inlineStr"/>
      <c r="BE669" t="inlineStr"/>
      <c r="BF669" t="inlineStr"/>
      <c r="BG669" t="inlineStr"/>
      <c r="BH669" t="inlineStr"/>
      <c r="BI669" t="inlineStr"/>
      <c r="BJ669" t="inlineStr"/>
      <c r="BK669" t="inlineStr"/>
      <c r="BL669" t="inlineStr"/>
      <c r="BM669" t="inlineStr"/>
      <c r="BN669" t="inlineStr"/>
      <c r="BO669" t="inlineStr"/>
      <c r="BP669" t="inlineStr"/>
      <c r="BQ669" t="inlineStr"/>
      <c r="BR669" t="inlineStr"/>
      <c r="BS669" t="inlineStr"/>
      <c r="BT669" t="inlineStr"/>
      <c r="BU669" t="inlineStr"/>
      <c r="BV669" t="inlineStr"/>
      <c r="BW669" t="inlineStr"/>
      <c r="BX669" t="inlineStr"/>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row>
    <row r="670">
      <c r="A670" t="b">
        <v>1</v>
      </c>
      <c r="B670" t="inlineStr">
        <is>
          <t>600</t>
        </is>
      </c>
      <c r="C670" t="inlineStr">
        <is>
          <t>L-1534-315490365</t>
        </is>
      </c>
      <c r="D670" t="inlineStr">
        <is>
          <t>1066959846</t>
        </is>
      </c>
      <c r="E670" t="inlineStr">
        <is>
          <t>Aaf</t>
        </is>
      </c>
      <c r="F670" t="inlineStr">
        <is>
          <t>https://portal.dnb.de/opac.htm?method=simpleSearch&amp;cqlMode=true&amp;query=idn%3D1066959846</t>
        </is>
      </c>
      <c r="G670" t="inlineStr">
        <is>
          <t>III 60, 56</t>
        </is>
      </c>
      <c r="H670" t="inlineStr">
        <is>
          <t>III 60, 56</t>
        </is>
      </c>
      <c r="I670" t="inlineStr"/>
      <c r="J670" t="inlineStr"/>
      <c r="K670" t="inlineStr"/>
      <c r="L670" t="inlineStr"/>
      <c r="M670" t="inlineStr"/>
      <c r="N670" t="inlineStr"/>
      <c r="O670" t="inlineStr"/>
      <c r="P670" t="inlineStr"/>
      <c r="Q670" t="inlineStr"/>
      <c r="R670" t="inlineStr"/>
      <c r="S670" t="inlineStr"/>
      <c r="T670" t="inlineStr"/>
      <c r="U670" t="inlineStr"/>
      <c r="V670" t="inlineStr"/>
      <c r="W670" t="inlineStr"/>
      <c r="X670" t="inlineStr"/>
      <c r="Y670" t="inlineStr"/>
      <c r="Z670" t="inlineStr"/>
      <c r="AA670" t="inlineStr"/>
      <c r="AB670" t="inlineStr"/>
      <c r="AC670" t="inlineStr"/>
      <c r="AD670" t="inlineStr"/>
      <c r="AE670" t="inlineStr"/>
      <c r="AF670" t="inlineStr"/>
      <c r="AG670" t="inlineStr"/>
      <c r="AH670" t="inlineStr"/>
      <c r="AI670" t="inlineStr"/>
      <c r="AJ670" t="inlineStr"/>
      <c r="AK670" t="inlineStr"/>
      <c r="AL670" t="inlineStr"/>
      <c r="AM670" t="inlineStr"/>
      <c r="AN670" t="inlineStr"/>
      <c r="AO670" t="inlineStr"/>
      <c r="AP670" t="inlineStr"/>
      <c r="AQ670" t="inlineStr"/>
      <c r="AR670" t="inlineStr"/>
      <c r="AS670" t="inlineStr"/>
      <c r="AT670" t="inlineStr"/>
      <c r="AU670" t="inlineStr"/>
      <c r="AV670" t="inlineStr"/>
      <c r="AW670" t="inlineStr"/>
      <c r="AX670" t="inlineStr"/>
      <c r="AY670" t="inlineStr"/>
      <c r="AZ670" t="inlineStr"/>
      <c r="BA670" t="inlineStr"/>
      <c r="BB670" t="inlineStr"/>
      <c r="BC670" t="inlineStr">
        <is>
          <t>0</t>
        </is>
      </c>
      <c r="BD670" t="inlineStr"/>
      <c r="BE670" t="inlineStr"/>
      <c r="BF670" t="inlineStr"/>
      <c r="BG670" t="inlineStr"/>
      <c r="BH670" t="inlineStr"/>
      <c r="BI670" t="inlineStr"/>
      <c r="BJ670" t="inlineStr"/>
      <c r="BK670" t="inlineStr"/>
      <c r="BL670" t="inlineStr"/>
      <c r="BM670" t="inlineStr"/>
      <c r="BN670" t="inlineStr"/>
      <c r="BO670" t="inlineStr"/>
      <c r="BP670" t="inlineStr"/>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row>
    <row r="671">
      <c r="A671" t="b">
        <v>1</v>
      </c>
      <c r="B671" t="inlineStr">
        <is>
          <t>601</t>
        </is>
      </c>
      <c r="C671" t="inlineStr">
        <is>
          <t>L-1535-315490373</t>
        </is>
      </c>
      <c r="D671" t="inlineStr">
        <is>
          <t>1066959854</t>
        </is>
      </c>
      <c r="E671" t="inlineStr">
        <is>
          <t>AaB</t>
        </is>
      </c>
      <c r="F671" t="inlineStr">
        <is>
          <t>https://portal.dnb.de/opac.htm?method=simpleSearch&amp;cqlMode=true&amp;query=idn%3D1066959854</t>
        </is>
      </c>
      <c r="G671" t="inlineStr">
        <is>
          <t>III 60, 57</t>
        </is>
      </c>
      <c r="H671" t="inlineStr">
        <is>
          <t>III 60, 57</t>
        </is>
      </c>
      <c r="I671" t="inlineStr">
        <is>
          <t>X</t>
        </is>
      </c>
      <c r="J671" t="inlineStr">
        <is>
          <t>Papier- oder Pappeinband, Schließen, erhabene Buchbeschläge</t>
        </is>
      </c>
      <c r="K671" t="inlineStr">
        <is>
          <t>bis 35 cm</t>
        </is>
      </c>
      <c r="L671" t="inlineStr">
        <is>
          <t>180°</t>
        </is>
      </c>
      <c r="M671" t="inlineStr">
        <is>
          <t>hohler Rücken</t>
        </is>
      </c>
      <c r="N671" t="inlineStr"/>
      <c r="O671" t="inlineStr">
        <is>
          <t>Buchschuh</t>
        </is>
      </c>
      <c r="P671" t="inlineStr">
        <is>
          <t>Nein</t>
        </is>
      </c>
      <c r="Q671" t="inlineStr">
        <is>
          <t>0</t>
        </is>
      </c>
      <c r="R671" t="inlineStr"/>
      <c r="S671" t="inlineStr"/>
      <c r="T671" t="inlineStr"/>
      <c r="U671" t="inlineStr"/>
      <c r="V671" t="inlineStr"/>
      <c r="W671" t="inlineStr"/>
      <c r="X671" t="inlineStr"/>
      <c r="Y671" t="inlineStr"/>
      <c r="Z671" t="inlineStr"/>
      <c r="AA671" t="inlineStr"/>
      <c r="AB671" t="inlineStr"/>
      <c r="AC671" t="inlineStr"/>
      <c r="AD671" t="inlineStr"/>
      <c r="AE671" t="inlineStr"/>
      <c r="AF671" t="inlineStr"/>
      <c r="AG671" t="inlineStr"/>
      <c r="AH671" t="inlineStr"/>
      <c r="AI671" t="inlineStr"/>
      <c r="AJ671" t="inlineStr"/>
      <c r="AK671" t="inlineStr"/>
      <c r="AL671" t="inlineStr"/>
      <c r="AM671" t="inlineStr"/>
      <c r="AN671" t="inlineStr"/>
      <c r="AO671" t="inlineStr"/>
      <c r="AP671" t="inlineStr"/>
      <c r="AQ671" t="inlineStr"/>
      <c r="AR671" t="inlineStr"/>
      <c r="AS671" t="inlineStr"/>
      <c r="AT671" t="inlineStr"/>
      <c r="AU671" t="inlineStr"/>
      <c r="AV671" t="inlineStr"/>
      <c r="AW671" t="inlineStr"/>
      <c r="AX671" t="inlineStr"/>
      <c r="AY671" t="inlineStr"/>
      <c r="AZ671" t="inlineStr"/>
      <c r="BA671" t="inlineStr"/>
      <c r="BB671" t="inlineStr"/>
      <c r="BC671" t="inlineStr">
        <is>
          <t>0</t>
        </is>
      </c>
      <c r="BD671" t="inlineStr"/>
      <c r="BE671" t="inlineStr"/>
      <c r="BF671" t="inlineStr"/>
      <c r="BG671" t="inlineStr"/>
      <c r="BH671" t="inlineStr"/>
      <c r="BI671" t="inlineStr"/>
      <c r="BJ671" t="inlineStr"/>
      <c r="BK671" t="inlineStr"/>
      <c r="BL671" t="inlineStr"/>
      <c r="BM671" t="inlineStr"/>
      <c r="BN671" t="inlineStr"/>
      <c r="BO671" t="inlineStr"/>
      <c r="BP671" t="inlineStr"/>
      <c r="BQ671" t="inlineStr"/>
      <c r="BR671" t="inlineStr"/>
      <c r="BS671" t="inlineStr"/>
      <c r="BT671" t="inlineStr"/>
      <c r="BU671" t="inlineStr"/>
      <c r="BV671" t="inlineStr"/>
      <c r="BW671" t="inlineStr"/>
      <c r="BX671" t="inlineStr"/>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row>
    <row r="672">
      <c r="A672" t="b">
        <v>1</v>
      </c>
      <c r="B672" t="inlineStr">
        <is>
          <t>602</t>
        </is>
      </c>
      <c r="C672" t="inlineStr">
        <is>
          <t>L-1535-315492929</t>
        </is>
      </c>
      <c r="D672" t="inlineStr">
        <is>
          <t>106696257X</t>
        </is>
      </c>
      <c r="E672" t="inlineStr">
        <is>
          <t>Aaf</t>
        </is>
      </c>
      <c r="F672" t="inlineStr">
        <is>
          <t>https://portal.dnb.de/opac.htm?method=simpleSearch&amp;cqlMode=true&amp;query=idn%3D106696257X</t>
        </is>
      </c>
      <c r="G672" t="inlineStr">
        <is>
          <t>III 60, 58</t>
        </is>
      </c>
      <c r="H672" t="inlineStr">
        <is>
          <t>III 60, 58</t>
        </is>
      </c>
      <c r="I672" t="inlineStr"/>
      <c r="J672" t="inlineStr"/>
      <c r="K672" t="inlineStr"/>
      <c r="L672" t="inlineStr"/>
      <c r="M672" t="inlineStr"/>
      <c r="N672" t="inlineStr"/>
      <c r="O672" t="inlineStr"/>
      <c r="P672" t="inlineStr"/>
      <c r="Q672" t="inlineStr"/>
      <c r="R672" t="inlineStr"/>
      <c r="S672" t="inlineStr"/>
      <c r="T672" t="inlineStr"/>
      <c r="U672" t="inlineStr"/>
      <c r="V672" t="inlineStr"/>
      <c r="W672" t="inlineStr"/>
      <c r="X672" t="inlineStr"/>
      <c r="Y672" t="inlineStr"/>
      <c r="Z672" t="inlineStr"/>
      <c r="AA672" t="inlineStr"/>
      <c r="AB672" t="inlineStr"/>
      <c r="AC672" t="inlineStr"/>
      <c r="AD672" t="inlineStr"/>
      <c r="AE672" t="inlineStr"/>
      <c r="AF672" t="inlineStr"/>
      <c r="AG672" t="inlineStr"/>
      <c r="AH672" t="inlineStr"/>
      <c r="AI672" t="inlineStr"/>
      <c r="AJ672" t="inlineStr"/>
      <c r="AK672" t="inlineStr"/>
      <c r="AL672" t="inlineStr"/>
      <c r="AM672" t="inlineStr"/>
      <c r="AN672" t="inlineStr"/>
      <c r="AO672" t="inlineStr"/>
      <c r="AP672" t="inlineStr"/>
      <c r="AQ672" t="inlineStr"/>
      <c r="AR672" t="inlineStr"/>
      <c r="AS672" t="inlineStr"/>
      <c r="AT672" t="inlineStr"/>
      <c r="AU672" t="inlineStr"/>
      <c r="AV672" t="inlineStr"/>
      <c r="AW672" t="inlineStr"/>
      <c r="AX672" t="inlineStr"/>
      <c r="AY672" t="inlineStr"/>
      <c r="AZ672" t="inlineStr"/>
      <c r="BA672" t="inlineStr"/>
      <c r="BB672" t="inlineStr"/>
      <c r="BC672" t="inlineStr">
        <is>
          <t>0</t>
        </is>
      </c>
      <c r="BD672" t="inlineStr"/>
      <c r="BE672" t="inlineStr"/>
      <c r="BF672" t="inlineStr"/>
      <c r="BG672" t="inlineStr"/>
      <c r="BH672" t="inlineStr"/>
      <c r="BI672" t="inlineStr"/>
      <c r="BJ672" t="inlineStr"/>
      <c r="BK672" t="inlineStr"/>
      <c r="BL672" t="inlineStr"/>
      <c r="BM672" t="inlineStr"/>
      <c r="BN672" t="inlineStr"/>
      <c r="BO672" t="inlineStr"/>
      <c r="BP672" t="inlineStr"/>
      <c r="BQ672" t="inlineStr"/>
      <c r="BR672" t="inlineStr"/>
      <c r="BS672" t="inlineStr"/>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row>
    <row r="673">
      <c r="A673" t="b">
        <v>1</v>
      </c>
      <c r="B673" t="inlineStr">
        <is>
          <t>603</t>
        </is>
      </c>
      <c r="C673" t="inlineStr">
        <is>
          <t>L-1537-315492953</t>
        </is>
      </c>
      <c r="D673" t="inlineStr">
        <is>
          <t>106696260X</t>
        </is>
      </c>
      <c r="E673" t="inlineStr">
        <is>
          <t>Aaf</t>
        </is>
      </c>
      <c r="F673" t="inlineStr">
        <is>
          <t>https://portal.dnb.de/opac.htm?method=simpleSearch&amp;cqlMode=true&amp;query=idn%3D106696260X</t>
        </is>
      </c>
      <c r="G673" t="inlineStr">
        <is>
          <t>III 60, 59</t>
        </is>
      </c>
      <c r="H673" t="inlineStr">
        <is>
          <t>III 60, 59</t>
        </is>
      </c>
      <c r="I673" t="inlineStr"/>
      <c r="J673" t="inlineStr"/>
      <c r="K673" t="inlineStr"/>
      <c r="L673" t="inlineStr"/>
      <c r="M673" t="inlineStr"/>
      <c r="N673" t="inlineStr"/>
      <c r="O673" t="inlineStr"/>
      <c r="P673" t="inlineStr"/>
      <c r="Q673" t="inlineStr"/>
      <c r="R673" t="inlineStr"/>
      <c r="S673" t="inlineStr"/>
      <c r="T673" t="inlineStr"/>
      <c r="U673" t="inlineStr"/>
      <c r="V673" t="inlineStr"/>
      <c r="W673" t="inlineStr"/>
      <c r="X673" t="inlineStr"/>
      <c r="Y673" t="inlineStr"/>
      <c r="Z673" t="inlineStr"/>
      <c r="AA673" t="inlineStr"/>
      <c r="AB673" t="inlineStr"/>
      <c r="AC673" t="inlineStr"/>
      <c r="AD673" t="inlineStr"/>
      <c r="AE673" t="inlineStr"/>
      <c r="AF673" t="inlineStr"/>
      <c r="AG673" t="inlineStr"/>
      <c r="AH673" t="inlineStr"/>
      <c r="AI673" t="inlineStr"/>
      <c r="AJ673" t="inlineStr"/>
      <c r="AK673" t="inlineStr"/>
      <c r="AL673" t="inlineStr"/>
      <c r="AM673" t="inlineStr"/>
      <c r="AN673" t="inlineStr"/>
      <c r="AO673" t="inlineStr"/>
      <c r="AP673" t="inlineStr"/>
      <c r="AQ673" t="inlineStr"/>
      <c r="AR673" t="inlineStr"/>
      <c r="AS673" t="inlineStr"/>
      <c r="AT673" t="inlineStr"/>
      <c r="AU673" t="inlineStr"/>
      <c r="AV673" t="inlineStr"/>
      <c r="AW673" t="inlineStr"/>
      <c r="AX673" t="inlineStr"/>
      <c r="AY673" t="inlineStr"/>
      <c r="AZ673" t="inlineStr"/>
      <c r="BA673" t="inlineStr"/>
      <c r="BB673" t="inlineStr"/>
      <c r="BC673" t="inlineStr">
        <is>
          <t>0</t>
        </is>
      </c>
      <c r="BD673" t="inlineStr"/>
      <c r="BE673" t="inlineStr"/>
      <c r="BF673" t="inlineStr"/>
      <c r="BG673" t="inlineStr"/>
      <c r="BH673" t="inlineStr"/>
      <c r="BI673" t="inlineStr"/>
      <c r="BJ673" t="inlineStr"/>
      <c r="BK673" t="inlineStr"/>
      <c r="BL673" t="inlineStr"/>
      <c r="BM673" t="inlineStr"/>
      <c r="BN673" t="inlineStr"/>
      <c r="BO673" t="inlineStr"/>
      <c r="BP673" t="inlineStr"/>
      <c r="BQ673" t="inlineStr"/>
      <c r="BR673" t="inlineStr"/>
      <c r="BS673" t="inlineStr"/>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row>
    <row r="674">
      <c r="A674" t="b">
        <v>1</v>
      </c>
      <c r="B674" t="inlineStr">
        <is>
          <t>604</t>
        </is>
      </c>
      <c r="C674" t="inlineStr">
        <is>
          <t>L-1537-315468831</t>
        </is>
      </c>
      <c r="D674" t="inlineStr">
        <is>
          <t>1066941106</t>
        </is>
      </c>
      <c r="E674" t="inlineStr">
        <is>
          <t>Aaf</t>
        </is>
      </c>
      <c r="F674" t="inlineStr">
        <is>
          <t>https://portal.dnb.de/opac.htm?method=simpleSearch&amp;cqlMode=true&amp;query=idn%3D1066941106</t>
        </is>
      </c>
      <c r="G674" t="inlineStr">
        <is>
          <t>III 60, 60</t>
        </is>
      </c>
      <c r="H674" t="inlineStr">
        <is>
          <t>III 60, 60</t>
        </is>
      </c>
      <c r="I674" t="inlineStr">
        <is>
          <t>X</t>
        </is>
      </c>
      <c r="J674" t="inlineStr">
        <is>
          <t>Papier- oder Pappeinband</t>
        </is>
      </c>
      <c r="K674" t="inlineStr">
        <is>
          <t>bis 25 cm</t>
        </is>
      </c>
      <c r="L674" t="inlineStr">
        <is>
          <t>180°</t>
        </is>
      </c>
      <c r="M674" t="inlineStr">
        <is>
          <t>hohler Rücken</t>
        </is>
      </c>
      <c r="N674" t="inlineStr"/>
      <c r="O674" t="inlineStr"/>
      <c r="P674" t="inlineStr"/>
      <c r="Q674" t="inlineStr">
        <is>
          <t>0</t>
        </is>
      </c>
      <c r="R674" t="inlineStr"/>
      <c r="S674" t="inlineStr"/>
      <c r="T674" t="inlineStr"/>
      <c r="U674" t="inlineStr"/>
      <c r="V674" t="inlineStr"/>
      <c r="W674" t="inlineStr"/>
      <c r="X674" t="inlineStr"/>
      <c r="Y674" t="inlineStr"/>
      <c r="Z674" t="inlineStr"/>
      <c r="AA674" t="inlineStr"/>
      <c r="AB674" t="inlineStr"/>
      <c r="AC674" t="inlineStr"/>
      <c r="AD674" t="inlineStr"/>
      <c r="AE674" t="inlineStr"/>
      <c r="AF674" t="inlineStr"/>
      <c r="AG674" t="inlineStr"/>
      <c r="AH674" t="inlineStr"/>
      <c r="AI674" t="inlineStr"/>
      <c r="AJ674" t="inlineStr"/>
      <c r="AK674" t="inlineStr"/>
      <c r="AL674" t="inlineStr"/>
      <c r="AM674" t="inlineStr"/>
      <c r="AN674" t="inlineStr"/>
      <c r="AO674" t="inlineStr"/>
      <c r="AP674" t="inlineStr"/>
      <c r="AQ674" t="inlineStr"/>
      <c r="AR674" t="inlineStr"/>
      <c r="AS674" t="inlineStr"/>
      <c r="AT674" t="inlineStr"/>
      <c r="AU674" t="inlineStr"/>
      <c r="AV674" t="inlineStr"/>
      <c r="AW674" t="inlineStr"/>
      <c r="AX674" t="inlineStr"/>
      <c r="AY674" t="inlineStr"/>
      <c r="AZ674" t="inlineStr"/>
      <c r="BA674" t="inlineStr"/>
      <c r="BB674" t="inlineStr"/>
      <c r="BC674" t="inlineStr">
        <is>
          <t>0</t>
        </is>
      </c>
      <c r="BD674" t="inlineStr"/>
      <c r="BE674" t="inlineStr"/>
      <c r="BF674" t="inlineStr"/>
      <c r="BG674" t="inlineStr"/>
      <c r="BH674" t="inlineStr"/>
      <c r="BI674" t="inlineStr"/>
      <c r="BJ674" t="inlineStr"/>
      <c r="BK674" t="inlineStr"/>
      <c r="BL674" t="inlineStr"/>
      <c r="BM674" t="inlineStr"/>
      <c r="BN674" t="inlineStr"/>
      <c r="BO674" t="inlineStr"/>
      <c r="BP674" t="inlineStr"/>
      <c r="BQ674" t="inlineStr"/>
      <c r="BR674" t="inlineStr"/>
      <c r="BS674" t="inlineStr"/>
      <c r="BT674" t="inlineStr"/>
      <c r="BU674" t="inlineStr"/>
      <c r="BV674" t="inlineStr"/>
      <c r="BW674" t="inlineStr"/>
      <c r="BX674" t="inlineStr"/>
      <c r="BY674" t="inlineStr"/>
      <c r="BZ674" t="inlineStr"/>
      <c r="CA674" t="inlineStr"/>
      <c r="CB674" t="inlineStr"/>
      <c r="CC674" t="inlineStr"/>
      <c r="CD674" t="inlineStr"/>
      <c r="CE674" t="inlineStr"/>
      <c r="CF674" t="inlineStr"/>
      <c r="CG674" t="inlineStr"/>
      <c r="CH674" t="inlineStr"/>
      <c r="CI674" t="inlineStr"/>
      <c r="CJ674" t="inlineStr"/>
      <c r="CK674" t="inlineStr"/>
      <c r="CL674" t="inlineStr"/>
      <c r="CM674" t="inlineStr"/>
      <c r="CN674" t="inlineStr"/>
      <c r="CO674" t="inlineStr"/>
      <c r="CP674" t="inlineStr"/>
      <c r="CQ674" t="inlineStr"/>
      <c r="CR674" t="inlineStr"/>
      <c r="CS674" t="inlineStr"/>
      <c r="CT674" t="inlineStr"/>
      <c r="CU674" t="inlineStr"/>
    </row>
    <row r="675">
      <c r="A675" t="b">
        <v>1</v>
      </c>
      <c r="B675" t="inlineStr">
        <is>
          <t>605</t>
        </is>
      </c>
      <c r="C675" t="inlineStr">
        <is>
          <t>L-1537-315492716</t>
        </is>
      </c>
      <c r="D675" t="inlineStr">
        <is>
          <t>1066962316</t>
        </is>
      </c>
      <c r="E675" t="inlineStr">
        <is>
          <t>Aaf</t>
        </is>
      </c>
      <c r="F675" t="inlineStr">
        <is>
          <t>https://portal.dnb.de/opac.htm?method=simpleSearch&amp;cqlMode=true&amp;query=idn%3D1066962316</t>
        </is>
      </c>
      <c r="G675" t="inlineStr">
        <is>
          <t>III 60, 61</t>
        </is>
      </c>
      <c r="H675" t="inlineStr">
        <is>
          <t>III 60, 61</t>
        </is>
      </c>
      <c r="I675" t="inlineStr"/>
      <c r="J675" t="inlineStr"/>
      <c r="K675" t="inlineStr">
        <is>
          <t>bis 35 cm</t>
        </is>
      </c>
      <c r="L675" t="inlineStr"/>
      <c r="M675" t="inlineStr"/>
      <c r="N675" t="inlineStr"/>
      <c r="O675" t="inlineStr"/>
      <c r="P675" t="inlineStr"/>
      <c r="Q675" t="inlineStr"/>
      <c r="R675" t="inlineStr"/>
      <c r="S675" t="inlineStr"/>
      <c r="T675" t="inlineStr"/>
      <c r="U675" t="inlineStr"/>
      <c r="V675" t="inlineStr"/>
      <c r="W675" t="inlineStr"/>
      <c r="X675" t="inlineStr"/>
      <c r="Y675" t="inlineStr"/>
      <c r="Z675" t="inlineStr"/>
      <c r="AA675" t="inlineStr">
        <is>
          <t>HPg</t>
        </is>
      </c>
      <c r="AB675" t="inlineStr"/>
      <c r="AC675" t="inlineStr"/>
      <c r="AD675" t="inlineStr">
        <is>
          <t>h/E</t>
        </is>
      </c>
      <c r="AE675" t="inlineStr"/>
      <c r="AF675" t="inlineStr"/>
      <c r="AG675" t="inlineStr"/>
      <c r="AH675" t="inlineStr"/>
      <c r="AI675" t="inlineStr"/>
      <c r="AJ675" t="inlineStr">
        <is>
          <t>Pa</t>
        </is>
      </c>
      <c r="AK675" t="inlineStr"/>
      <c r="AL675" t="inlineStr"/>
      <c r="AM675" t="inlineStr"/>
      <c r="AN675" t="inlineStr"/>
      <c r="AO675" t="inlineStr"/>
      <c r="AP675" t="inlineStr"/>
      <c r="AQ675" t="inlineStr"/>
      <c r="AR675" t="inlineStr"/>
      <c r="AS675" t="inlineStr"/>
      <c r="AT675" t="inlineStr"/>
      <c r="AU675" t="inlineStr"/>
      <c r="AV675" t="inlineStr"/>
      <c r="AW675" t="inlineStr"/>
      <c r="AX675" t="inlineStr">
        <is>
          <t>110</t>
        </is>
      </c>
      <c r="AY675" t="inlineStr"/>
      <c r="AZ675" t="inlineStr"/>
      <c r="BA675" t="inlineStr"/>
      <c r="BB675" t="inlineStr">
        <is>
          <t>ja vor</t>
        </is>
      </c>
      <c r="BC675" t="inlineStr">
        <is>
          <t>0.5</t>
        </is>
      </c>
      <c r="BD675" t="inlineStr"/>
      <c r="BE675" t="inlineStr"/>
      <c r="BF675" t="inlineStr"/>
      <c r="BG675" t="inlineStr"/>
      <c r="BH675" t="inlineStr"/>
      <c r="BI675" t="inlineStr"/>
      <c r="BJ675" t="inlineStr"/>
      <c r="BK675" t="inlineStr"/>
      <c r="BL675" t="inlineStr"/>
      <c r="BM675" t="inlineStr"/>
      <c r="BN675" t="inlineStr">
        <is>
          <t>x</t>
        </is>
      </c>
      <c r="BO675" t="inlineStr"/>
      <c r="BP675" t="inlineStr">
        <is>
          <t>x</t>
        </is>
      </c>
      <c r="BQ675" t="inlineStr"/>
      <c r="BR675" t="inlineStr"/>
      <c r="BS675" t="inlineStr"/>
      <c r="BT675" t="inlineStr"/>
      <c r="BU675" t="inlineStr"/>
      <c r="BV675" t="inlineStr"/>
      <c r="BW675" t="inlineStr"/>
      <c r="BX675" t="inlineStr"/>
      <c r="BY675" t="inlineStr"/>
      <c r="BZ675" t="inlineStr"/>
      <c r="CA675" t="inlineStr">
        <is>
          <t>0.5</t>
        </is>
      </c>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row>
    <row r="676">
      <c r="A676" t="b">
        <v>1</v>
      </c>
      <c r="B676" t="inlineStr">
        <is>
          <t>606</t>
        </is>
      </c>
      <c r="C676" t="inlineStr">
        <is>
          <t>L-1537-315316721</t>
        </is>
      </c>
      <c r="D676" t="inlineStr">
        <is>
          <t>1066857881</t>
        </is>
      </c>
      <c r="E676" t="inlineStr">
        <is>
          <t>Aaf</t>
        </is>
      </c>
      <c r="F676" t="inlineStr">
        <is>
          <t>https://portal.dnb.de/opac.htm?method=simpleSearch&amp;cqlMode=true&amp;query=idn%3D1066857881</t>
        </is>
      </c>
      <c r="G676" t="inlineStr">
        <is>
          <t>III 60, 62</t>
        </is>
      </c>
      <c r="H676" t="inlineStr">
        <is>
          <t>III 60, 62</t>
        </is>
      </c>
      <c r="I676" t="inlineStr">
        <is>
          <t>X</t>
        </is>
      </c>
      <c r="J676" t="inlineStr">
        <is>
          <t>Gewebeeinband</t>
        </is>
      </c>
      <c r="K676" t="inlineStr">
        <is>
          <t>bis 35 cm</t>
        </is>
      </c>
      <c r="L676" t="inlineStr">
        <is>
          <t>80° bis 110°, einseitig digitalisierbar?</t>
        </is>
      </c>
      <c r="M676" t="inlineStr">
        <is>
          <t>fester Rücken mit Schmuckprägung</t>
        </is>
      </c>
      <c r="N676" t="inlineStr"/>
      <c r="O676" t="inlineStr"/>
      <c r="P676" t="inlineStr"/>
      <c r="Q676" t="inlineStr">
        <is>
          <t>1</t>
        </is>
      </c>
      <c r="R676" t="inlineStr"/>
      <c r="S676" t="inlineStr">
        <is>
          <t>enth. Blindlagen</t>
        </is>
      </c>
      <c r="T676" t="inlineStr"/>
      <c r="U676" t="inlineStr"/>
      <c r="V676" t="inlineStr"/>
      <c r="W676" t="inlineStr"/>
      <c r="X676" t="inlineStr"/>
      <c r="Y676" t="inlineStr"/>
      <c r="Z676" t="inlineStr"/>
      <c r="AA676" t="inlineStr">
        <is>
          <t>G</t>
        </is>
      </c>
      <c r="AB676" t="inlineStr">
        <is>
          <t>x</t>
        </is>
      </c>
      <c r="AC676" t="inlineStr"/>
      <c r="AD676" t="inlineStr">
        <is>
          <t>h/E</t>
        </is>
      </c>
      <c r="AE676" t="inlineStr"/>
      <c r="AF676" t="inlineStr"/>
      <c r="AG676" t="inlineStr"/>
      <c r="AH676" t="inlineStr"/>
      <c r="AI676" t="inlineStr"/>
      <c r="AJ676" t="inlineStr">
        <is>
          <t>Pa</t>
        </is>
      </c>
      <c r="AK676" t="inlineStr">
        <is>
          <t>x</t>
        </is>
      </c>
      <c r="AL676" t="inlineStr"/>
      <c r="AM676" t="inlineStr"/>
      <c r="AN676" t="inlineStr"/>
      <c r="AO676" t="inlineStr"/>
      <c r="AP676" t="inlineStr"/>
      <c r="AQ676" t="inlineStr"/>
      <c r="AR676" t="inlineStr"/>
      <c r="AS676" t="inlineStr"/>
      <c r="AT676" t="inlineStr"/>
      <c r="AU676" t="inlineStr"/>
      <c r="AV676" t="inlineStr"/>
      <c r="AW676" t="inlineStr"/>
      <c r="AX676" t="inlineStr">
        <is>
          <t>110</t>
        </is>
      </c>
      <c r="AY676" t="inlineStr"/>
      <c r="AZ676" t="inlineStr"/>
      <c r="BA676" t="inlineStr"/>
      <c r="BB676" t="inlineStr">
        <is>
          <t>n</t>
        </is>
      </c>
      <c r="BC676" t="inlineStr">
        <is>
          <t>0</t>
        </is>
      </c>
      <c r="BD676" t="inlineStr"/>
      <c r="BE676" t="inlineStr"/>
      <c r="BF676" t="inlineStr"/>
      <c r="BG676" t="inlineStr"/>
      <c r="BH676" t="inlineStr"/>
      <c r="BI676" t="inlineStr"/>
      <c r="BJ676" t="inlineStr"/>
      <c r="BK676" t="inlineStr">
        <is>
          <t>Schaden stabil</t>
        </is>
      </c>
      <c r="BL676" t="inlineStr"/>
      <c r="BM676" t="inlineStr"/>
      <c r="BN676" t="inlineStr"/>
      <c r="BO676" t="inlineStr"/>
      <c r="BP676" t="inlineStr"/>
      <c r="BQ676" t="inlineStr"/>
      <c r="BR676" t="inlineStr"/>
      <c r="BS676" t="inlineStr"/>
      <c r="BT676" t="inlineStr"/>
      <c r="BU676" t="inlineStr"/>
      <c r="BV676" t="inlineStr"/>
      <c r="BW676" t="inlineStr"/>
      <c r="BX676" t="inlineStr"/>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row>
    <row r="677">
      <c r="A677" t="b">
        <v>1</v>
      </c>
      <c r="B677" t="inlineStr">
        <is>
          <t>607</t>
        </is>
      </c>
      <c r="C677" t="inlineStr">
        <is>
          <t>L-1539-315493097</t>
        </is>
      </c>
      <c r="D677" t="inlineStr">
        <is>
          <t>1066962766</t>
        </is>
      </c>
      <c r="E677" t="inlineStr">
        <is>
          <t>AaB</t>
        </is>
      </c>
      <c r="F677" t="inlineStr">
        <is>
          <t>https://portal.dnb.de/opac.htm?method=simpleSearch&amp;cqlMode=true&amp;query=idn%3D1066962766</t>
        </is>
      </c>
      <c r="G677" t="inlineStr">
        <is>
          <t>III 60, 63</t>
        </is>
      </c>
      <c r="H677" t="inlineStr">
        <is>
          <t>III 60, 63</t>
        </is>
      </c>
      <c r="I677" t="inlineStr"/>
      <c r="J677" t="inlineStr"/>
      <c r="K677" t="inlineStr"/>
      <c r="L677" t="inlineStr"/>
      <c r="M677" t="inlineStr"/>
      <c r="N677" t="inlineStr"/>
      <c r="O677" t="inlineStr"/>
      <c r="P677" t="inlineStr"/>
      <c r="Q677" t="inlineStr"/>
      <c r="R677" t="inlineStr"/>
      <c r="S677" t="inlineStr"/>
      <c r="T677" t="inlineStr"/>
      <c r="U677" t="inlineStr"/>
      <c r="V677" t="inlineStr"/>
      <c r="W677" t="inlineStr"/>
      <c r="X677" t="inlineStr"/>
      <c r="Y677" t="inlineStr"/>
      <c r="Z677" t="inlineStr"/>
      <c r="AA677" t="inlineStr"/>
      <c r="AB677" t="inlineStr"/>
      <c r="AC677" t="inlineStr"/>
      <c r="AD677" t="inlineStr"/>
      <c r="AE677" t="inlineStr"/>
      <c r="AF677" t="inlineStr"/>
      <c r="AG677" t="inlineStr"/>
      <c r="AH677" t="inlineStr"/>
      <c r="AI677" t="inlineStr"/>
      <c r="AJ677" t="inlineStr"/>
      <c r="AK677" t="inlineStr"/>
      <c r="AL677" t="inlineStr"/>
      <c r="AM677" t="inlineStr"/>
      <c r="AN677" t="inlineStr"/>
      <c r="AO677" t="inlineStr"/>
      <c r="AP677" t="inlineStr"/>
      <c r="AQ677" t="inlineStr"/>
      <c r="AR677" t="inlineStr"/>
      <c r="AS677" t="inlineStr"/>
      <c r="AT677" t="inlineStr"/>
      <c r="AU677" t="inlineStr"/>
      <c r="AV677" t="inlineStr"/>
      <c r="AW677" t="inlineStr"/>
      <c r="AX677" t="inlineStr"/>
      <c r="AY677" t="inlineStr"/>
      <c r="AZ677" t="inlineStr"/>
      <c r="BA677" t="inlineStr"/>
      <c r="BB677" t="inlineStr"/>
      <c r="BC677" t="inlineStr">
        <is>
          <t>0</t>
        </is>
      </c>
      <c r="BD677" t="inlineStr"/>
      <c r="BE677" t="inlineStr"/>
      <c r="BF677" t="inlineStr"/>
      <c r="BG677" t="inlineStr"/>
      <c r="BH677" t="inlineStr"/>
      <c r="BI677" t="inlineStr"/>
      <c r="BJ677" t="inlineStr"/>
      <c r="BK677" t="inlineStr"/>
      <c r="BL677" t="inlineStr"/>
      <c r="BM677" t="inlineStr"/>
      <c r="BN677" t="inlineStr"/>
      <c r="BO677" t="inlineStr"/>
      <c r="BP677" t="inlineStr"/>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row>
    <row r="678">
      <c r="A678" t="b">
        <v>1</v>
      </c>
      <c r="B678" t="inlineStr">
        <is>
          <t>608</t>
        </is>
      </c>
      <c r="C678" t="inlineStr">
        <is>
          <t>L-1540-315493453</t>
        </is>
      </c>
      <c r="D678" t="inlineStr">
        <is>
          <t>1066963177</t>
        </is>
      </c>
      <c r="E678" t="inlineStr">
        <is>
          <t>Aaf</t>
        </is>
      </c>
      <c r="F678" t="inlineStr">
        <is>
          <t>https://portal.dnb.de/opac.htm?method=simpleSearch&amp;cqlMode=true&amp;query=idn%3D1066963177</t>
        </is>
      </c>
      <c r="G678" t="inlineStr">
        <is>
          <t>III 60, 64</t>
        </is>
      </c>
      <c r="H678" t="inlineStr">
        <is>
          <t>III 60, 64</t>
        </is>
      </c>
      <c r="I678" t="inlineStr">
        <is>
          <t>X</t>
        </is>
      </c>
      <c r="J678" t="inlineStr">
        <is>
          <t>Halbledereinband, Schließen, erhabene Buchbeschläge</t>
        </is>
      </c>
      <c r="K678" t="inlineStr">
        <is>
          <t>bis 25 cm</t>
        </is>
      </c>
      <c r="L678" t="inlineStr">
        <is>
          <t>180°</t>
        </is>
      </c>
      <c r="M678" t="inlineStr">
        <is>
          <t>hohler Rücken</t>
        </is>
      </c>
      <c r="N678" t="inlineStr"/>
      <c r="O678" t="inlineStr">
        <is>
          <t>Buchschuh</t>
        </is>
      </c>
      <c r="P678" t="inlineStr">
        <is>
          <t>Nein</t>
        </is>
      </c>
      <c r="Q678" t="inlineStr">
        <is>
          <t>1</t>
        </is>
      </c>
      <c r="R678" t="inlineStr"/>
      <c r="S678" t="inlineStr">
        <is>
          <t>enth. Blindlagen</t>
        </is>
      </c>
      <c r="T678" t="inlineStr"/>
      <c r="U678" t="inlineStr"/>
      <c r="V678" t="inlineStr"/>
      <c r="W678" t="inlineStr"/>
      <c r="X678" t="inlineStr"/>
      <c r="Y678" t="inlineStr"/>
      <c r="Z678" t="inlineStr"/>
      <c r="AA678" t="inlineStr">
        <is>
          <t>HL</t>
        </is>
      </c>
      <c r="AB678" t="inlineStr">
        <is>
          <t>x</t>
        </is>
      </c>
      <c r="AC678" t="inlineStr"/>
      <c r="AD678" t="inlineStr">
        <is>
          <t>h/E</t>
        </is>
      </c>
      <c r="AE678" t="inlineStr"/>
      <c r="AF678" t="inlineStr">
        <is>
          <t>x</t>
        </is>
      </c>
      <c r="AG678" t="inlineStr"/>
      <c r="AH678" t="inlineStr"/>
      <c r="AI678" t="inlineStr"/>
      <c r="AJ678" t="inlineStr">
        <is>
          <t>Pa</t>
        </is>
      </c>
      <c r="AK678" t="inlineStr">
        <is>
          <t>x</t>
        </is>
      </c>
      <c r="AL678" t="inlineStr"/>
      <c r="AM678" t="inlineStr"/>
      <c r="AN678" t="inlineStr"/>
      <c r="AO678" t="inlineStr"/>
      <c r="AP678" t="inlineStr"/>
      <c r="AQ678" t="inlineStr"/>
      <c r="AR678" t="inlineStr"/>
      <c r="AS678" t="inlineStr"/>
      <c r="AT678" t="inlineStr"/>
      <c r="AU678" t="inlineStr"/>
      <c r="AV678" t="inlineStr"/>
      <c r="AW678" t="inlineStr"/>
      <c r="AX678" t="inlineStr">
        <is>
          <t>80</t>
        </is>
      </c>
      <c r="AY678" t="inlineStr"/>
      <c r="AZ678" t="inlineStr"/>
      <c r="BA678" t="inlineStr"/>
      <c r="BB678" t="inlineStr">
        <is>
          <t>n</t>
        </is>
      </c>
      <c r="BC678" t="inlineStr">
        <is>
          <t>0</t>
        </is>
      </c>
      <c r="BD678" t="inlineStr"/>
      <c r="BE678" t="inlineStr"/>
      <c r="BF678" t="inlineStr"/>
      <c r="BG678" t="inlineStr">
        <is>
          <t>x</t>
        </is>
      </c>
      <c r="BH678" t="inlineStr"/>
      <c r="BI678" t="inlineStr"/>
      <c r="BJ678" t="inlineStr"/>
      <c r="BK678" t="inlineStr">
        <is>
          <t>Schaden stabil, Umschlag trotzt Buchschuh</t>
        </is>
      </c>
      <c r="BL678" t="inlineStr"/>
      <c r="BM678" t="inlineStr">
        <is>
          <t>Umschlag (Leder pudert)</t>
        </is>
      </c>
      <c r="BN678" t="inlineStr"/>
      <c r="BO678" t="inlineStr"/>
      <c r="BP678" t="inlineStr"/>
      <c r="BQ678" t="inlineStr"/>
      <c r="BR678" t="inlineStr"/>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row>
    <row r="679">
      <c r="A679" t="b">
        <v>1</v>
      </c>
      <c r="B679" t="inlineStr">
        <is>
          <t>609</t>
        </is>
      </c>
      <c r="C679" t="inlineStr">
        <is>
          <t>L-1540-315487429</t>
        </is>
      </c>
      <c r="D679" t="inlineStr">
        <is>
          <t>1066956812</t>
        </is>
      </c>
      <c r="E679" t="inlineStr">
        <is>
          <t>Aaf</t>
        </is>
      </c>
      <c r="F679" t="inlineStr">
        <is>
          <t>https://portal.dnb.de/opac.htm?method=simpleSearch&amp;cqlMode=true&amp;query=idn%3D1066956812</t>
        </is>
      </c>
      <c r="G679" t="inlineStr">
        <is>
          <t>III 60, 65</t>
        </is>
      </c>
      <c r="H679" t="inlineStr">
        <is>
          <t>III 60, 65</t>
        </is>
      </c>
      <c r="I679" t="inlineStr">
        <is>
          <t>X</t>
        </is>
      </c>
      <c r="J679" t="inlineStr">
        <is>
          <t>Halbledereinband, Schließen, erhabene Buchbeschläge</t>
        </is>
      </c>
      <c r="K679" t="inlineStr">
        <is>
          <t>bis 25 cm</t>
        </is>
      </c>
      <c r="L679" t="inlineStr">
        <is>
          <t>180°</t>
        </is>
      </c>
      <c r="M679" t="inlineStr">
        <is>
          <t>hohler Rücken</t>
        </is>
      </c>
      <c r="N679" t="inlineStr"/>
      <c r="O679" t="inlineStr">
        <is>
          <t>Buchschuh</t>
        </is>
      </c>
      <c r="P679" t="inlineStr">
        <is>
          <t>Nein</t>
        </is>
      </c>
      <c r="Q679" t="inlineStr">
        <is>
          <t>1</t>
        </is>
      </c>
      <c r="R679" t="inlineStr"/>
      <c r="S679" t="inlineStr">
        <is>
          <t>enth. Blindlagen</t>
        </is>
      </c>
      <c r="T679" t="inlineStr"/>
      <c r="U679" t="inlineStr"/>
      <c r="V679" t="inlineStr"/>
      <c r="W679" t="inlineStr"/>
      <c r="X679" t="inlineStr"/>
      <c r="Y679" t="inlineStr"/>
      <c r="Z679" t="inlineStr"/>
      <c r="AA679" t="inlineStr">
        <is>
          <t>HL</t>
        </is>
      </c>
      <c r="AB679" t="inlineStr">
        <is>
          <t>x</t>
        </is>
      </c>
      <c r="AC679" t="inlineStr"/>
      <c r="AD679" t="inlineStr">
        <is>
          <t>h/E</t>
        </is>
      </c>
      <c r="AE679" t="inlineStr"/>
      <c r="AF679" t="inlineStr">
        <is>
          <t>x</t>
        </is>
      </c>
      <c r="AG679" t="inlineStr"/>
      <c r="AH679" t="inlineStr"/>
      <c r="AI679" t="inlineStr"/>
      <c r="AJ679" t="inlineStr">
        <is>
          <t>Pa</t>
        </is>
      </c>
      <c r="AK679" t="inlineStr">
        <is>
          <t>x</t>
        </is>
      </c>
      <c r="AL679" t="inlineStr"/>
      <c r="AM679" t="inlineStr"/>
      <c r="AN679" t="inlineStr"/>
      <c r="AO679" t="inlineStr"/>
      <c r="AP679" t="inlineStr"/>
      <c r="AQ679" t="inlineStr"/>
      <c r="AR679" t="inlineStr"/>
      <c r="AS679" t="inlineStr"/>
      <c r="AT679" t="inlineStr"/>
      <c r="AU679" t="inlineStr"/>
      <c r="AV679" t="inlineStr"/>
      <c r="AW679" t="inlineStr"/>
      <c r="AX679" t="inlineStr">
        <is>
          <t>80</t>
        </is>
      </c>
      <c r="AY679" t="inlineStr"/>
      <c r="AZ679" t="inlineStr"/>
      <c r="BA679" t="inlineStr"/>
      <c r="BB679" t="inlineStr">
        <is>
          <t>n</t>
        </is>
      </c>
      <c r="BC679" t="inlineStr">
        <is>
          <t>0</t>
        </is>
      </c>
      <c r="BD679" t="inlineStr"/>
      <c r="BE679" t="inlineStr"/>
      <c r="BF679" t="inlineStr"/>
      <c r="BG679" t="inlineStr">
        <is>
          <t>x</t>
        </is>
      </c>
      <c r="BH679" t="inlineStr"/>
      <c r="BI679" t="inlineStr"/>
      <c r="BJ679" t="inlineStr"/>
      <c r="BK679" t="inlineStr">
        <is>
          <t>Schaden stabil, Umschlag trotzt Buchschuh</t>
        </is>
      </c>
      <c r="BL679" t="inlineStr"/>
      <c r="BM679" t="inlineStr">
        <is>
          <t>Umschlag (Leder pudert)</t>
        </is>
      </c>
      <c r="BN679" t="inlineStr"/>
      <c r="BO679" t="inlineStr"/>
      <c r="BP679" t="inlineStr"/>
      <c r="BQ679" t="inlineStr"/>
      <c r="BR679" t="inlineStr"/>
      <c r="BS679" t="inlineStr"/>
      <c r="BT679" t="inlineStr"/>
      <c r="BU679" t="inlineStr"/>
      <c r="BV679" t="inlineStr"/>
      <c r="BW679" t="inlineStr"/>
      <c r="BX679" t="inlineStr"/>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row>
    <row r="680">
      <c r="A680" t="b">
        <v>1</v>
      </c>
      <c r="B680" t="inlineStr">
        <is>
          <t>610</t>
        </is>
      </c>
      <c r="C680" t="inlineStr">
        <is>
          <t>L-1540-315331186</t>
        </is>
      </c>
      <c r="D680" t="inlineStr">
        <is>
          <t>1066873380</t>
        </is>
      </c>
      <c r="E680" t="inlineStr">
        <is>
          <t>Aaf</t>
        </is>
      </c>
      <c r="F680" t="inlineStr">
        <is>
          <t>https://portal.dnb.de/opac.htm?method=simpleSearch&amp;cqlMode=true&amp;query=idn%3D1066873380</t>
        </is>
      </c>
      <c r="G680" t="inlineStr">
        <is>
          <t>III 60, 66</t>
        </is>
      </c>
      <c r="H680" t="inlineStr">
        <is>
          <t>III 60, 66</t>
        </is>
      </c>
      <c r="I680" t="inlineStr">
        <is>
          <t>X</t>
        </is>
      </c>
      <c r="J680" t="inlineStr">
        <is>
          <t>Halbpergamentband</t>
        </is>
      </c>
      <c r="K680" t="inlineStr">
        <is>
          <t>bis 25 cm</t>
        </is>
      </c>
      <c r="L680" t="inlineStr">
        <is>
          <t>80° bis 110°, einseitig digitalisierbar?</t>
        </is>
      </c>
      <c r="M680" t="inlineStr">
        <is>
          <t>fester Rücken mit Schmuckprägung</t>
        </is>
      </c>
      <c r="N680" t="inlineStr"/>
      <c r="O680" t="inlineStr"/>
      <c r="P680" t="inlineStr"/>
      <c r="Q680" t="inlineStr">
        <is>
          <t>0</t>
        </is>
      </c>
      <c r="R680" t="inlineStr"/>
      <c r="S680" t="inlineStr">
        <is>
          <t>enth. Blindlagen</t>
        </is>
      </c>
      <c r="T680" t="inlineStr"/>
      <c r="U680" t="inlineStr"/>
      <c r="V680" t="inlineStr"/>
      <c r="W680" t="inlineStr"/>
      <c r="X680" t="inlineStr"/>
      <c r="Y680" t="inlineStr"/>
      <c r="Z680" t="inlineStr"/>
      <c r="AA680" t="inlineStr"/>
      <c r="AB680" t="inlineStr"/>
      <c r="AC680" t="inlineStr"/>
      <c r="AD680" t="inlineStr"/>
      <c r="AE680" t="inlineStr"/>
      <c r="AF680" t="inlineStr"/>
      <c r="AG680" t="inlineStr"/>
      <c r="AH680" t="inlineStr"/>
      <c r="AI680" t="inlineStr"/>
      <c r="AJ680" t="inlineStr"/>
      <c r="AK680" t="inlineStr"/>
      <c r="AL680" t="inlineStr"/>
      <c r="AM680" t="inlineStr"/>
      <c r="AN680" t="inlineStr"/>
      <c r="AO680" t="inlineStr"/>
      <c r="AP680" t="inlineStr"/>
      <c r="AQ680" t="inlineStr"/>
      <c r="AR680" t="inlineStr"/>
      <c r="AS680" t="inlineStr"/>
      <c r="AT680" t="inlineStr"/>
      <c r="AU680" t="inlineStr"/>
      <c r="AV680" t="inlineStr"/>
      <c r="AW680" t="inlineStr"/>
      <c r="AX680" t="inlineStr"/>
      <c r="AY680" t="inlineStr"/>
      <c r="AZ680" t="inlineStr"/>
      <c r="BA680" t="inlineStr"/>
      <c r="BB680" t="inlineStr"/>
      <c r="BC680" t="inlineStr">
        <is>
          <t>0</t>
        </is>
      </c>
      <c r="BD680" t="inlineStr"/>
      <c r="BE680" t="inlineStr"/>
      <c r="BF680" t="inlineStr"/>
      <c r="BG680" t="inlineStr"/>
      <c r="BH680" t="inlineStr"/>
      <c r="BI680" t="inlineStr"/>
      <c r="BJ680" t="inlineStr"/>
      <c r="BK680" t="inlineStr"/>
      <c r="BL680" t="inlineStr"/>
      <c r="BM680" t="inlineStr"/>
      <c r="BN680" t="inlineStr"/>
      <c r="BO680" t="inlineStr"/>
      <c r="BP680" t="inlineStr"/>
      <c r="BQ680" t="inlineStr"/>
      <c r="BR680" t="inlineStr"/>
      <c r="BS680" t="inlineStr"/>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row>
    <row r="681">
      <c r="A681" t="b">
        <v>1</v>
      </c>
      <c r="B681" t="inlineStr">
        <is>
          <t>611</t>
        </is>
      </c>
      <c r="C681" t="inlineStr">
        <is>
          <t>L-1541-164689737</t>
        </is>
      </c>
      <c r="D681" t="inlineStr">
        <is>
          <t>997744677</t>
        </is>
      </c>
      <c r="E681" t="inlineStr">
        <is>
          <t>Aal</t>
        </is>
      </c>
      <c r="F681" t="inlineStr">
        <is>
          <t>https://portal.dnb.de/opac.htm?method=simpleSearch&amp;cqlMode=true&amp;query=idn%3D997744677</t>
        </is>
      </c>
      <c r="G681" t="inlineStr">
        <is>
          <t>III 60, 67</t>
        </is>
      </c>
      <c r="H681" t="inlineStr">
        <is>
          <t>III 60, 67</t>
        </is>
      </c>
      <c r="I681" t="inlineStr">
        <is>
          <t>X</t>
        </is>
      </c>
      <c r="J681" t="inlineStr">
        <is>
          <t>Gewebeeinband</t>
        </is>
      </c>
      <c r="K681" t="inlineStr">
        <is>
          <t>bis 35 cm</t>
        </is>
      </c>
      <c r="L681" t="inlineStr">
        <is>
          <t>180°</t>
        </is>
      </c>
      <c r="M681" t="inlineStr">
        <is>
          <t>fester Rücken mit Schmuckprägung</t>
        </is>
      </c>
      <c r="N681" t="inlineStr"/>
      <c r="O681" t="inlineStr"/>
      <c r="P681" t="inlineStr"/>
      <c r="Q681" t="inlineStr">
        <is>
          <t>1</t>
        </is>
      </c>
      <c r="R681" t="inlineStr"/>
      <c r="S681" t="inlineStr"/>
      <c r="T681" t="inlineStr"/>
      <c r="U681" t="inlineStr"/>
      <c r="V681" t="inlineStr"/>
      <c r="W681" t="inlineStr"/>
      <c r="X681" t="inlineStr"/>
      <c r="Y681" t="inlineStr"/>
      <c r="Z681" t="inlineStr"/>
      <c r="AA681" t="inlineStr"/>
      <c r="AB681" t="inlineStr"/>
      <c r="AC681" t="inlineStr"/>
      <c r="AD681" t="inlineStr"/>
      <c r="AE681" t="inlineStr"/>
      <c r="AF681" t="inlineStr"/>
      <c r="AG681" t="inlineStr"/>
      <c r="AH681" t="inlineStr"/>
      <c r="AI681" t="inlineStr"/>
      <c r="AJ681" t="inlineStr"/>
      <c r="AK681" t="inlineStr"/>
      <c r="AL681" t="inlineStr"/>
      <c r="AM681" t="inlineStr"/>
      <c r="AN681" t="inlineStr"/>
      <c r="AO681" t="inlineStr"/>
      <c r="AP681" t="inlineStr"/>
      <c r="AQ681" t="inlineStr"/>
      <c r="AR681" t="inlineStr"/>
      <c r="AS681" t="inlineStr"/>
      <c r="AT681" t="inlineStr"/>
      <c r="AU681" t="inlineStr"/>
      <c r="AV681" t="inlineStr"/>
      <c r="AW681" t="inlineStr"/>
      <c r="AX681" t="inlineStr"/>
      <c r="AY681" t="inlineStr"/>
      <c r="AZ681" t="inlineStr"/>
      <c r="BA681" t="inlineStr"/>
      <c r="BB681" t="inlineStr"/>
      <c r="BC681" t="inlineStr">
        <is>
          <t>0</t>
        </is>
      </c>
      <c r="BD681" t="inlineStr"/>
      <c r="BE681" t="inlineStr"/>
      <c r="BF681" t="inlineStr"/>
      <c r="BG681" t="inlineStr"/>
      <c r="BH681" t="inlineStr"/>
      <c r="BI681" t="inlineStr"/>
      <c r="BJ681" t="inlineStr"/>
      <c r="BK681" t="inlineStr"/>
      <c r="BL681" t="inlineStr"/>
      <c r="BM681" t="inlineStr"/>
      <c r="BN681" t="inlineStr"/>
      <c r="BO681" t="inlineStr"/>
      <c r="BP681" t="inlineStr"/>
      <c r="BQ681" t="inlineStr"/>
      <c r="BR681" t="inlineStr"/>
      <c r="BS681" t="inlineStr"/>
      <c r="BT681" t="inlineStr"/>
      <c r="BU681" t="inlineStr"/>
      <c r="BV681" t="inlineStr"/>
      <c r="BW681" t="inlineStr"/>
      <c r="BX681" t="inlineStr"/>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row>
    <row r="682">
      <c r="A682" t="b">
        <v>1</v>
      </c>
      <c r="B682" t="inlineStr">
        <is>
          <t>612</t>
        </is>
      </c>
      <c r="C682" t="inlineStr">
        <is>
          <t>L-1541-315493437</t>
        </is>
      </c>
      <c r="D682" t="inlineStr">
        <is>
          <t>1066963150</t>
        </is>
      </c>
      <c r="E682" t="inlineStr">
        <is>
          <t>Aaf</t>
        </is>
      </c>
      <c r="F682" t="inlineStr">
        <is>
          <t>https://portal.dnb.de/opac.htm?method=simpleSearch&amp;cqlMode=true&amp;query=idn%3D1066963150</t>
        </is>
      </c>
      <c r="G682" t="inlineStr">
        <is>
          <t>III 60, 68</t>
        </is>
      </c>
      <c r="H682" t="inlineStr">
        <is>
          <t>III 60, 68</t>
        </is>
      </c>
      <c r="I682" t="inlineStr">
        <is>
          <t>X</t>
        </is>
      </c>
      <c r="J682" t="inlineStr">
        <is>
          <t>Ledereinband</t>
        </is>
      </c>
      <c r="K682" t="inlineStr">
        <is>
          <t>bis 25 cm</t>
        </is>
      </c>
      <c r="L682" t="inlineStr">
        <is>
          <t>80° bis 110°, einseitig digitalisierbar?</t>
        </is>
      </c>
      <c r="M682" t="inlineStr">
        <is>
          <t>fester Rücken mit Schmuckprägung</t>
        </is>
      </c>
      <c r="N682" t="inlineStr"/>
      <c r="O682" t="inlineStr"/>
      <c r="P682" t="inlineStr"/>
      <c r="Q682" t="inlineStr">
        <is>
          <t>1</t>
        </is>
      </c>
      <c r="R682" t="inlineStr"/>
      <c r="S682" t="inlineStr">
        <is>
          <t>enth. Blindlagen</t>
        </is>
      </c>
      <c r="T682" t="inlineStr"/>
      <c r="U682" t="inlineStr"/>
      <c r="V682" t="inlineStr"/>
      <c r="W682" t="inlineStr"/>
      <c r="X682" t="inlineStr"/>
      <c r="Y682" t="inlineStr"/>
      <c r="Z682" t="inlineStr">
        <is>
          <t>x</t>
        </is>
      </c>
      <c r="AA682" t="inlineStr">
        <is>
          <t>L</t>
        </is>
      </c>
      <c r="AB682" t="inlineStr"/>
      <c r="AC682" t="inlineStr">
        <is>
          <t>x</t>
        </is>
      </c>
      <c r="AD682" t="inlineStr"/>
      <c r="AE682" t="inlineStr"/>
      <c r="AF682" t="inlineStr"/>
      <c r="AG682" t="inlineStr"/>
      <c r="AH682" t="inlineStr"/>
      <c r="AI682" t="inlineStr"/>
      <c r="AJ682" t="inlineStr">
        <is>
          <t>Pa</t>
        </is>
      </c>
      <c r="AK682" t="inlineStr">
        <is>
          <t>x</t>
        </is>
      </c>
      <c r="AL682" t="inlineStr"/>
      <c r="AM682" t="inlineStr"/>
      <c r="AN682" t="inlineStr"/>
      <c r="AO682" t="inlineStr"/>
      <c r="AP682" t="inlineStr"/>
      <c r="AQ682" t="inlineStr"/>
      <c r="AR682" t="inlineStr"/>
      <c r="AS682" t="inlineStr"/>
      <c r="AT682" t="inlineStr"/>
      <c r="AU682" t="inlineStr"/>
      <c r="AV682" t="inlineStr"/>
      <c r="AW682" t="inlineStr"/>
      <c r="AX682" t="inlineStr">
        <is>
          <t>110</t>
        </is>
      </c>
      <c r="AY682" t="inlineStr"/>
      <c r="AZ682" t="inlineStr"/>
      <c r="BA682" t="inlineStr"/>
      <c r="BB682" t="inlineStr">
        <is>
          <t>n</t>
        </is>
      </c>
      <c r="BC682" t="inlineStr">
        <is>
          <t>0</t>
        </is>
      </c>
      <c r="BD682" t="inlineStr"/>
      <c r="BE682" t="inlineStr"/>
      <c r="BF682" t="inlineStr"/>
      <c r="BG682" t="inlineStr"/>
      <c r="BH682" t="inlineStr"/>
      <c r="BI682" t="inlineStr"/>
      <c r="BJ682" t="inlineStr"/>
      <c r="BK682" t="inlineStr">
        <is>
          <t>Schaden stabil</t>
        </is>
      </c>
      <c r="BL682" t="inlineStr"/>
      <c r="BM682" t="inlineStr"/>
      <c r="BN682" t="inlineStr"/>
      <c r="BO682" t="inlineStr"/>
      <c r="BP682" t="inlineStr"/>
      <c r="BQ682" t="inlineStr"/>
      <c r="BR682" t="inlineStr"/>
      <c r="BS682" t="inlineStr"/>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row>
    <row r="683">
      <c r="A683" t="b">
        <v>1</v>
      </c>
      <c r="B683" t="inlineStr">
        <is>
          <t>613</t>
        </is>
      </c>
      <c r="C683" t="inlineStr">
        <is>
          <t>L-1541-315487666</t>
        </is>
      </c>
      <c r="D683" t="inlineStr">
        <is>
          <t>1066957045</t>
        </is>
      </c>
      <c r="E683" t="inlineStr">
        <is>
          <t>Aaf</t>
        </is>
      </c>
      <c r="F683" t="inlineStr">
        <is>
          <t>https://portal.dnb.de/opac.htm?method=simpleSearch&amp;cqlMode=true&amp;query=idn%3D1066957045</t>
        </is>
      </c>
      <c r="G683" t="inlineStr">
        <is>
          <t>III 60, 69</t>
        </is>
      </c>
      <c r="H683" t="inlineStr">
        <is>
          <t>III 60, 69</t>
        </is>
      </c>
      <c r="I683" t="inlineStr">
        <is>
          <t>X</t>
        </is>
      </c>
      <c r="J683" t="inlineStr">
        <is>
          <t>Halbledereinband</t>
        </is>
      </c>
      <c r="K683" t="inlineStr">
        <is>
          <t>bis 35 cm</t>
        </is>
      </c>
      <c r="L683" t="inlineStr">
        <is>
          <t>80° bis 110°, einseitig digitalisierbar?</t>
        </is>
      </c>
      <c r="M683" t="inlineStr">
        <is>
          <t>hohler Rücken</t>
        </is>
      </c>
      <c r="N683" t="inlineStr"/>
      <c r="O683" t="inlineStr"/>
      <c r="P683" t="inlineStr"/>
      <c r="Q683" t="inlineStr">
        <is>
          <t>0</t>
        </is>
      </c>
      <c r="R683" t="inlineStr"/>
      <c r="S683" t="inlineStr"/>
      <c r="T683" t="inlineStr"/>
      <c r="U683" t="inlineStr"/>
      <c r="V683" t="inlineStr"/>
      <c r="W683" t="inlineStr"/>
      <c r="X683" t="inlineStr"/>
      <c r="Y683" t="inlineStr"/>
      <c r="Z683" t="inlineStr"/>
      <c r="AA683" t="inlineStr"/>
      <c r="AB683" t="inlineStr"/>
      <c r="AC683" t="inlineStr"/>
      <c r="AD683" t="inlineStr"/>
      <c r="AE683" t="inlineStr"/>
      <c r="AF683" t="inlineStr"/>
      <c r="AG683" t="inlineStr"/>
      <c r="AH683" t="inlineStr"/>
      <c r="AI683" t="inlineStr"/>
      <c r="AJ683" t="inlineStr"/>
      <c r="AK683" t="inlineStr"/>
      <c r="AL683" t="inlineStr"/>
      <c r="AM683" t="inlineStr"/>
      <c r="AN683" t="inlineStr"/>
      <c r="AO683" t="inlineStr"/>
      <c r="AP683" t="inlineStr"/>
      <c r="AQ683" t="inlineStr"/>
      <c r="AR683" t="inlineStr"/>
      <c r="AS683" t="inlineStr"/>
      <c r="AT683" t="inlineStr"/>
      <c r="AU683" t="inlineStr"/>
      <c r="AV683" t="inlineStr"/>
      <c r="AW683" t="inlineStr"/>
      <c r="AX683" t="inlineStr"/>
      <c r="AY683" t="inlineStr"/>
      <c r="AZ683" t="inlineStr"/>
      <c r="BA683" t="inlineStr"/>
      <c r="BB683" t="inlineStr"/>
      <c r="BC683" t="inlineStr">
        <is>
          <t>0</t>
        </is>
      </c>
      <c r="BD683" t="inlineStr"/>
      <c r="BE683" t="inlineStr"/>
      <c r="BF683" t="inlineStr"/>
      <c r="BG683" t="inlineStr"/>
      <c r="BH683" t="inlineStr"/>
      <c r="BI683" t="inlineStr"/>
      <c r="BJ683" t="inlineStr"/>
      <c r="BK683" t="inlineStr"/>
      <c r="BL683" t="inlineStr"/>
      <c r="BM683" t="inlineStr"/>
      <c r="BN683" t="inlineStr"/>
      <c r="BO683" t="inlineStr"/>
      <c r="BP683" t="inlineStr"/>
      <c r="BQ683" t="inlineStr"/>
      <c r="BR683" t="inlineStr"/>
      <c r="BS683" t="inlineStr"/>
      <c r="BT683" t="inlineStr"/>
      <c r="BU683" t="inlineStr"/>
      <c r="BV683" t="inlineStr"/>
      <c r="BW683" t="inlineStr"/>
      <c r="BX683" t="inlineStr"/>
      <c r="BY683" t="inlineStr"/>
      <c r="BZ683" t="inlineStr"/>
      <c r="CA683" t="inlineStr"/>
      <c r="CB683" t="inlineStr"/>
      <c r="CC683" t="inlineStr"/>
      <c r="CD683" t="inlineStr"/>
      <c r="CE683" t="inlineStr"/>
      <c r="CF683" t="inlineStr"/>
      <c r="CG683" t="inlineStr"/>
      <c r="CH683" t="inlineStr"/>
      <c r="CI683" t="inlineStr"/>
      <c r="CJ683" t="inlineStr"/>
      <c r="CK683" t="inlineStr"/>
      <c r="CL683" t="inlineStr"/>
      <c r="CM683" t="inlineStr"/>
      <c r="CN683" t="inlineStr"/>
      <c r="CO683" t="inlineStr"/>
      <c r="CP683" t="inlineStr"/>
      <c r="CQ683" t="inlineStr"/>
      <c r="CR683" t="inlineStr"/>
      <c r="CS683" t="inlineStr"/>
      <c r="CT683" t="inlineStr"/>
      <c r="CU683" t="inlineStr"/>
    </row>
    <row r="684">
      <c r="A684" t="b">
        <v>1</v>
      </c>
      <c r="B684" t="inlineStr">
        <is>
          <t>614</t>
        </is>
      </c>
      <c r="C684" t="inlineStr">
        <is>
          <t>L-1542-315325887</t>
        </is>
      </c>
      <c r="D684" t="inlineStr">
        <is>
          <t>1066867704</t>
        </is>
      </c>
      <c r="E684" t="inlineStr">
        <is>
          <t>AaB</t>
        </is>
      </c>
      <c r="F684" t="inlineStr">
        <is>
          <t>https://portal.dnb.de/opac.htm?method=simpleSearch&amp;cqlMode=true&amp;query=idn%3D1066867704</t>
        </is>
      </c>
      <c r="G684" t="inlineStr">
        <is>
          <t>III 60, 70</t>
        </is>
      </c>
      <c r="H684" t="inlineStr">
        <is>
          <t>III 60, 70</t>
        </is>
      </c>
      <c r="I684" t="inlineStr">
        <is>
          <t>X</t>
        </is>
      </c>
      <c r="J684" t="inlineStr">
        <is>
          <t>Halbgewebeband</t>
        </is>
      </c>
      <c r="K684" t="inlineStr">
        <is>
          <t>bis 35 cm</t>
        </is>
      </c>
      <c r="L684" t="inlineStr">
        <is>
          <t>180°</t>
        </is>
      </c>
      <c r="M684" t="inlineStr">
        <is>
          <t>hohler Rücken</t>
        </is>
      </c>
      <c r="N684" t="inlineStr"/>
      <c r="O684" t="inlineStr"/>
      <c r="P684" t="inlineStr"/>
      <c r="Q684" t="inlineStr">
        <is>
          <t>0</t>
        </is>
      </c>
      <c r="R684" t="inlineStr"/>
      <c r="S684" t="inlineStr"/>
      <c r="T684" t="inlineStr"/>
      <c r="U684" t="inlineStr"/>
      <c r="V684" t="inlineStr"/>
      <c r="W684" t="inlineStr"/>
      <c r="X684" t="inlineStr"/>
      <c r="Y684" t="inlineStr"/>
      <c r="Z684" t="inlineStr"/>
      <c r="AA684" t="inlineStr"/>
      <c r="AB684" t="inlineStr"/>
      <c r="AC684" t="inlineStr"/>
      <c r="AD684" t="inlineStr"/>
      <c r="AE684" t="inlineStr"/>
      <c r="AF684" t="inlineStr"/>
      <c r="AG684" t="inlineStr"/>
      <c r="AH684" t="inlineStr"/>
      <c r="AI684" t="inlineStr"/>
      <c r="AJ684" t="inlineStr"/>
      <c r="AK684" t="inlineStr"/>
      <c r="AL684" t="inlineStr"/>
      <c r="AM684" t="inlineStr"/>
      <c r="AN684" t="inlineStr"/>
      <c r="AO684" t="inlineStr"/>
      <c r="AP684" t="inlineStr"/>
      <c r="AQ684" t="inlineStr"/>
      <c r="AR684" t="inlineStr"/>
      <c r="AS684" t="inlineStr"/>
      <c r="AT684" t="inlineStr"/>
      <c r="AU684" t="inlineStr"/>
      <c r="AV684" t="inlineStr"/>
      <c r="AW684" t="inlineStr"/>
      <c r="AX684" t="inlineStr"/>
      <c r="AY684" t="inlineStr"/>
      <c r="AZ684" t="inlineStr"/>
      <c r="BA684" t="inlineStr"/>
      <c r="BB684" t="inlineStr"/>
      <c r="BC684" t="inlineStr">
        <is>
          <t>0</t>
        </is>
      </c>
      <c r="BD684" t="inlineStr"/>
      <c r="BE684" t="inlineStr"/>
      <c r="BF684" t="inlineStr"/>
      <c r="BG684" t="inlineStr"/>
      <c r="BH684" t="inlineStr"/>
      <c r="BI684" t="inlineStr"/>
      <c r="BJ684" t="inlineStr"/>
      <c r="BK684" t="inlineStr"/>
      <c r="BL684" t="inlineStr"/>
      <c r="BM684" t="inlineStr"/>
      <c r="BN684" t="inlineStr"/>
      <c r="BO684" t="inlineStr"/>
      <c r="BP684" t="inlineStr"/>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row>
    <row r="685">
      <c r="A685" t="b">
        <v>1</v>
      </c>
      <c r="B685" t="inlineStr">
        <is>
          <t>615</t>
        </is>
      </c>
      <c r="C685" t="inlineStr">
        <is>
          <t>L-1544-315063092</t>
        </is>
      </c>
      <c r="D685" t="inlineStr">
        <is>
          <t>1066674566</t>
        </is>
      </c>
      <c r="E685" t="inlineStr">
        <is>
          <t>Aaf</t>
        </is>
      </c>
      <c r="F685" t="inlineStr">
        <is>
          <t>https://portal.dnb.de/opac.htm?method=simpleSearch&amp;cqlMode=true&amp;query=idn%3D1066674566</t>
        </is>
      </c>
      <c r="G685" t="inlineStr">
        <is>
          <t>III 60, 71</t>
        </is>
      </c>
      <c r="H685" t="inlineStr">
        <is>
          <t>III 60, 71</t>
        </is>
      </c>
      <c r="I685" t="inlineStr">
        <is>
          <t>X</t>
        </is>
      </c>
      <c r="J685" t="inlineStr">
        <is>
          <t>Ledereinband, Schließen, erhabene Buchbeschläge</t>
        </is>
      </c>
      <c r="K685" t="inlineStr">
        <is>
          <t>bis 25 cm</t>
        </is>
      </c>
      <c r="L685" t="inlineStr">
        <is>
          <t>80° bis 110°, einseitig digitalisierbar?</t>
        </is>
      </c>
      <c r="M685" t="inlineStr">
        <is>
          <t>fester Rücken mit Schmuckprägung</t>
        </is>
      </c>
      <c r="N685" t="inlineStr"/>
      <c r="O685" t="inlineStr">
        <is>
          <t>Buchschuh</t>
        </is>
      </c>
      <c r="P685" t="inlineStr">
        <is>
          <t>Nein</t>
        </is>
      </c>
      <c r="Q685" t="inlineStr">
        <is>
          <t>0</t>
        </is>
      </c>
      <c r="R685" t="inlineStr"/>
      <c r="S685" t="inlineStr"/>
      <c r="T685" t="inlineStr"/>
      <c r="U685" t="inlineStr"/>
      <c r="V685" t="inlineStr"/>
      <c r="W685" t="inlineStr"/>
      <c r="X685" t="inlineStr"/>
      <c r="Y685" t="inlineStr"/>
      <c r="Z685" t="inlineStr"/>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c r="BA685" t="inlineStr"/>
      <c r="BB685" t="inlineStr"/>
      <c r="BC685" t="inlineStr">
        <is>
          <t>0</t>
        </is>
      </c>
      <c r="BD685" t="inlineStr"/>
      <c r="BE685" t="inlineStr"/>
      <c r="BF685" t="inlineStr"/>
      <c r="BG685" t="inlineStr"/>
      <c r="BH685" t="inlineStr"/>
      <c r="BI685" t="inlineStr"/>
      <c r="BJ685" t="inlineStr"/>
      <c r="BK685" t="inlineStr"/>
      <c r="BL685" t="inlineStr"/>
      <c r="BM685" t="inlineStr"/>
      <c r="BN685" t="inlineStr"/>
      <c r="BO685" t="inlineStr"/>
      <c r="BP685" t="inlineStr"/>
      <c r="BQ685" t="inlineStr"/>
      <c r="BR685" t="inlineStr"/>
      <c r="BS685" t="inlineStr"/>
      <c r="BT685" t="inlineStr"/>
      <c r="BU685" t="inlineStr"/>
      <c r="BV685" t="inlineStr"/>
      <c r="BW685" t="inlineStr"/>
      <c r="BX685" t="inlineStr"/>
      <c r="BY685" t="inlineStr"/>
      <c r="BZ685" t="inlineStr"/>
      <c r="CA685" t="inlineStr"/>
      <c r="CB685" t="inlineStr"/>
      <c r="CC685" t="inlineStr"/>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row>
    <row r="686">
      <c r="A686" t="b">
        <v>1</v>
      </c>
      <c r="B686" t="inlineStr">
        <is>
          <t>616</t>
        </is>
      </c>
      <c r="C686" t="inlineStr">
        <is>
          <t>L-1546-154448621</t>
        </is>
      </c>
      <c r="D686" t="inlineStr">
        <is>
          <t>994061137</t>
        </is>
      </c>
      <c r="E686" t="inlineStr">
        <is>
          <t>Aal</t>
        </is>
      </c>
      <c r="F686" t="inlineStr">
        <is>
          <t>https://portal.dnb.de/opac.htm?method=simpleSearch&amp;cqlMode=true&amp;query=idn%3D994061137</t>
        </is>
      </c>
      <c r="G686" t="inlineStr">
        <is>
          <t>III 60, 72</t>
        </is>
      </c>
      <c r="H686" t="inlineStr">
        <is>
          <t>III 60, 72</t>
        </is>
      </c>
      <c r="I686" t="inlineStr">
        <is>
          <t>X</t>
        </is>
      </c>
      <c r="J686" t="inlineStr">
        <is>
          <t>Papier- oder Pappeinband</t>
        </is>
      </c>
      <c r="K686" t="inlineStr">
        <is>
          <t>bis 25 cm</t>
        </is>
      </c>
      <c r="L686" t="inlineStr">
        <is>
          <t>180°</t>
        </is>
      </c>
      <c r="M686" t="inlineStr"/>
      <c r="N686" t="inlineStr"/>
      <c r="O686" t="inlineStr"/>
      <c r="P686" t="inlineStr"/>
      <c r="Q686" t="inlineStr">
        <is>
          <t>1</t>
        </is>
      </c>
      <c r="R686" t="inlineStr"/>
      <c r="S686" t="inlineStr"/>
      <c r="T686" t="inlineStr"/>
      <c r="U686" t="inlineStr"/>
      <c r="V686" t="inlineStr"/>
      <c r="W686" t="inlineStr"/>
      <c r="X686" t="inlineStr"/>
      <c r="Y686" t="inlineStr"/>
      <c r="Z686" t="inlineStr">
        <is>
          <t>x</t>
        </is>
      </c>
      <c r="AA686" t="inlineStr">
        <is>
          <t>Pa</t>
        </is>
      </c>
      <c r="AB686" t="inlineStr"/>
      <c r="AC686" t="inlineStr"/>
      <c r="AD686" t="inlineStr">
        <is>
          <t>h/E</t>
        </is>
      </c>
      <c r="AE686" t="inlineStr"/>
      <c r="AF686" t="inlineStr"/>
      <c r="AG686" t="inlineStr"/>
      <c r="AH686" t="inlineStr"/>
      <c r="AI686" t="inlineStr"/>
      <c r="AJ686" t="inlineStr">
        <is>
          <t>Pa</t>
        </is>
      </c>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is>
          <t>110</t>
        </is>
      </c>
      <c r="AY686" t="inlineStr"/>
      <c r="AZ686" t="inlineStr"/>
      <c r="BA686" t="inlineStr"/>
      <c r="BB686" t="inlineStr">
        <is>
          <t>ja vor</t>
        </is>
      </c>
      <c r="BC686" t="inlineStr">
        <is>
          <t>0.5</t>
        </is>
      </c>
      <c r="BD686" t="inlineStr"/>
      <c r="BE686" t="inlineStr"/>
      <c r="BF686" t="inlineStr"/>
      <c r="BG686" t="inlineStr"/>
      <c r="BH686" t="inlineStr"/>
      <c r="BI686" t="inlineStr"/>
      <c r="BJ686" t="inlineStr"/>
      <c r="BK686" t="inlineStr"/>
      <c r="BL686" t="inlineStr"/>
      <c r="BM686" t="inlineStr"/>
      <c r="BN686" t="inlineStr">
        <is>
          <t>x</t>
        </is>
      </c>
      <c r="BO686" t="inlineStr"/>
      <c r="BP686" t="inlineStr">
        <is>
          <t>x</t>
        </is>
      </c>
      <c r="BQ686" t="inlineStr"/>
      <c r="BR686" t="inlineStr"/>
      <c r="BS686" t="inlineStr"/>
      <c r="BT686" t="inlineStr"/>
      <c r="BU686" t="inlineStr"/>
      <c r="BV686" t="inlineStr"/>
      <c r="BW686" t="inlineStr"/>
      <c r="BX686" t="inlineStr"/>
      <c r="BY686" t="inlineStr"/>
      <c r="BZ686" t="inlineStr"/>
      <c r="CA686" t="inlineStr">
        <is>
          <t>0.5</t>
        </is>
      </c>
      <c r="CB686" t="inlineStr">
        <is>
          <t>fixieren und mit JP überfangen</t>
        </is>
      </c>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row>
    <row r="687">
      <c r="A687" t="b">
        <v>1</v>
      </c>
      <c r="B687" t="inlineStr">
        <is>
          <t>617</t>
        </is>
      </c>
      <c r="C687" t="inlineStr">
        <is>
          <t>L-1546-315493399</t>
        </is>
      </c>
      <c r="D687" t="inlineStr">
        <is>
          <t>1066963118</t>
        </is>
      </c>
      <c r="E687" t="inlineStr">
        <is>
          <t>Aaf</t>
        </is>
      </c>
      <c r="F687" t="inlineStr">
        <is>
          <t>https://portal.dnb.de/opac.htm?method=simpleSearch&amp;cqlMode=true&amp;query=idn%3D1066963118</t>
        </is>
      </c>
      <c r="G687" t="inlineStr">
        <is>
          <t>III 60, 73</t>
        </is>
      </c>
      <c r="H687" t="inlineStr">
        <is>
          <t>III 60, 73</t>
        </is>
      </c>
      <c r="I687" t="inlineStr"/>
      <c r="J687" t="inlineStr">
        <is>
          <t>Ledereinband, Schließen, erhabene Buchbeschläge</t>
        </is>
      </c>
      <c r="K687" t="inlineStr">
        <is>
          <t>bis 25 cm</t>
        </is>
      </c>
      <c r="L687" t="inlineStr">
        <is>
          <t>180°</t>
        </is>
      </c>
      <c r="M687" t="inlineStr">
        <is>
          <t>hohler Rücken, stark brüchiges Einbandmaterial</t>
        </is>
      </c>
      <c r="N687" t="inlineStr"/>
      <c r="O687" t="inlineStr">
        <is>
          <t>Buchschuh</t>
        </is>
      </c>
      <c r="P687" t="inlineStr">
        <is>
          <t>Nein</t>
        </is>
      </c>
      <c r="Q687" t="inlineStr">
        <is>
          <t>3</t>
        </is>
      </c>
      <c r="R687" t="inlineStr"/>
      <c r="S687" t="inlineStr">
        <is>
          <t>enthält Blindlagen</t>
        </is>
      </c>
      <c r="T687" t="inlineStr"/>
      <c r="U687" t="inlineStr"/>
      <c r="V687" t="inlineStr"/>
      <c r="W687" t="inlineStr"/>
      <c r="X687" t="inlineStr"/>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c r="AN687" t="inlineStr"/>
      <c r="AO687" t="inlineStr"/>
      <c r="AP687" t="inlineStr"/>
      <c r="AQ687" t="inlineStr"/>
      <c r="AR687" t="inlineStr"/>
      <c r="AS687" t="inlineStr"/>
      <c r="AT687" t="inlineStr"/>
      <c r="AU687" t="inlineStr"/>
      <c r="AV687" t="inlineStr"/>
      <c r="AW687" t="inlineStr"/>
      <c r="AX687" t="inlineStr"/>
      <c r="AY687" t="inlineStr"/>
      <c r="AZ687" t="inlineStr"/>
      <c r="BA687" t="inlineStr"/>
      <c r="BB687" t="inlineStr"/>
      <c r="BC687" t="inlineStr">
        <is>
          <t>0</t>
        </is>
      </c>
      <c r="BD687" t="inlineStr"/>
      <c r="BE687" t="inlineStr"/>
      <c r="BF687" t="inlineStr"/>
      <c r="BG687" t="inlineStr"/>
      <c r="BH687" t="inlineStr"/>
      <c r="BI687" t="inlineStr"/>
      <c r="BJ687" t="inlineStr"/>
      <c r="BK687" t="inlineStr"/>
      <c r="BL687" t="inlineStr"/>
      <c r="BM687" t="inlineStr"/>
      <c r="BN687" t="inlineStr"/>
      <c r="BO687" t="inlineStr"/>
      <c r="BP687" t="inlineStr"/>
      <c r="BQ687" t="inlineStr"/>
      <c r="BR687" t="inlineStr"/>
      <c r="BS687" t="inlineStr"/>
      <c r="BT687" t="inlineStr"/>
      <c r="BU687" t="inlineStr"/>
      <c r="BV687" t="inlineStr"/>
      <c r="BW687" t="inlineStr"/>
      <c r="BX687" t="inlineStr"/>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row>
    <row r="688">
      <c r="A688" t="b">
        <v>1</v>
      </c>
      <c r="B688" t="inlineStr">
        <is>
          <t>618</t>
        </is>
      </c>
      <c r="C688" t="inlineStr">
        <is>
          <t>L-1546-343788683</t>
        </is>
      </c>
      <c r="D688" t="inlineStr">
        <is>
          <t>1079607978</t>
        </is>
      </c>
      <c r="E688" t="inlineStr">
        <is>
          <t>Aaf</t>
        </is>
      </c>
      <c r="F688" t="inlineStr">
        <is>
          <t>https://portal.dnb.de/opac.htm?method=simpleSearch&amp;cqlMode=true&amp;query=idn%3D1079607978</t>
        </is>
      </c>
      <c r="G688" t="inlineStr">
        <is>
          <t>III 60, 74</t>
        </is>
      </c>
      <c r="H688" t="inlineStr">
        <is>
          <t>III 60, 74</t>
        </is>
      </c>
      <c r="I688" t="inlineStr">
        <is>
          <t>X</t>
        </is>
      </c>
      <c r="J688" t="inlineStr">
        <is>
          <t>Ledereinband</t>
        </is>
      </c>
      <c r="K688" t="inlineStr">
        <is>
          <t>bis 35 cm</t>
        </is>
      </c>
      <c r="L688" t="inlineStr">
        <is>
          <t>180°</t>
        </is>
      </c>
      <c r="M688" t="inlineStr">
        <is>
          <t>fester Rücken mit Schmuckprägung, stark brüchiges Einbandmaterial</t>
        </is>
      </c>
      <c r="N688" t="inlineStr"/>
      <c r="O688" t="inlineStr"/>
      <c r="P688" t="inlineStr"/>
      <c r="Q688" t="inlineStr">
        <is>
          <t>3</t>
        </is>
      </c>
      <c r="R688" t="inlineStr"/>
      <c r="S688" t="inlineStr"/>
      <c r="T688" t="inlineStr"/>
      <c r="U688" t="inlineStr"/>
      <c r="V688" t="inlineStr"/>
      <c r="W688" t="inlineStr"/>
      <c r="X688" t="inlineStr"/>
      <c r="Y688" t="inlineStr"/>
      <c r="Z688" t="inlineStr"/>
      <c r="AA688" t="inlineStr">
        <is>
          <t>L</t>
        </is>
      </c>
      <c r="AB688" t="inlineStr"/>
      <c r="AC688" t="inlineStr"/>
      <c r="AD688" t="inlineStr">
        <is>
          <t>f/V</t>
        </is>
      </c>
      <c r="AE688" t="inlineStr"/>
      <c r="AF688" t="inlineStr">
        <is>
          <t>x</t>
        </is>
      </c>
      <c r="AG688" t="inlineStr"/>
      <c r="AH688" t="inlineStr"/>
      <c r="AI688" t="inlineStr"/>
      <c r="AJ688" t="inlineStr">
        <is>
          <t>Pa</t>
        </is>
      </c>
      <c r="AK688" t="inlineStr"/>
      <c r="AL688" t="inlineStr"/>
      <c r="AM688" t="inlineStr"/>
      <c r="AN688" t="inlineStr"/>
      <c r="AO688" t="inlineStr"/>
      <c r="AP688" t="inlineStr"/>
      <c r="AQ688" t="inlineStr"/>
      <c r="AR688" t="inlineStr"/>
      <c r="AS688" t="inlineStr"/>
      <c r="AT688" t="inlineStr"/>
      <c r="AU688" t="inlineStr"/>
      <c r="AV688" t="inlineStr"/>
      <c r="AW688" t="inlineStr"/>
      <c r="AX688" t="inlineStr">
        <is>
          <t>45</t>
        </is>
      </c>
      <c r="AY688" t="inlineStr"/>
      <c r="AZ688" t="inlineStr"/>
      <c r="BA688" t="inlineStr"/>
      <c r="BB688" t="inlineStr">
        <is>
          <t>ja vor</t>
        </is>
      </c>
      <c r="BC688" t="inlineStr">
        <is>
          <t>2.5</t>
        </is>
      </c>
      <c r="BD688" t="inlineStr"/>
      <c r="BE688" t="inlineStr"/>
      <c r="BF688" t="inlineStr"/>
      <c r="BG688" t="inlineStr"/>
      <c r="BH688" t="inlineStr"/>
      <c r="BI688" t="inlineStr"/>
      <c r="BJ688" t="inlineStr"/>
      <c r="BK688" t="inlineStr"/>
      <c r="BL688" t="inlineStr"/>
      <c r="BM688" t="inlineStr">
        <is>
          <t>Umschlag (Leder pudert)</t>
        </is>
      </c>
      <c r="BN688" t="inlineStr">
        <is>
          <t>x</t>
        </is>
      </c>
      <c r="BO688" t="inlineStr">
        <is>
          <t>x</t>
        </is>
      </c>
      <c r="BP688" t="inlineStr">
        <is>
          <t>x</t>
        </is>
      </c>
      <c r="BQ688" t="inlineStr">
        <is>
          <t>x</t>
        </is>
      </c>
      <c r="BR688" t="inlineStr">
        <is>
          <t>v</t>
        </is>
      </c>
      <c r="BS688" t="inlineStr"/>
      <c r="BT688" t="inlineStr"/>
      <c r="BU688" t="inlineStr"/>
      <c r="BV688" t="inlineStr"/>
      <c r="BW688" t="inlineStr"/>
      <c r="BX688" t="inlineStr"/>
      <c r="BY688" t="inlineStr"/>
      <c r="BZ688" t="inlineStr"/>
      <c r="CA688" t="inlineStr">
        <is>
          <t>2.5</t>
        </is>
      </c>
      <c r="CB688" t="inlineStr">
        <is>
          <t>fixieren, ggf. JP unterlegen im Gelenk, mit JP überfangen, ws. Klucel einsetzen?</t>
        </is>
      </c>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row>
    <row r="689">
      <c r="A689" t="b">
        <v>0</v>
      </c>
      <c r="B689" t="inlineStr">
        <is>
          <t>621</t>
        </is>
      </c>
      <c r="C689" t="inlineStr">
        <is>
          <t>L-1548-164688943</t>
        </is>
      </c>
      <c r="D689" t="inlineStr">
        <is>
          <t>997743751</t>
        </is>
      </c>
      <c r="E689" t="inlineStr"/>
      <c r="F689" t="inlineStr">
        <is>
          <t>X</t>
        </is>
      </c>
      <c r="G689" t="inlineStr">
        <is>
          <t>III 60, 75</t>
        </is>
      </c>
      <c r="H689" t="inlineStr"/>
      <c r="I689" t="inlineStr">
        <is>
          <t>X</t>
        </is>
      </c>
      <c r="J689" t="inlineStr">
        <is>
          <t>Ledereinband</t>
        </is>
      </c>
      <c r="K689" t="inlineStr">
        <is>
          <t>bis 35 cm</t>
        </is>
      </c>
      <c r="L689" t="inlineStr">
        <is>
          <t>180°</t>
        </is>
      </c>
      <c r="M689" t="inlineStr">
        <is>
          <t>fester Rücken mit Schmuckprägung, stark brüchiges Einbandmaterial</t>
        </is>
      </c>
      <c r="N689" t="inlineStr"/>
      <c r="O689" t="inlineStr"/>
      <c r="P689" t="inlineStr"/>
      <c r="Q689" t="inlineStr">
        <is>
          <t>3</t>
        </is>
      </c>
      <c r="R689" t="inlineStr"/>
      <c r="S689" t="inlineStr"/>
      <c r="T689" t="inlineStr"/>
      <c r="U689" t="inlineStr"/>
      <c r="V689" t="inlineStr"/>
      <c r="W689" t="inlineStr"/>
      <c r="X689" t="inlineStr"/>
      <c r="Y689" t="inlineStr"/>
      <c r="Z689" t="inlineStr"/>
      <c r="AA689" t="inlineStr">
        <is>
          <t>L</t>
        </is>
      </c>
      <c r="AB689" t="inlineStr"/>
      <c r="AC689" t="inlineStr"/>
      <c r="AD689" t="inlineStr">
        <is>
          <t>f/V</t>
        </is>
      </c>
      <c r="AE689" t="inlineStr"/>
      <c r="AF689" t="inlineStr">
        <is>
          <t>x</t>
        </is>
      </c>
      <c r="AG689" t="inlineStr"/>
      <c r="AH689" t="inlineStr"/>
      <c r="AI689" t="inlineStr"/>
      <c r="AJ689" t="inlineStr">
        <is>
          <t>Pa</t>
        </is>
      </c>
      <c r="AK689" t="inlineStr"/>
      <c r="AL689" t="inlineStr"/>
      <c r="AM689" t="inlineStr"/>
      <c r="AN689" t="inlineStr"/>
      <c r="AO689" t="inlineStr"/>
      <c r="AP689" t="inlineStr"/>
      <c r="AQ689" t="inlineStr"/>
      <c r="AR689" t="inlineStr"/>
      <c r="AS689" t="inlineStr"/>
      <c r="AT689" t="inlineStr"/>
      <c r="AU689" t="inlineStr"/>
      <c r="AV689" t="inlineStr"/>
      <c r="AW689" t="inlineStr"/>
      <c r="AX689" t="inlineStr">
        <is>
          <t>45</t>
        </is>
      </c>
      <c r="AY689" t="inlineStr"/>
      <c r="AZ689" t="inlineStr"/>
      <c r="BA689" t="inlineStr"/>
      <c r="BB689" t="inlineStr">
        <is>
          <t>ja vor</t>
        </is>
      </c>
      <c r="BC689" t="inlineStr">
        <is>
          <t>7</t>
        </is>
      </c>
      <c r="BD689" t="inlineStr"/>
      <c r="BE689" t="inlineStr"/>
      <c r="BF689" t="inlineStr"/>
      <c r="BG689" t="inlineStr"/>
      <c r="BH689" t="inlineStr"/>
      <c r="BI689" t="inlineStr"/>
      <c r="BJ689" t="inlineStr"/>
      <c r="BK689" t="inlineStr"/>
      <c r="BL689" t="inlineStr"/>
      <c r="BM689" t="inlineStr">
        <is>
          <t>Umschlag (Leder pudert)</t>
        </is>
      </c>
      <c r="BN689" t="inlineStr">
        <is>
          <t>x</t>
        </is>
      </c>
      <c r="BO689" t="inlineStr">
        <is>
          <t>x</t>
        </is>
      </c>
      <c r="BP689" t="inlineStr">
        <is>
          <t>x</t>
        </is>
      </c>
      <c r="BQ689" t="inlineStr">
        <is>
          <t>x</t>
        </is>
      </c>
      <c r="BR689" t="inlineStr">
        <is>
          <t>v</t>
        </is>
      </c>
      <c r="BS689" t="inlineStr">
        <is>
          <t>2</t>
        </is>
      </c>
      <c r="BT689" t="inlineStr"/>
      <c r="BU689" t="inlineStr"/>
      <c r="BV689" t="inlineStr"/>
      <c r="BW689" t="inlineStr"/>
      <c r="BX689" t="inlineStr"/>
      <c r="BY689" t="inlineStr">
        <is>
          <t>VD</t>
        </is>
      </c>
      <c r="BZ689" t="inlineStr">
        <is>
          <t>x</t>
        </is>
      </c>
      <c r="CA689" t="inlineStr">
        <is>
          <t>7</t>
        </is>
      </c>
      <c r="CB689" t="inlineStr">
        <is>
          <t>Kapital und Leder fixieren, Gelenk mit JP-Gewebe-Laminat unterlegen und dadurch Deckel fixieren, ggf. mit JP überfangen, ggf. innen den Falz abdecken</t>
        </is>
      </c>
      <c r="CC689" t="inlineStr"/>
      <c r="CD689" t="inlineStr"/>
      <c r="CE689" t="inlineStr"/>
      <c r="CF689" t="inlineStr"/>
      <c r="CG689" t="inlineStr"/>
      <c r="CH689" t="inlineStr"/>
      <c r="CI689" t="inlineStr"/>
      <c r="CJ689" t="inlineStr"/>
      <c r="CK689" t="inlineStr"/>
      <c r="CL689" t="inlineStr"/>
      <c r="CM689" t="inlineStr"/>
      <c r="CN689" t="inlineStr"/>
      <c r="CO689" t="inlineStr"/>
      <c r="CP689" t="inlineStr"/>
      <c r="CQ689" t="inlineStr"/>
      <c r="CR689" t="inlineStr"/>
      <c r="CS689" t="inlineStr"/>
      <c r="CT689" t="inlineStr"/>
      <c r="CU689" t="inlineStr"/>
    </row>
    <row r="690">
      <c r="A690" t="b">
        <v>1</v>
      </c>
      <c r="B690" t="inlineStr"/>
      <c r="C690" t="inlineStr">
        <is>
          <t>L-1548-815623631</t>
        </is>
      </c>
      <c r="D690" t="inlineStr">
        <is>
          <t>1267944188</t>
        </is>
      </c>
      <c r="E690" t="inlineStr">
        <is>
          <t>Qd</t>
        </is>
      </c>
      <c r="F690" t="inlineStr"/>
      <c r="G690" t="inlineStr">
        <is>
          <t>III 60, 75</t>
        </is>
      </c>
      <c r="H690" t="inlineStr">
        <is>
          <t>III 60, 75</t>
        </is>
      </c>
      <c r="I690" t="inlineStr"/>
      <c r="J690" t="inlineStr"/>
      <c r="K690" t="inlineStr"/>
      <c r="L690" t="inlineStr"/>
      <c r="M690" t="inlineStr"/>
      <c r="N690" t="inlineStr"/>
      <c r="O690" t="inlineStr"/>
      <c r="P690" t="inlineStr"/>
      <c r="Q690" t="inlineStr"/>
      <c r="R690" t="inlineStr"/>
      <c r="S690" t="inlineStr"/>
      <c r="T690" t="inlineStr"/>
      <c r="U690" t="inlineStr"/>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c r="AT690" t="inlineStr"/>
      <c r="AU690" t="inlineStr"/>
      <c r="AV690" t="inlineStr"/>
      <c r="AW690" t="inlineStr"/>
      <c r="AX690" t="inlineStr"/>
      <c r="AY690" t="inlineStr"/>
      <c r="AZ690" t="inlineStr"/>
      <c r="BA690" t="inlineStr"/>
      <c r="BB690" t="inlineStr"/>
      <c r="BC690" t="inlineStr"/>
      <c r="BD690" t="inlineStr"/>
      <c r="BE690" t="inlineStr"/>
      <c r="BF690" t="inlineStr"/>
      <c r="BG690" t="inlineStr"/>
      <c r="BH690" t="inlineStr"/>
      <c r="BI690" t="inlineStr"/>
      <c r="BJ690" t="inlineStr"/>
      <c r="BK690" t="inlineStr"/>
      <c r="BL690" t="inlineStr"/>
      <c r="BM690" t="inlineStr"/>
      <c r="BN690" t="inlineStr"/>
      <c r="BO690" t="inlineStr"/>
      <c r="BP690" t="inlineStr"/>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row>
    <row r="691">
      <c r="A691" t="b">
        <v>0</v>
      </c>
      <c r="B691" t="inlineStr">
        <is>
          <t>619</t>
        </is>
      </c>
      <c r="C691" t="inlineStr">
        <is>
          <t>L-1548-164691529</t>
        </is>
      </c>
      <c r="D691" t="inlineStr">
        <is>
          <t>99774653X</t>
        </is>
      </c>
      <c r="E691" t="inlineStr"/>
      <c r="F691" t="inlineStr">
        <is>
          <t>https://portal.dnb.de/opac.htm?method=simpleSearch&amp;cqlMode=true&amp;query=idn%3D99774653X</t>
        </is>
      </c>
      <c r="G691" t="inlineStr">
        <is>
          <t>III 60, 75 (angebunden?)</t>
        </is>
      </c>
      <c r="H691" t="inlineStr"/>
      <c r="I691" t="inlineStr"/>
      <c r="J691" t="inlineStr"/>
      <c r="K691" t="inlineStr"/>
      <c r="L691" t="inlineStr"/>
      <c r="M691" t="inlineStr"/>
      <c r="N691" t="inlineStr"/>
      <c r="O691" t="inlineStr"/>
      <c r="P691" t="inlineStr"/>
      <c r="Q691" t="inlineStr"/>
      <c r="R691" t="inlineStr"/>
      <c r="S691" t="inlineStr"/>
      <c r="T691" t="inlineStr"/>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c r="AT691" t="inlineStr"/>
      <c r="AU691" t="inlineStr"/>
      <c r="AV691" t="inlineStr"/>
      <c r="AW691" t="inlineStr"/>
      <c r="AX691" t="inlineStr"/>
      <c r="AY691" t="inlineStr"/>
      <c r="AZ691" t="inlineStr"/>
      <c r="BA691" t="inlineStr"/>
      <c r="BB691" t="inlineStr"/>
      <c r="BC691" t="inlineStr">
        <is>
          <t>0</t>
        </is>
      </c>
      <c r="BD691" t="inlineStr"/>
      <c r="BE691" t="inlineStr"/>
      <c r="BF691" t="inlineStr"/>
      <c r="BG691" t="inlineStr"/>
      <c r="BH691" t="inlineStr"/>
      <c r="BI691" t="inlineStr"/>
      <c r="BJ691" t="inlineStr"/>
      <c r="BK691" t="inlineStr"/>
      <c r="BL691" t="inlineStr"/>
      <c r="BM691" t="inlineStr"/>
      <c r="BN691" t="inlineStr"/>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row>
    <row r="692">
      <c r="A692" t="b">
        <v>0</v>
      </c>
      <c r="B692" t="inlineStr">
        <is>
          <t>620</t>
        </is>
      </c>
      <c r="C692" t="inlineStr">
        <is>
          <t>L-1548-164692118</t>
        </is>
      </c>
      <c r="D692" t="inlineStr">
        <is>
          <t>997747110</t>
        </is>
      </c>
      <c r="E692" t="inlineStr"/>
      <c r="F692" t="inlineStr">
        <is>
          <t>https://portal.dnb.de/opac.htm?method=simpleSearch&amp;cqlMode=true&amp;query=idn%3D997747110</t>
        </is>
      </c>
      <c r="G692" t="inlineStr">
        <is>
          <t>III 60, 75 (angebunden?)</t>
        </is>
      </c>
      <c r="H692" t="inlineStr"/>
      <c r="I692" t="inlineStr"/>
      <c r="J692" t="inlineStr"/>
      <c r="K692" t="inlineStr"/>
      <c r="L692" t="inlineStr"/>
      <c r="M692" t="inlineStr"/>
      <c r="N692" t="inlineStr"/>
      <c r="O692" t="inlineStr"/>
      <c r="P692" t="inlineStr"/>
      <c r="Q692" t="inlineStr"/>
      <c r="R692" t="inlineStr"/>
      <c r="S692" t="inlineStr"/>
      <c r="T692" t="inlineStr"/>
      <c r="U692" t="inlineStr"/>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c r="AT692" t="inlineStr"/>
      <c r="AU692" t="inlineStr"/>
      <c r="AV692" t="inlineStr"/>
      <c r="AW692" t="inlineStr"/>
      <c r="AX692" t="inlineStr"/>
      <c r="AY692" t="inlineStr"/>
      <c r="AZ692" t="inlineStr"/>
      <c r="BA692" t="inlineStr"/>
      <c r="BB692" t="inlineStr"/>
      <c r="BC692" t="inlineStr">
        <is>
          <t>0</t>
        </is>
      </c>
      <c r="BD692" t="inlineStr"/>
      <c r="BE692" t="inlineStr"/>
      <c r="BF692" t="inlineStr"/>
      <c r="BG692" t="inlineStr"/>
      <c r="BH692" t="inlineStr"/>
      <c r="BI692" t="inlineStr"/>
      <c r="BJ692" t="inlineStr"/>
      <c r="BK692" t="inlineStr"/>
      <c r="BL692" t="inlineStr"/>
      <c r="BM692" t="inlineStr"/>
      <c r="BN692" t="inlineStr"/>
      <c r="BO692" t="inlineStr"/>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row>
    <row r="693">
      <c r="A693" t="b">
        <v>0</v>
      </c>
      <c r="B693" t="inlineStr">
        <is>
          <t>622</t>
        </is>
      </c>
      <c r="C693" t="inlineStr">
        <is>
          <t>L-1548-164696334</t>
        </is>
      </c>
      <c r="D693" t="inlineStr">
        <is>
          <t>99775110X</t>
        </is>
      </c>
      <c r="E693" t="inlineStr"/>
      <c r="F693" t="inlineStr">
        <is>
          <t>https://portal.dnb.de/opac.htm?method=simpleSearch&amp;cqlMode=true&amp;query=idn%3D99775110X</t>
        </is>
      </c>
      <c r="G693" t="inlineStr">
        <is>
          <t>III 60, 75 (angebunden?)</t>
        </is>
      </c>
      <c r="H693" t="inlineStr"/>
      <c r="I693" t="inlineStr"/>
      <c r="J693" t="inlineStr"/>
      <c r="K693" t="inlineStr"/>
      <c r="L693" t="inlineStr"/>
      <c r="M693" t="inlineStr"/>
      <c r="N693" t="inlineStr"/>
      <c r="O693" t="inlineStr"/>
      <c r="P693" t="inlineStr"/>
      <c r="Q693" t="inlineStr"/>
      <c r="R693" t="inlineStr"/>
      <c r="S693" t="inlineStr"/>
      <c r="T693" t="inlineStr"/>
      <c r="U693" t="inlineStr"/>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c r="AP693" t="inlineStr"/>
      <c r="AQ693" t="inlineStr"/>
      <c r="AR693" t="inlineStr"/>
      <c r="AS693" t="inlineStr"/>
      <c r="AT693" t="inlineStr"/>
      <c r="AU693" t="inlineStr"/>
      <c r="AV693" t="inlineStr"/>
      <c r="AW693" t="inlineStr"/>
      <c r="AX693" t="inlineStr"/>
      <c r="AY693" t="inlineStr"/>
      <c r="AZ693" t="inlineStr"/>
      <c r="BA693" t="inlineStr"/>
      <c r="BB693" t="inlineStr"/>
      <c r="BC693" t="inlineStr">
        <is>
          <t>0</t>
        </is>
      </c>
      <c r="BD693" t="inlineStr"/>
      <c r="BE693" t="inlineStr"/>
      <c r="BF693" t="inlineStr"/>
      <c r="BG693" t="inlineStr"/>
      <c r="BH693" t="inlineStr"/>
      <c r="BI693" t="inlineStr"/>
      <c r="BJ693" t="inlineStr"/>
      <c r="BK693" t="inlineStr"/>
      <c r="BL693" t="inlineStr"/>
      <c r="BM693" t="inlineStr"/>
      <c r="BN693" t="inlineStr"/>
      <c r="BO693" t="inlineStr"/>
      <c r="BP693" t="inlineStr"/>
      <c r="BQ693" t="inlineStr"/>
      <c r="BR693" t="inlineStr"/>
      <c r="BS693" t="inlineStr"/>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row>
    <row r="694">
      <c r="A694" t="b">
        <v>0</v>
      </c>
      <c r="B694" t="inlineStr">
        <is>
          <t>623</t>
        </is>
      </c>
      <c r="C694" t="inlineStr">
        <is>
          <t>L-1548-164700684</t>
        </is>
      </c>
      <c r="D694" t="inlineStr">
        <is>
          <t>997755229</t>
        </is>
      </c>
      <c r="E694" t="inlineStr"/>
      <c r="F694" t="inlineStr">
        <is>
          <t>https://portal.dnb.de/opac.htm?method=simpleSearch&amp;cqlMode=true&amp;query=idn%3D997755229</t>
        </is>
      </c>
      <c r="G694" t="inlineStr">
        <is>
          <t>III 60, 75 (angebunden?)</t>
        </is>
      </c>
      <c r="H694" t="inlineStr"/>
      <c r="I694" t="inlineStr"/>
      <c r="J694" t="inlineStr"/>
      <c r="K694" t="inlineStr"/>
      <c r="L694" t="inlineStr"/>
      <c r="M694" t="inlineStr"/>
      <c r="N694" t="inlineStr"/>
      <c r="O694" t="inlineStr"/>
      <c r="P694" t="inlineStr"/>
      <c r="Q694" t="inlineStr"/>
      <c r="R694" t="inlineStr"/>
      <c r="S694" t="inlineStr"/>
      <c r="T694" t="inlineStr"/>
      <c r="U694" t="inlineStr"/>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c r="AT694" t="inlineStr"/>
      <c r="AU694" t="inlineStr"/>
      <c r="AV694" t="inlineStr"/>
      <c r="AW694" t="inlineStr"/>
      <c r="AX694" t="inlineStr"/>
      <c r="AY694" t="inlineStr"/>
      <c r="AZ694" t="inlineStr"/>
      <c r="BA694" t="inlineStr"/>
      <c r="BB694" t="inlineStr"/>
      <c r="BC694" t="inlineStr">
        <is>
          <t>0</t>
        </is>
      </c>
      <c r="BD694" t="inlineStr"/>
      <c r="BE694" t="inlineStr"/>
      <c r="BF694" t="inlineStr"/>
      <c r="BG694" t="inlineStr"/>
      <c r="BH694" t="inlineStr"/>
      <c r="BI694" t="inlineStr"/>
      <c r="BJ694" t="inlineStr"/>
      <c r="BK694" t="inlineStr"/>
      <c r="BL694" t="inlineStr"/>
      <c r="BM694" t="inlineStr"/>
      <c r="BN694" t="inlineStr"/>
      <c r="BO694" t="inlineStr"/>
      <c r="BP694" t="inlineStr"/>
      <c r="BQ694" t="inlineStr"/>
      <c r="BR694" t="inlineStr"/>
      <c r="BS694" t="inlineStr"/>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row>
    <row r="695">
      <c r="A695" t="b">
        <v>0</v>
      </c>
      <c r="B695" t="inlineStr">
        <is>
          <t>624</t>
        </is>
      </c>
      <c r="C695" t="inlineStr">
        <is>
          <t>L-1548-164693211</t>
        </is>
      </c>
      <c r="D695" t="inlineStr">
        <is>
          <t>997748354</t>
        </is>
      </c>
      <c r="E695" t="inlineStr"/>
      <c r="F695" t="inlineStr">
        <is>
          <t>https://portal.dnb.de/opac.htm?method=simpleSearch&amp;cqlMode=true&amp;query=idn%3D997748354</t>
        </is>
      </c>
      <c r="G695" t="inlineStr">
        <is>
          <t>III 60, 75 (angebunden?)</t>
        </is>
      </c>
      <c r="H695" t="inlineStr"/>
      <c r="I695" t="inlineStr"/>
      <c r="J695" t="inlineStr"/>
      <c r="K695" t="inlineStr"/>
      <c r="L695" t="inlineStr"/>
      <c r="M695" t="inlineStr"/>
      <c r="N695" t="inlineStr"/>
      <c r="O695" t="inlineStr"/>
      <c r="P695" t="inlineStr"/>
      <c r="Q695" t="inlineStr"/>
      <c r="R695" t="inlineStr"/>
      <c r="S695" t="inlineStr"/>
      <c r="T695" t="inlineStr"/>
      <c r="U695" t="inlineStr"/>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c r="AT695" t="inlineStr"/>
      <c r="AU695" t="inlineStr"/>
      <c r="AV695" t="inlineStr"/>
      <c r="AW695" t="inlineStr"/>
      <c r="AX695" t="inlineStr"/>
      <c r="AY695" t="inlineStr"/>
      <c r="AZ695" t="inlineStr"/>
      <c r="BA695" t="inlineStr"/>
      <c r="BB695" t="inlineStr"/>
      <c r="BC695" t="inlineStr">
        <is>
          <t>0</t>
        </is>
      </c>
      <c r="BD695" t="inlineStr"/>
      <c r="BE695" t="inlineStr"/>
      <c r="BF695" t="inlineStr"/>
      <c r="BG695" t="inlineStr"/>
      <c r="BH695" t="inlineStr"/>
      <c r="BI695" t="inlineStr"/>
      <c r="BJ695" t="inlineStr"/>
      <c r="BK695" t="inlineStr"/>
      <c r="BL695" t="inlineStr"/>
      <c r="BM695" t="inlineStr"/>
      <c r="BN695" t="inlineStr"/>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row>
    <row r="696">
      <c r="A696" t="b">
        <v>1</v>
      </c>
      <c r="B696" t="inlineStr">
        <is>
          <t>625</t>
        </is>
      </c>
      <c r="C696" t="inlineStr">
        <is>
          <t>L-1548-315323418</t>
        </is>
      </c>
      <c r="D696" t="inlineStr">
        <is>
          <t>1066865094</t>
        </is>
      </c>
      <c r="E696" t="inlineStr">
        <is>
          <t>AaB</t>
        </is>
      </c>
      <c r="F696" t="inlineStr">
        <is>
          <t>https://portal.dnb.de/opac.htm?method=simpleSearch&amp;cqlMode=true&amp;query=idn%3D1066865094</t>
        </is>
      </c>
      <c r="G696" t="inlineStr">
        <is>
          <t>III 60, 76</t>
        </is>
      </c>
      <c r="H696" t="inlineStr">
        <is>
          <t>III 60, 76</t>
        </is>
      </c>
      <c r="I696" t="inlineStr">
        <is>
          <t>X</t>
        </is>
      </c>
      <c r="J696" t="inlineStr">
        <is>
          <t>Papier- oder Pappeinband</t>
        </is>
      </c>
      <c r="K696" t="inlineStr">
        <is>
          <t>bis 35 cm</t>
        </is>
      </c>
      <c r="L696" t="inlineStr">
        <is>
          <t>180°</t>
        </is>
      </c>
      <c r="M696" t="inlineStr"/>
      <c r="N696" t="inlineStr"/>
      <c r="O696" t="inlineStr"/>
      <c r="P696" t="inlineStr"/>
      <c r="Q696" t="inlineStr">
        <is>
          <t>0</t>
        </is>
      </c>
      <c r="R696" t="inlineStr"/>
      <c r="S696" t="inlineStr"/>
      <c r="T696" t="inlineStr"/>
      <c r="U696" t="inlineStr"/>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c r="AT696" t="inlineStr"/>
      <c r="AU696" t="inlineStr"/>
      <c r="AV696" t="inlineStr"/>
      <c r="AW696" t="inlineStr"/>
      <c r="AX696" t="inlineStr"/>
      <c r="AY696" t="inlineStr"/>
      <c r="AZ696" t="inlineStr"/>
      <c r="BA696" t="inlineStr"/>
      <c r="BB696" t="inlineStr"/>
      <c r="BC696" t="inlineStr">
        <is>
          <t>0</t>
        </is>
      </c>
      <c r="BD696" t="inlineStr"/>
      <c r="BE696" t="inlineStr"/>
      <c r="BF696" t="inlineStr"/>
      <c r="BG696" t="inlineStr"/>
      <c r="BH696" t="inlineStr"/>
      <c r="BI696" t="inlineStr"/>
      <c r="BJ696" t="inlineStr"/>
      <c r="BK696" t="inlineStr"/>
      <c r="BL696" t="inlineStr"/>
      <c r="BM696" t="inlineStr"/>
      <c r="BN696" t="inlineStr"/>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row>
    <row r="697">
      <c r="A697" t="b">
        <v>1</v>
      </c>
      <c r="B697" t="inlineStr">
        <is>
          <t>626</t>
        </is>
      </c>
      <c r="C697" t="inlineStr">
        <is>
          <t>L-1549-315326913</t>
        </is>
      </c>
      <c r="D697" t="inlineStr">
        <is>
          <t>1066868867</t>
        </is>
      </c>
      <c r="E697" t="inlineStr">
        <is>
          <t>AaB</t>
        </is>
      </c>
      <c r="F697" t="inlineStr">
        <is>
          <t>https://portal.dnb.de/opac.htm?method=simpleSearch&amp;cqlMode=true&amp;query=idn%3D1066868867</t>
        </is>
      </c>
      <c r="G697" t="inlineStr">
        <is>
          <t>III 60, 77</t>
        </is>
      </c>
      <c r="H697" t="inlineStr">
        <is>
          <t>III 60, 77</t>
        </is>
      </c>
      <c r="I697" t="inlineStr">
        <is>
          <t>X</t>
        </is>
      </c>
      <c r="J697" t="inlineStr">
        <is>
          <t>Papier- oder Pappeinband</t>
        </is>
      </c>
      <c r="K697" t="inlineStr">
        <is>
          <t>bis 35 cm</t>
        </is>
      </c>
      <c r="L697" t="inlineStr">
        <is>
          <t>180°</t>
        </is>
      </c>
      <c r="M697" t="inlineStr"/>
      <c r="N697" t="inlineStr"/>
      <c r="O697" t="inlineStr"/>
      <c r="P697" t="inlineStr"/>
      <c r="Q697" t="inlineStr">
        <is>
          <t>0</t>
        </is>
      </c>
      <c r="R697" t="inlineStr"/>
      <c r="S697" t="inlineStr"/>
      <c r="T697" t="inlineStr"/>
      <c r="U697" t="inlineStr"/>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c r="AT697" t="inlineStr"/>
      <c r="AU697" t="inlineStr"/>
      <c r="AV697" t="inlineStr"/>
      <c r="AW697" t="inlineStr"/>
      <c r="AX697" t="inlineStr"/>
      <c r="AY697" t="inlineStr"/>
      <c r="AZ697" t="inlineStr"/>
      <c r="BA697" t="inlineStr"/>
      <c r="BB697" t="inlineStr"/>
      <c r="BC697" t="inlineStr">
        <is>
          <t>0</t>
        </is>
      </c>
      <c r="BD697" t="inlineStr"/>
      <c r="BE697" t="inlineStr"/>
      <c r="BF697" t="inlineStr"/>
      <c r="BG697" t="inlineStr"/>
      <c r="BH697" t="inlineStr"/>
      <c r="BI697" t="inlineStr"/>
      <c r="BJ697" t="inlineStr"/>
      <c r="BK697" t="inlineStr"/>
      <c r="BL697" t="inlineStr"/>
      <c r="BM697" t="inlineStr"/>
      <c r="BN697" t="inlineStr"/>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row>
    <row r="698">
      <c r="A698" t="b">
        <v>1</v>
      </c>
      <c r="B698" t="inlineStr">
        <is>
          <t>627</t>
        </is>
      </c>
      <c r="C698" t="inlineStr">
        <is>
          <t>L-1549-315324384</t>
        </is>
      </c>
      <c r="D698" t="inlineStr">
        <is>
          <t>1066866147</t>
        </is>
      </c>
      <c r="E698" t="inlineStr">
        <is>
          <t>Aaf</t>
        </is>
      </c>
      <c r="F698" t="inlineStr">
        <is>
          <t>https://portal.dnb.de/opac.htm?method=simpleSearch&amp;cqlMode=true&amp;query=idn%3D1066866147</t>
        </is>
      </c>
      <c r="G698" t="inlineStr">
        <is>
          <t>III 60, 78</t>
        </is>
      </c>
      <c r="H698" t="inlineStr">
        <is>
          <t>III 60, 78</t>
        </is>
      </c>
      <c r="I698" t="inlineStr">
        <is>
          <t>X</t>
        </is>
      </c>
      <c r="J698" t="inlineStr">
        <is>
          <t>Papier- oder Pappeinband</t>
        </is>
      </c>
      <c r="K698" t="inlineStr">
        <is>
          <t>bis 35 cm</t>
        </is>
      </c>
      <c r="L698" t="inlineStr">
        <is>
          <t>180°</t>
        </is>
      </c>
      <c r="M698" t="inlineStr"/>
      <c r="N698" t="inlineStr"/>
      <c r="O698" t="inlineStr"/>
      <c r="P698" t="inlineStr"/>
      <c r="Q698" t="inlineStr">
        <is>
          <t>0</t>
        </is>
      </c>
      <c r="R698" t="inlineStr"/>
      <c r="S698" t="inlineStr"/>
      <c r="T698" t="inlineStr"/>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c r="AT698" t="inlineStr"/>
      <c r="AU698" t="inlineStr"/>
      <c r="AV698" t="inlineStr"/>
      <c r="AW698" t="inlineStr"/>
      <c r="AX698" t="inlineStr"/>
      <c r="AY698" t="inlineStr"/>
      <c r="AZ698" t="inlineStr"/>
      <c r="BA698" t="inlineStr"/>
      <c r="BB698" t="inlineStr"/>
      <c r="BC698" t="inlineStr">
        <is>
          <t>0</t>
        </is>
      </c>
      <c r="BD698" t="inlineStr"/>
      <c r="BE698" t="inlineStr"/>
      <c r="BF698" t="inlineStr"/>
      <c r="BG698" t="inlineStr"/>
      <c r="BH698" t="inlineStr"/>
      <c r="BI698" t="inlineStr"/>
      <c r="BJ698" t="inlineStr"/>
      <c r="BK698" t="inlineStr"/>
      <c r="BL698" t="inlineStr"/>
      <c r="BM698" t="inlineStr"/>
      <c r="BN698" t="inlineStr"/>
      <c r="BO698" t="inlineStr"/>
      <c r="BP698" t="inlineStr"/>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row>
    <row r="699">
      <c r="A699" t="b">
        <v>1</v>
      </c>
      <c r="B699" t="inlineStr">
        <is>
          <t>628</t>
        </is>
      </c>
      <c r="C699" t="inlineStr">
        <is>
          <t>L-1549-315490187</t>
        </is>
      </c>
      <c r="D699" t="inlineStr">
        <is>
          <t>1066959668</t>
        </is>
      </c>
      <c r="E699" t="inlineStr">
        <is>
          <t>AaB</t>
        </is>
      </c>
      <c r="F699" t="inlineStr">
        <is>
          <t>https://portal.dnb.de/opac.htm?method=simpleSearch&amp;cqlMode=true&amp;query=idn%3D1066959668</t>
        </is>
      </c>
      <c r="G699" t="inlineStr">
        <is>
          <t>III 60, 79</t>
        </is>
      </c>
      <c r="H699" t="inlineStr">
        <is>
          <t>III 60, 79</t>
        </is>
      </c>
      <c r="I699" t="inlineStr">
        <is>
          <t>X</t>
        </is>
      </c>
      <c r="J699" t="inlineStr">
        <is>
          <t>Papier- oder Pappeinband</t>
        </is>
      </c>
      <c r="K699" t="inlineStr">
        <is>
          <t>bis 35 cm</t>
        </is>
      </c>
      <c r="L699" t="inlineStr">
        <is>
          <t>180°</t>
        </is>
      </c>
      <c r="M699" t="inlineStr"/>
      <c r="N699" t="inlineStr"/>
      <c r="O699" t="inlineStr"/>
      <c r="P699" t="inlineStr"/>
      <c r="Q699" t="inlineStr">
        <is>
          <t>0</t>
        </is>
      </c>
      <c r="R699" t="inlineStr"/>
      <c r="S699" t="inlineStr">
        <is>
          <t>Seiten glätten?</t>
        </is>
      </c>
      <c r="T699" t="inlineStr"/>
      <c r="U699" t="inlineStr"/>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c r="AO699" t="inlineStr"/>
      <c r="AP699" t="inlineStr"/>
      <c r="AQ699" t="inlineStr"/>
      <c r="AR699" t="inlineStr"/>
      <c r="AS699" t="inlineStr"/>
      <c r="AT699" t="inlineStr"/>
      <c r="AU699" t="inlineStr"/>
      <c r="AV699" t="inlineStr"/>
      <c r="AW699" t="inlineStr"/>
      <c r="AX699" t="inlineStr"/>
      <c r="AY699" t="inlineStr"/>
      <c r="AZ699" t="inlineStr"/>
      <c r="BA699" t="inlineStr"/>
      <c r="BB699" t="inlineStr"/>
      <c r="BC699" t="inlineStr">
        <is>
          <t>0</t>
        </is>
      </c>
      <c r="BD699" t="inlineStr"/>
      <c r="BE699" t="inlineStr"/>
      <c r="BF699" t="inlineStr"/>
      <c r="BG699" t="inlineStr"/>
      <c r="BH699" t="inlineStr"/>
      <c r="BI699" t="inlineStr"/>
      <c r="BJ699" t="inlineStr"/>
      <c r="BK699" t="inlineStr"/>
      <c r="BL699" t="inlineStr"/>
      <c r="BM699" t="inlineStr"/>
      <c r="BN699" t="inlineStr"/>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row>
    <row r="700">
      <c r="A700" t="b">
        <v>1</v>
      </c>
      <c r="B700" t="inlineStr">
        <is>
          <t>629</t>
        </is>
      </c>
      <c r="C700" t="inlineStr">
        <is>
          <t>L-1549-315326158</t>
        </is>
      </c>
      <c r="D700" t="inlineStr">
        <is>
          <t>1066867984</t>
        </is>
      </c>
      <c r="E700" t="inlineStr">
        <is>
          <t>Aaf</t>
        </is>
      </c>
      <c r="F700" t="inlineStr">
        <is>
          <t>https://portal.dnb.de/opac.htm?method=simpleSearch&amp;cqlMode=true&amp;query=idn%3D1066867984</t>
        </is>
      </c>
      <c r="G700" t="inlineStr">
        <is>
          <t>III 60, 80</t>
        </is>
      </c>
      <c r="H700" t="inlineStr">
        <is>
          <t>III 60, 80</t>
        </is>
      </c>
      <c r="I700" t="inlineStr">
        <is>
          <t>X</t>
        </is>
      </c>
      <c r="J700" t="inlineStr">
        <is>
          <t>Papier- oder Pappeinband</t>
        </is>
      </c>
      <c r="K700" t="inlineStr">
        <is>
          <t>bis 35 cm</t>
        </is>
      </c>
      <c r="L700" t="inlineStr">
        <is>
          <t>180°</t>
        </is>
      </c>
      <c r="M700" t="inlineStr">
        <is>
          <t>welliger Buchblock</t>
        </is>
      </c>
      <c r="N700" t="inlineStr"/>
      <c r="O700" t="inlineStr"/>
      <c r="P700" t="inlineStr"/>
      <c r="Q700" t="inlineStr"/>
      <c r="R700" t="inlineStr"/>
      <c r="S700" t="inlineStr"/>
      <c r="T700" t="inlineStr"/>
      <c r="U700" t="inlineStr"/>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c r="AT700" t="inlineStr"/>
      <c r="AU700" t="inlineStr"/>
      <c r="AV700" t="inlineStr"/>
      <c r="AW700" t="inlineStr"/>
      <c r="AX700" t="inlineStr"/>
      <c r="AY700" t="inlineStr"/>
      <c r="AZ700" t="inlineStr"/>
      <c r="BA700" t="inlineStr"/>
      <c r="BB700" t="inlineStr"/>
      <c r="BC700" t="inlineStr">
        <is>
          <t>0</t>
        </is>
      </c>
      <c r="BD700" t="inlineStr"/>
      <c r="BE700" t="inlineStr"/>
      <c r="BF700" t="inlineStr"/>
      <c r="BG700" t="inlineStr"/>
      <c r="BH700" t="inlineStr"/>
      <c r="BI700" t="inlineStr"/>
      <c r="BJ700" t="inlineStr"/>
      <c r="BK700" t="inlineStr"/>
      <c r="BL700" t="inlineStr"/>
      <c r="BM700" t="inlineStr"/>
      <c r="BN700" t="inlineStr"/>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row>
    <row r="701">
      <c r="A701" t="b">
        <v>1</v>
      </c>
      <c r="B701" t="inlineStr">
        <is>
          <t>630</t>
        </is>
      </c>
      <c r="C701" t="inlineStr">
        <is>
          <t>L-1549-164690077</t>
        </is>
      </c>
      <c r="D701" t="inlineStr">
        <is>
          <t>997745096</t>
        </is>
      </c>
      <c r="E701" t="inlineStr">
        <is>
          <t>Aal</t>
        </is>
      </c>
      <c r="F701" t="inlineStr">
        <is>
          <t>https://portal.dnb.de/opac.htm?method=simpleSearch&amp;cqlMode=true&amp;query=idn%3D997745096</t>
        </is>
      </c>
      <c r="G701" t="inlineStr">
        <is>
          <t>III 60, 81</t>
        </is>
      </c>
      <c r="H701" t="inlineStr">
        <is>
          <t>III 60, 81</t>
        </is>
      </c>
      <c r="I701" t="inlineStr">
        <is>
          <t>X</t>
        </is>
      </c>
      <c r="J701" t="inlineStr">
        <is>
          <t>Papier- oder Pappeinband</t>
        </is>
      </c>
      <c r="K701" t="inlineStr">
        <is>
          <t>bis 35 cm</t>
        </is>
      </c>
      <c r="L701" t="inlineStr">
        <is>
          <t>180°</t>
        </is>
      </c>
      <c r="M701" t="inlineStr"/>
      <c r="N701" t="inlineStr"/>
      <c r="O701" t="inlineStr"/>
      <c r="P701" t="inlineStr"/>
      <c r="Q701" t="inlineStr">
        <is>
          <t>0</t>
        </is>
      </c>
      <c r="R701" t="inlineStr"/>
      <c r="S701" t="inlineStr"/>
      <c r="T701" t="inlineStr"/>
      <c r="U701" t="inlineStr"/>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c r="AT701" t="inlineStr"/>
      <c r="AU701" t="inlineStr"/>
      <c r="AV701" t="inlineStr"/>
      <c r="AW701" t="inlineStr"/>
      <c r="AX701" t="inlineStr"/>
      <c r="AY701" t="inlineStr"/>
      <c r="AZ701" t="inlineStr"/>
      <c r="BA701" t="inlineStr"/>
      <c r="BB701" t="inlineStr"/>
      <c r="BC701" t="inlineStr">
        <is>
          <t>0</t>
        </is>
      </c>
      <c r="BD701" t="inlineStr"/>
      <c r="BE701" t="inlineStr"/>
      <c r="BF701" t="inlineStr"/>
      <c r="BG701" t="inlineStr"/>
      <c r="BH701" t="inlineStr"/>
      <c r="BI701" t="inlineStr"/>
      <c r="BJ701" t="inlineStr"/>
      <c r="BK701" t="inlineStr"/>
      <c r="BL701" t="inlineStr"/>
      <c r="BM701" t="inlineStr"/>
      <c r="BN701" t="inlineStr"/>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row>
    <row r="702">
      <c r="A702" t="b">
        <v>1</v>
      </c>
      <c r="B702" t="inlineStr">
        <is>
          <t>631</t>
        </is>
      </c>
      <c r="C702" t="inlineStr">
        <is>
          <t>L-1549-315493755</t>
        </is>
      </c>
      <c r="D702" t="inlineStr">
        <is>
          <t>1066963517</t>
        </is>
      </c>
      <c r="E702" t="inlineStr">
        <is>
          <t>AaB</t>
        </is>
      </c>
      <c r="F702" t="inlineStr">
        <is>
          <t>https://portal.dnb.de/opac.htm?method=simpleSearch&amp;cqlMode=true&amp;query=idn%3D1066963517</t>
        </is>
      </c>
      <c r="G702" t="inlineStr">
        <is>
          <t>III 60, 82</t>
        </is>
      </c>
      <c r="H702" t="inlineStr">
        <is>
          <t>III 60, 82</t>
        </is>
      </c>
      <c r="I702" t="inlineStr">
        <is>
          <t>X</t>
        </is>
      </c>
      <c r="J702" t="inlineStr">
        <is>
          <t>Gewebeeinband</t>
        </is>
      </c>
      <c r="K702" t="inlineStr">
        <is>
          <t>bis 35 cm</t>
        </is>
      </c>
      <c r="L702" t="inlineStr">
        <is>
          <t>180°</t>
        </is>
      </c>
      <c r="M702" t="inlineStr">
        <is>
          <t>hohler Rücken</t>
        </is>
      </c>
      <c r="N702" t="inlineStr"/>
      <c r="O702" t="inlineStr"/>
      <c r="P702" t="inlineStr"/>
      <c r="Q702" t="inlineStr">
        <is>
          <t>0</t>
        </is>
      </c>
      <c r="R702" t="inlineStr"/>
      <c r="S702" t="inlineStr">
        <is>
          <t>mit Blindlagen</t>
        </is>
      </c>
      <c r="T702" t="inlineStr"/>
      <c r="U702" t="inlineStr"/>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c r="AT702" t="inlineStr"/>
      <c r="AU702" t="inlineStr"/>
      <c r="AV702" t="inlineStr"/>
      <c r="AW702" t="inlineStr"/>
      <c r="AX702" t="inlineStr"/>
      <c r="AY702" t="inlineStr"/>
      <c r="AZ702" t="inlineStr"/>
      <c r="BA702" t="inlineStr"/>
      <c r="BB702" t="inlineStr"/>
      <c r="BC702" t="inlineStr">
        <is>
          <t>0</t>
        </is>
      </c>
      <c r="BD702" t="inlineStr"/>
      <c r="BE702" t="inlineStr"/>
      <c r="BF702" t="inlineStr"/>
      <c r="BG702" t="inlineStr"/>
      <c r="BH702" t="inlineStr"/>
      <c r="BI702" t="inlineStr"/>
      <c r="BJ702" t="inlineStr"/>
      <c r="BK702" t="inlineStr"/>
      <c r="BL702" t="inlineStr"/>
      <c r="BM702" t="inlineStr"/>
      <c r="BN702" t="inlineStr"/>
      <c r="BO702" t="inlineStr"/>
      <c r="BP702" t="inlineStr"/>
      <c r="BQ702" t="inlineStr"/>
      <c r="BR702" t="inlineStr"/>
      <c r="BS702" t="inlineStr"/>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row>
    <row r="703">
      <c r="A703" t="b">
        <v>1</v>
      </c>
      <c r="B703" t="inlineStr">
        <is>
          <t>632</t>
        </is>
      </c>
      <c r="C703" t="inlineStr">
        <is>
          <t>L-1549-315326166</t>
        </is>
      </c>
      <c r="D703" t="inlineStr">
        <is>
          <t>1066867984</t>
        </is>
      </c>
      <c r="E703" t="inlineStr">
        <is>
          <t>Aaf</t>
        </is>
      </c>
      <c r="F703" t="inlineStr">
        <is>
          <t>https://portal.dnb.de/opac.htm?method=simpleSearch&amp;cqlMode=true&amp;query=idn%3D1066867984</t>
        </is>
      </c>
      <c r="G703" t="inlineStr">
        <is>
          <t>III 60, 83</t>
        </is>
      </c>
      <c r="H703" t="inlineStr">
        <is>
          <t>III 60, 83</t>
        </is>
      </c>
      <c r="I703" t="inlineStr">
        <is>
          <t>X</t>
        </is>
      </c>
      <c r="J703" t="inlineStr">
        <is>
          <t>Gewebeeinband</t>
        </is>
      </c>
      <c r="K703" t="inlineStr">
        <is>
          <t>bis 35 cm</t>
        </is>
      </c>
      <c r="L703" t="inlineStr">
        <is>
          <t>180°</t>
        </is>
      </c>
      <c r="M703" t="inlineStr">
        <is>
          <t>fester Rücken mit Schmuckprägung</t>
        </is>
      </c>
      <c r="N703" t="inlineStr"/>
      <c r="O703" t="inlineStr"/>
      <c r="P703" t="inlineStr"/>
      <c r="Q703" t="inlineStr">
        <is>
          <t>0</t>
        </is>
      </c>
      <c r="R703" t="inlineStr"/>
      <c r="S703" t="inlineStr">
        <is>
          <t>mit Blindlagen</t>
        </is>
      </c>
      <c r="T703" t="inlineStr"/>
      <c r="U703" t="inlineStr"/>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c r="AT703" t="inlineStr"/>
      <c r="AU703" t="inlineStr"/>
      <c r="AV703" t="inlineStr"/>
      <c r="AW703" t="inlineStr"/>
      <c r="AX703" t="inlineStr"/>
      <c r="AY703" t="inlineStr"/>
      <c r="AZ703" t="inlineStr"/>
      <c r="BA703" t="inlineStr"/>
      <c r="BB703" t="inlineStr"/>
      <c r="BC703" t="inlineStr">
        <is>
          <t>0</t>
        </is>
      </c>
      <c r="BD703" t="inlineStr"/>
      <c r="BE703" t="inlineStr"/>
      <c r="BF703" t="inlineStr"/>
      <c r="BG703" t="inlineStr"/>
      <c r="BH703" t="inlineStr"/>
      <c r="BI703" t="inlineStr"/>
      <c r="BJ703" t="inlineStr"/>
      <c r="BK703" t="inlineStr"/>
      <c r="BL703" t="inlineStr"/>
      <c r="BM703" t="inlineStr"/>
      <c r="BN703" t="inlineStr"/>
      <c r="BO703" t="inlineStr"/>
      <c r="BP703" t="inlineStr"/>
      <c r="BQ703" t="inlineStr"/>
      <c r="BR703" t="inlineStr"/>
      <c r="BS703" t="inlineStr"/>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row>
    <row r="704">
      <c r="A704" t="b">
        <v>1</v>
      </c>
      <c r="B704" t="inlineStr">
        <is>
          <t>633</t>
        </is>
      </c>
      <c r="C704" t="inlineStr">
        <is>
          <t>L-1549-315192097</t>
        </is>
      </c>
      <c r="D704" t="inlineStr">
        <is>
          <t>1066769680</t>
        </is>
      </c>
      <c r="E704" t="inlineStr">
        <is>
          <t>Aaf</t>
        </is>
      </c>
      <c r="F704" t="inlineStr">
        <is>
          <t>https://portal.dnb.de/opac.htm?method=simpleSearch&amp;cqlMode=true&amp;query=idn%3D1066769680</t>
        </is>
      </c>
      <c r="G704" t="inlineStr">
        <is>
          <t>III 60, 84</t>
        </is>
      </c>
      <c r="H704" t="inlineStr">
        <is>
          <t>III 60, 84</t>
        </is>
      </c>
      <c r="I704" t="inlineStr">
        <is>
          <t>X</t>
        </is>
      </c>
      <c r="J704" t="inlineStr">
        <is>
          <t>Papier- oder Pappeinband</t>
        </is>
      </c>
      <c r="K704" t="inlineStr">
        <is>
          <t>bis 35 cm</t>
        </is>
      </c>
      <c r="L704" t="inlineStr">
        <is>
          <t>180°</t>
        </is>
      </c>
      <c r="M704" t="inlineStr"/>
      <c r="N704" t="inlineStr"/>
      <c r="O704" t="inlineStr"/>
      <c r="P704" t="inlineStr"/>
      <c r="Q704" t="inlineStr">
        <is>
          <t>0</t>
        </is>
      </c>
      <c r="R704" t="inlineStr"/>
      <c r="S704" t="inlineStr"/>
      <c r="T704" t="inlineStr"/>
      <c r="U704" t="inlineStr"/>
      <c r="V704" t="inlineStr"/>
      <c r="W704" t="inlineStr"/>
      <c r="X704" t="inlineStr"/>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c r="AN704" t="inlineStr"/>
      <c r="AO704" t="inlineStr"/>
      <c r="AP704" t="inlineStr"/>
      <c r="AQ704" t="inlineStr"/>
      <c r="AR704" t="inlineStr"/>
      <c r="AS704" t="inlineStr"/>
      <c r="AT704" t="inlineStr"/>
      <c r="AU704" t="inlineStr"/>
      <c r="AV704" t="inlineStr"/>
      <c r="AW704" t="inlineStr"/>
      <c r="AX704" t="inlineStr"/>
      <c r="AY704" t="inlineStr"/>
      <c r="AZ704" t="inlineStr"/>
      <c r="BA704" t="inlineStr"/>
      <c r="BB704" t="inlineStr"/>
      <c r="BC704" t="inlineStr">
        <is>
          <t>0</t>
        </is>
      </c>
      <c r="BD704" t="inlineStr"/>
      <c r="BE704" t="inlineStr"/>
      <c r="BF704" t="inlineStr"/>
      <c r="BG704" t="inlineStr"/>
      <c r="BH704" t="inlineStr"/>
      <c r="BI704" t="inlineStr"/>
      <c r="BJ704" t="inlineStr"/>
      <c r="BK704" t="inlineStr"/>
      <c r="BL704" t="inlineStr"/>
      <c r="BM704" t="inlineStr"/>
      <c r="BN704" t="inlineStr"/>
      <c r="BO704" t="inlineStr"/>
      <c r="BP704" t="inlineStr"/>
      <c r="BQ704" t="inlineStr"/>
      <c r="BR704" t="inlineStr"/>
      <c r="BS704" t="inlineStr"/>
      <c r="BT704" t="inlineStr"/>
      <c r="BU704" t="inlineStr"/>
      <c r="BV704" t="inlineStr"/>
      <c r="BW704" t="inlineStr"/>
      <c r="BX704" t="inlineStr"/>
      <c r="BY704" t="inlineStr"/>
      <c r="BZ704" t="inlineStr"/>
      <c r="CA704" t="inlineStr"/>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row>
    <row r="705">
      <c r="A705" t="b">
        <v>1</v>
      </c>
      <c r="B705" t="inlineStr">
        <is>
          <t>634</t>
        </is>
      </c>
      <c r="C705" t="inlineStr">
        <is>
          <t>L-1550-315324899</t>
        </is>
      </c>
      <c r="D705" t="inlineStr">
        <is>
          <t>1066866635</t>
        </is>
      </c>
      <c r="E705" t="inlineStr">
        <is>
          <t>AaB</t>
        </is>
      </c>
      <c r="F705" t="inlineStr">
        <is>
          <t>https://portal.dnb.de/opac.htm?method=simpleSearch&amp;cqlMode=true&amp;query=idn%3D1066866635</t>
        </is>
      </c>
      <c r="G705" t="inlineStr">
        <is>
          <t>III 60, 85</t>
        </is>
      </c>
      <c r="H705" t="inlineStr">
        <is>
          <t>III 60, 85</t>
        </is>
      </c>
      <c r="I705" t="inlineStr">
        <is>
          <t>X</t>
        </is>
      </c>
      <c r="J705" t="inlineStr">
        <is>
          <t>Halbpergamentband</t>
        </is>
      </c>
      <c r="K705" t="inlineStr">
        <is>
          <t>bis 35 cm</t>
        </is>
      </c>
      <c r="L705" t="inlineStr">
        <is>
          <t>180°</t>
        </is>
      </c>
      <c r="M705" t="inlineStr">
        <is>
          <t>hohler Rücken</t>
        </is>
      </c>
      <c r="N705" t="inlineStr"/>
      <c r="O705" t="inlineStr"/>
      <c r="P705" t="inlineStr"/>
      <c r="Q705" t="inlineStr">
        <is>
          <t>0</t>
        </is>
      </c>
      <c r="R705" t="inlineStr"/>
      <c r="S705" t="inlineStr"/>
      <c r="T705" t="inlineStr"/>
      <c r="U705" t="inlineStr"/>
      <c r="V705" t="inlineStr"/>
      <c r="W705" t="inlineStr"/>
      <c r="X705" t="inlineStr"/>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c r="AN705" t="inlineStr"/>
      <c r="AO705" t="inlineStr"/>
      <c r="AP705" t="inlineStr"/>
      <c r="AQ705" t="inlineStr"/>
      <c r="AR705" t="inlineStr"/>
      <c r="AS705" t="inlineStr"/>
      <c r="AT705" t="inlineStr"/>
      <c r="AU705" t="inlineStr"/>
      <c r="AV705" t="inlineStr"/>
      <c r="AW705" t="inlineStr"/>
      <c r="AX705" t="inlineStr"/>
      <c r="AY705" t="inlineStr"/>
      <c r="AZ705" t="inlineStr"/>
      <c r="BA705" t="inlineStr"/>
      <c r="BB705" t="inlineStr"/>
      <c r="BC705" t="inlineStr">
        <is>
          <t>0</t>
        </is>
      </c>
      <c r="BD705" t="inlineStr"/>
      <c r="BE705" t="inlineStr"/>
      <c r="BF705" t="inlineStr"/>
      <c r="BG705" t="inlineStr"/>
      <c r="BH705" t="inlineStr"/>
      <c r="BI705" t="inlineStr"/>
      <c r="BJ705" t="inlineStr"/>
      <c r="BK705" t="inlineStr"/>
      <c r="BL705" t="inlineStr"/>
      <c r="BM705" t="inlineStr"/>
      <c r="BN705" t="inlineStr"/>
      <c r="BO705" t="inlineStr"/>
      <c r="BP705" t="inlineStr"/>
      <c r="BQ705" t="inlineStr"/>
      <c r="BR705" t="inlineStr"/>
      <c r="BS705" t="inlineStr"/>
      <c r="BT705" t="inlineStr"/>
      <c r="BU705" t="inlineStr"/>
      <c r="BV705" t="inlineStr"/>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row>
    <row r="706">
      <c r="A706" t="b">
        <v>1</v>
      </c>
      <c r="B706" t="inlineStr">
        <is>
          <t>635</t>
        </is>
      </c>
      <c r="C706" t="inlineStr">
        <is>
          <t>L-1550-315329068</t>
        </is>
      </c>
      <c r="D706" t="inlineStr">
        <is>
          <t>106687123X</t>
        </is>
      </c>
      <c r="E706" t="inlineStr">
        <is>
          <t>Aaf</t>
        </is>
      </c>
      <c r="F706" t="inlineStr">
        <is>
          <t>https://portal.dnb.de/opac.htm?method=simpleSearch&amp;cqlMode=true&amp;query=idn%3D106687123X</t>
        </is>
      </c>
      <c r="G706" t="inlineStr">
        <is>
          <t>III 60, 86</t>
        </is>
      </c>
      <c r="H706" t="inlineStr">
        <is>
          <t>III 60, 86</t>
        </is>
      </c>
      <c r="I706" t="inlineStr">
        <is>
          <t>X</t>
        </is>
      </c>
      <c r="J706" t="inlineStr">
        <is>
          <t>Halbledereinband, Schließen, erhabene Buchbeschläge</t>
        </is>
      </c>
      <c r="K706" t="inlineStr">
        <is>
          <t>bis 25 cm</t>
        </is>
      </c>
      <c r="L706" t="inlineStr">
        <is>
          <t>nur sehr geringer Öffnungswinkel</t>
        </is>
      </c>
      <c r="M706" t="inlineStr">
        <is>
          <t>fester Rücken mit Schmuckprägung</t>
        </is>
      </c>
      <c r="N706" t="inlineStr"/>
      <c r="O706" t="inlineStr">
        <is>
          <t>Buchschuh</t>
        </is>
      </c>
      <c r="P706" t="inlineStr">
        <is>
          <t>Nein</t>
        </is>
      </c>
      <c r="Q706" t="inlineStr">
        <is>
          <t>0</t>
        </is>
      </c>
      <c r="R706" t="inlineStr"/>
      <c r="S706" t="inlineStr"/>
      <c r="T706" t="inlineStr"/>
      <c r="U706" t="inlineStr"/>
      <c r="V706" t="inlineStr"/>
      <c r="W706" t="inlineStr"/>
      <c r="X706" t="inlineStr"/>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c r="AN706" t="inlineStr"/>
      <c r="AO706" t="inlineStr"/>
      <c r="AP706" t="inlineStr"/>
      <c r="AQ706" t="inlineStr"/>
      <c r="AR706" t="inlineStr"/>
      <c r="AS706" t="inlineStr"/>
      <c r="AT706" t="inlineStr"/>
      <c r="AU706" t="inlineStr"/>
      <c r="AV706" t="inlineStr"/>
      <c r="AW706" t="inlineStr"/>
      <c r="AX706" t="inlineStr"/>
      <c r="AY706" t="inlineStr"/>
      <c r="AZ706" t="inlineStr"/>
      <c r="BA706" t="inlineStr"/>
      <c r="BB706" t="inlineStr"/>
      <c r="BC706" t="inlineStr">
        <is>
          <t>0</t>
        </is>
      </c>
      <c r="BD706" t="inlineStr"/>
      <c r="BE706" t="inlineStr"/>
      <c r="BF706" t="inlineStr"/>
      <c r="BG706" t="inlineStr"/>
      <c r="BH706" t="inlineStr"/>
      <c r="BI706" t="inlineStr"/>
      <c r="BJ706" t="inlineStr"/>
      <c r="BK706" t="inlineStr"/>
      <c r="BL706" t="inlineStr"/>
      <c r="BM706" t="inlineStr"/>
      <c r="BN706" t="inlineStr"/>
      <c r="BO706" t="inlineStr"/>
      <c r="BP706" t="inlineStr"/>
      <c r="BQ706" t="inlineStr"/>
      <c r="BR706" t="inlineStr"/>
      <c r="BS706" t="inlineStr"/>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row>
    <row r="707">
      <c r="A707" t="b">
        <v>1</v>
      </c>
      <c r="B707" t="inlineStr">
        <is>
          <t>636</t>
        </is>
      </c>
      <c r="C707" t="inlineStr">
        <is>
          <t>L-1551-31548764X</t>
        </is>
      </c>
      <c r="D707" t="inlineStr">
        <is>
          <t>1066957029</t>
        </is>
      </c>
      <c r="E707" t="inlineStr">
        <is>
          <t>Aaf</t>
        </is>
      </c>
      <c r="F707" t="inlineStr">
        <is>
          <t>https://portal.dnb.de/opac.htm?method=simpleSearch&amp;cqlMode=true&amp;query=idn%3D1066957029</t>
        </is>
      </c>
      <c r="G707" t="inlineStr">
        <is>
          <t>III 60, 87</t>
        </is>
      </c>
      <c r="H707" t="inlineStr">
        <is>
          <t>III 60, 87</t>
        </is>
      </c>
      <c r="I707" t="inlineStr">
        <is>
          <t>X</t>
        </is>
      </c>
      <c r="J707" t="inlineStr">
        <is>
          <t>Pergamentband</t>
        </is>
      </c>
      <c r="K707" t="inlineStr">
        <is>
          <t>bis 35 cm</t>
        </is>
      </c>
      <c r="L707" t="inlineStr">
        <is>
          <t>80° bis 110°, einseitig digitalisierbar?</t>
        </is>
      </c>
      <c r="M707" t="inlineStr"/>
      <c r="N707" t="inlineStr"/>
      <c r="O707" t="inlineStr"/>
      <c r="P707" t="inlineStr"/>
      <c r="Q707" t="inlineStr">
        <is>
          <t>0</t>
        </is>
      </c>
      <c r="R707" t="inlineStr"/>
      <c r="S707" t="inlineStr"/>
      <c r="T707" t="inlineStr"/>
      <c r="U707" t="inlineStr"/>
      <c r="V707" t="inlineStr"/>
      <c r="W707" t="inlineStr"/>
      <c r="X707" t="inlineStr"/>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c r="AO707" t="inlineStr"/>
      <c r="AP707" t="inlineStr"/>
      <c r="AQ707" t="inlineStr"/>
      <c r="AR707" t="inlineStr"/>
      <c r="AS707" t="inlineStr"/>
      <c r="AT707" t="inlineStr"/>
      <c r="AU707" t="inlineStr"/>
      <c r="AV707" t="inlineStr"/>
      <c r="AW707" t="inlineStr"/>
      <c r="AX707" t="inlineStr"/>
      <c r="AY707" t="inlineStr"/>
      <c r="AZ707" t="inlineStr"/>
      <c r="BA707" t="inlineStr"/>
      <c r="BB707" t="inlineStr"/>
      <c r="BC707" t="inlineStr">
        <is>
          <t>0</t>
        </is>
      </c>
      <c r="BD707" t="inlineStr"/>
      <c r="BE707" t="inlineStr"/>
      <c r="BF707" t="inlineStr"/>
      <c r="BG707" t="inlineStr"/>
      <c r="BH707" t="inlineStr"/>
      <c r="BI707" t="inlineStr"/>
      <c r="BJ707" t="inlineStr"/>
      <c r="BK707" t="inlineStr"/>
      <c r="BL707" t="inlineStr"/>
      <c r="BM707" t="inlineStr"/>
      <c r="BN707" t="inlineStr"/>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row>
    <row r="708">
      <c r="A708" t="b">
        <v>1</v>
      </c>
      <c r="B708" t="inlineStr">
        <is>
          <t>637</t>
        </is>
      </c>
      <c r="C708" t="inlineStr">
        <is>
          <t>L-1551-164690565</t>
        </is>
      </c>
      <c r="D708" t="inlineStr">
        <is>
          <t>997745622</t>
        </is>
      </c>
      <c r="E708" t="inlineStr">
        <is>
          <t>Aal</t>
        </is>
      </c>
      <c r="F708" t="inlineStr">
        <is>
          <t>https://portal.dnb.de/opac.htm?method=simpleSearch&amp;cqlMode=true&amp;query=idn%3D997745622</t>
        </is>
      </c>
      <c r="G708" t="inlineStr">
        <is>
          <t>III 60, 88</t>
        </is>
      </c>
      <c r="H708" t="inlineStr">
        <is>
          <t>III 60, 88</t>
        </is>
      </c>
      <c r="I708" t="inlineStr">
        <is>
          <t>X</t>
        </is>
      </c>
      <c r="J708" t="inlineStr">
        <is>
          <t>Gewebeeinband</t>
        </is>
      </c>
      <c r="K708" t="inlineStr">
        <is>
          <t>bis 35 cm</t>
        </is>
      </c>
      <c r="L708" t="inlineStr">
        <is>
          <t>180°</t>
        </is>
      </c>
      <c r="M708" t="inlineStr">
        <is>
          <t>fester Rücken mit Schmuckprägung</t>
        </is>
      </c>
      <c r="N708" t="inlineStr"/>
      <c r="O708" t="inlineStr"/>
      <c r="P708" t="inlineStr"/>
      <c r="Q708" t="inlineStr">
        <is>
          <t>1</t>
        </is>
      </c>
      <c r="R708" t="inlineStr"/>
      <c r="S708" t="inlineStr">
        <is>
          <t>mit Blindlagen</t>
        </is>
      </c>
      <c r="T708" t="inlineStr"/>
      <c r="U708" t="inlineStr"/>
      <c r="V708" t="inlineStr"/>
      <c r="W708" t="inlineStr"/>
      <c r="X708" t="inlineStr"/>
      <c r="Y708" t="inlineStr"/>
      <c r="Z708" t="inlineStr"/>
      <c r="AA708" t="inlineStr">
        <is>
          <t>G</t>
        </is>
      </c>
      <c r="AB708" t="inlineStr">
        <is>
          <t>x</t>
        </is>
      </c>
      <c r="AC708" t="inlineStr"/>
      <c r="AD708" t="inlineStr">
        <is>
          <t>h/E</t>
        </is>
      </c>
      <c r="AE708" t="inlineStr"/>
      <c r="AF708" t="inlineStr"/>
      <c r="AG708" t="inlineStr"/>
      <c r="AH708" t="inlineStr"/>
      <c r="AI708" t="inlineStr"/>
      <c r="AJ708" t="inlineStr">
        <is>
          <t>Pa</t>
        </is>
      </c>
      <c r="AK708" t="inlineStr">
        <is>
          <t>x</t>
        </is>
      </c>
      <c r="AL708" t="inlineStr"/>
      <c r="AM708" t="inlineStr"/>
      <c r="AN708" t="inlineStr"/>
      <c r="AO708" t="inlineStr"/>
      <c r="AP708" t="inlineStr"/>
      <c r="AQ708" t="inlineStr"/>
      <c r="AR708" t="inlineStr"/>
      <c r="AS708" t="inlineStr"/>
      <c r="AT708" t="inlineStr"/>
      <c r="AU708" t="inlineStr"/>
      <c r="AV708" t="inlineStr"/>
      <c r="AW708" t="inlineStr"/>
      <c r="AX708" t="inlineStr">
        <is>
          <t>110</t>
        </is>
      </c>
      <c r="AY708" t="inlineStr"/>
      <c r="AZ708" t="inlineStr"/>
      <c r="BA708" t="inlineStr"/>
      <c r="BB708" t="inlineStr">
        <is>
          <t>n</t>
        </is>
      </c>
      <c r="BC708" t="inlineStr">
        <is>
          <t>0</t>
        </is>
      </c>
      <c r="BD708" t="inlineStr"/>
      <c r="BE708" t="inlineStr"/>
      <c r="BF708" t="inlineStr"/>
      <c r="BG708" t="inlineStr"/>
      <c r="BH708" t="inlineStr"/>
      <c r="BI708" t="inlineStr"/>
      <c r="BJ708" t="inlineStr"/>
      <c r="BK708" t="inlineStr">
        <is>
          <t>Schaden stabil</t>
        </is>
      </c>
      <c r="BL708" t="inlineStr"/>
      <c r="BM708" t="inlineStr"/>
      <c r="BN708" t="inlineStr"/>
      <c r="BO708" t="inlineStr"/>
      <c r="BP708" t="inlineStr"/>
      <c r="BQ708" t="inlineStr"/>
      <c r="BR708" t="inlineStr"/>
      <c r="BS708" t="inlineStr"/>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row>
    <row r="709">
      <c r="A709" t="b">
        <v>1</v>
      </c>
      <c r="B709" t="inlineStr">
        <is>
          <t>638</t>
        </is>
      </c>
      <c r="C709" t="inlineStr">
        <is>
          <t>L-1551-315491086</t>
        </is>
      </c>
      <c r="D709" t="inlineStr">
        <is>
          <t>1066960593</t>
        </is>
      </c>
      <c r="E709" t="inlineStr">
        <is>
          <t>Aaf</t>
        </is>
      </c>
      <c r="F709" t="inlineStr">
        <is>
          <t>https://portal.dnb.de/opac.htm?method=simpleSearch&amp;cqlMode=true&amp;query=idn%3D1066960593</t>
        </is>
      </c>
      <c r="G709" t="inlineStr">
        <is>
          <t>III 60, 89</t>
        </is>
      </c>
      <c r="H709" t="inlineStr">
        <is>
          <t>III 60, 89</t>
        </is>
      </c>
      <c r="I709" t="inlineStr"/>
      <c r="J709" t="inlineStr"/>
      <c r="K709" t="inlineStr">
        <is>
          <t>bis 35 cm</t>
        </is>
      </c>
      <c r="L709" t="inlineStr"/>
      <c r="M709" t="inlineStr"/>
      <c r="N709" t="inlineStr"/>
      <c r="O709" t="inlineStr"/>
      <c r="P709" t="inlineStr"/>
      <c r="Q709" t="inlineStr"/>
      <c r="R709" t="inlineStr"/>
      <c r="S709" t="inlineStr"/>
      <c r="T709" t="inlineStr"/>
      <c r="U709" t="inlineStr"/>
      <c r="V709" t="inlineStr"/>
      <c r="W709" t="inlineStr"/>
      <c r="X709" t="inlineStr"/>
      <c r="Y709" t="inlineStr"/>
      <c r="Z709" t="inlineStr"/>
      <c r="AA709" t="inlineStr">
        <is>
          <t>Pa</t>
        </is>
      </c>
      <c r="AB709" t="inlineStr">
        <is>
          <t>x</t>
        </is>
      </c>
      <c r="AC709" t="inlineStr"/>
      <c r="AD709" t="inlineStr">
        <is>
          <t>h/E</t>
        </is>
      </c>
      <c r="AE709" t="inlineStr"/>
      <c r="AF709" t="inlineStr"/>
      <c r="AG709" t="inlineStr"/>
      <c r="AH709" t="inlineStr"/>
      <c r="AI709" t="inlineStr"/>
      <c r="AJ709" t="inlineStr">
        <is>
          <t>Pa</t>
        </is>
      </c>
      <c r="AK709" t="inlineStr"/>
      <c r="AL709" t="inlineStr"/>
      <c r="AM709" t="inlineStr"/>
      <c r="AN709" t="inlineStr"/>
      <c r="AO709" t="inlineStr"/>
      <c r="AP709" t="inlineStr"/>
      <c r="AQ709" t="inlineStr"/>
      <c r="AR709" t="inlineStr"/>
      <c r="AS709" t="inlineStr"/>
      <c r="AT709" t="inlineStr"/>
      <c r="AU709" t="inlineStr"/>
      <c r="AV709" t="inlineStr"/>
      <c r="AW709" t="inlineStr"/>
      <c r="AX709" t="inlineStr">
        <is>
          <t>110</t>
        </is>
      </c>
      <c r="AY709" t="inlineStr"/>
      <c r="AZ709" t="inlineStr"/>
      <c r="BA709" t="inlineStr"/>
      <c r="BB709" t="inlineStr">
        <is>
          <t>n</t>
        </is>
      </c>
      <c r="BC709" t="inlineStr">
        <is>
          <t>0</t>
        </is>
      </c>
      <c r="BD709" t="inlineStr"/>
      <c r="BE709" t="inlineStr"/>
      <c r="BF709" t="inlineStr"/>
      <c r="BG709" t="inlineStr">
        <is>
          <t>x</t>
        </is>
      </c>
      <c r="BH709" t="inlineStr"/>
      <c r="BI709" t="inlineStr"/>
      <c r="BJ709" t="inlineStr"/>
      <c r="BK709" t="inlineStr">
        <is>
          <t>Schaden stabil</t>
        </is>
      </c>
      <c r="BL709" t="inlineStr"/>
      <c r="BM709" t="inlineStr"/>
      <c r="BN709" t="inlineStr"/>
      <c r="BO709" t="inlineStr"/>
      <c r="BP709" t="inlineStr"/>
      <c r="BQ709" t="inlineStr"/>
      <c r="BR709" t="inlineStr"/>
      <c r="BS709" t="inlineStr"/>
      <c r="BT709" t="inlineStr"/>
      <c r="BU709" t="inlineStr"/>
      <c r="BV709" t="inlineStr"/>
      <c r="BW709" t="inlineStr"/>
      <c r="BX709" t="inlineStr"/>
      <c r="BY709" t="inlineStr"/>
      <c r="BZ709" t="inlineStr"/>
      <c r="CA709" t="inlineStr"/>
      <c r="CB709" t="inlineStr"/>
      <c r="CC709" t="inlineStr"/>
      <c r="CD709" t="inlineStr"/>
      <c r="CE709" t="inlineStr"/>
      <c r="CF709" t="inlineStr"/>
      <c r="CG709" t="inlineStr"/>
      <c r="CH709" t="inlineStr"/>
      <c r="CI709" t="inlineStr"/>
      <c r="CJ709" t="inlineStr"/>
      <c r="CK709" t="inlineStr"/>
      <c r="CL709" t="inlineStr"/>
      <c r="CM709" t="inlineStr"/>
      <c r="CN709" t="inlineStr"/>
      <c r="CO709" t="inlineStr"/>
      <c r="CP709" t="inlineStr"/>
      <c r="CQ709" t="inlineStr"/>
      <c r="CR709" t="inlineStr"/>
      <c r="CS709" t="inlineStr"/>
      <c r="CT709" t="inlineStr"/>
      <c r="CU709" t="inlineStr"/>
    </row>
    <row r="710">
      <c r="A710" t="b">
        <v>1</v>
      </c>
      <c r="B710" t="inlineStr">
        <is>
          <t>639</t>
        </is>
      </c>
      <c r="C710" t="inlineStr">
        <is>
          <t>L-1552-314710604</t>
        </is>
      </c>
      <c r="D710" t="inlineStr">
        <is>
          <t>1066458820</t>
        </is>
      </c>
      <c r="E710" t="inlineStr">
        <is>
          <t>Aaf</t>
        </is>
      </c>
      <c r="F710" t="inlineStr">
        <is>
          <t>https://portal.dnb.de/opac.htm?method=simpleSearch&amp;cqlMode=true&amp;query=idn%3D1066458820</t>
        </is>
      </c>
      <c r="G710" t="inlineStr">
        <is>
          <t>III 60, 90</t>
        </is>
      </c>
      <c r="H710" t="inlineStr">
        <is>
          <t>III 60, 90</t>
        </is>
      </c>
      <c r="I710" t="inlineStr"/>
      <c r="J710" t="inlineStr"/>
      <c r="K710" t="inlineStr"/>
      <c r="L710" t="inlineStr"/>
      <c r="M710" t="inlineStr"/>
      <c r="N710" t="inlineStr"/>
      <c r="O710" t="inlineStr"/>
      <c r="P710" t="inlineStr"/>
      <c r="Q710" t="inlineStr"/>
      <c r="R710" t="inlineStr"/>
      <c r="S710" t="inlineStr"/>
      <c r="T710" t="inlineStr"/>
      <c r="U710" t="inlineStr"/>
      <c r="V710" t="inlineStr"/>
      <c r="W710" t="inlineStr"/>
      <c r="X710" t="inlineStr"/>
      <c r="Y710" t="inlineStr"/>
      <c r="Z710" t="inlineStr"/>
      <c r="AA710" t="inlineStr"/>
      <c r="AB710" t="inlineStr"/>
      <c r="AC710" t="inlineStr"/>
      <c r="AD710" t="inlineStr"/>
      <c r="AE710" t="inlineStr"/>
      <c r="AF710" t="inlineStr"/>
      <c r="AG710" t="inlineStr"/>
      <c r="AH710" t="inlineStr"/>
      <c r="AI710" t="inlineStr"/>
      <c r="AJ710" t="inlineStr"/>
      <c r="AK710" t="inlineStr"/>
      <c r="AL710" t="inlineStr"/>
      <c r="AM710" t="inlineStr"/>
      <c r="AN710" t="inlineStr"/>
      <c r="AO710" t="inlineStr"/>
      <c r="AP710" t="inlineStr"/>
      <c r="AQ710" t="inlineStr"/>
      <c r="AR710" t="inlineStr"/>
      <c r="AS710" t="inlineStr"/>
      <c r="AT710" t="inlineStr"/>
      <c r="AU710" t="inlineStr"/>
      <c r="AV710" t="inlineStr"/>
      <c r="AW710" t="inlineStr"/>
      <c r="AX710" t="inlineStr"/>
      <c r="AY710" t="inlineStr"/>
      <c r="AZ710" t="inlineStr"/>
      <c r="BA710" t="inlineStr"/>
      <c r="BB710" t="inlineStr"/>
      <c r="BC710" t="inlineStr">
        <is>
          <t>0</t>
        </is>
      </c>
      <c r="BD710" t="inlineStr"/>
      <c r="BE710" t="inlineStr"/>
      <c r="BF710" t="inlineStr"/>
      <c r="BG710" t="inlineStr"/>
      <c r="BH710" t="inlineStr"/>
      <c r="BI710" t="inlineStr"/>
      <c r="BJ710" t="inlineStr"/>
      <c r="BK710" t="inlineStr"/>
      <c r="BL710" t="inlineStr"/>
      <c r="BM710" t="inlineStr"/>
      <c r="BN710" t="inlineStr"/>
      <c r="BO710" t="inlineStr"/>
      <c r="BP710" t="inlineStr"/>
      <c r="BQ710" t="inlineStr"/>
      <c r="BR710" t="inlineStr"/>
      <c r="BS710" t="inlineStr"/>
      <c r="BT710" t="inlineStr"/>
      <c r="BU710" t="inlineStr"/>
      <c r="BV710" t="inlineStr"/>
      <c r="BW710" t="inlineStr"/>
      <c r="BX710" t="inlineStr"/>
      <c r="BY710" t="inlineStr"/>
      <c r="BZ710" t="inlineStr"/>
      <c r="CA710" t="inlineStr"/>
      <c r="CB710" t="inlineStr"/>
      <c r="CC710" t="inlineStr"/>
      <c r="CD710" t="inlineStr"/>
      <c r="CE710" t="inlineStr"/>
      <c r="CF710" t="inlineStr"/>
      <c r="CG710" t="inlineStr"/>
      <c r="CH710" t="inlineStr"/>
      <c r="CI710" t="inlineStr"/>
      <c r="CJ710" t="inlineStr"/>
      <c r="CK710" t="inlineStr"/>
      <c r="CL710" t="inlineStr"/>
      <c r="CM710" t="inlineStr"/>
      <c r="CN710" t="inlineStr"/>
      <c r="CO710" t="inlineStr"/>
      <c r="CP710" t="inlineStr"/>
      <c r="CQ710" t="inlineStr"/>
      <c r="CR710" t="inlineStr"/>
      <c r="CS710" t="inlineStr"/>
      <c r="CT710" t="inlineStr"/>
      <c r="CU710" t="inlineStr"/>
    </row>
    <row r="711">
      <c r="A711" t="b">
        <v>1</v>
      </c>
      <c r="B711" t="inlineStr">
        <is>
          <t>665</t>
        </is>
      </c>
      <c r="C711" t="inlineStr">
        <is>
          <t>L-1552-169129314</t>
        </is>
      </c>
      <c r="D711" t="inlineStr">
        <is>
          <t>999770985</t>
        </is>
      </c>
      <c r="E711" t="inlineStr">
        <is>
          <t>Aal</t>
        </is>
      </c>
      <c r="F711" t="inlineStr">
        <is>
          <t>https://portal.dnb.de/opac.htm?method=simpleSearch&amp;cqlMode=true&amp;query=idn%3D999770985</t>
        </is>
      </c>
      <c r="G711" t="inlineStr">
        <is>
          <t>III 60, 90 a</t>
        </is>
      </c>
      <c r="H711" t="inlineStr">
        <is>
          <t>III 60, 90a</t>
        </is>
      </c>
      <c r="I711" t="inlineStr"/>
      <c r="J711" t="inlineStr"/>
      <c r="K711" t="inlineStr"/>
      <c r="L711" t="inlineStr"/>
      <c r="M711" t="inlineStr"/>
      <c r="N711" t="inlineStr"/>
      <c r="O711" t="inlineStr"/>
      <c r="P711" t="inlineStr"/>
      <c r="Q711" t="inlineStr"/>
      <c r="R711" t="inlineStr"/>
      <c r="S711" t="inlineStr"/>
      <c r="T711" t="inlineStr"/>
      <c r="U711" t="inlineStr"/>
      <c r="V711" t="inlineStr"/>
      <c r="W711" t="inlineStr"/>
      <c r="X711" t="inlineStr"/>
      <c r="Y711" t="inlineStr"/>
      <c r="Z711" t="inlineStr"/>
      <c r="AA711" t="inlineStr"/>
      <c r="AB711" t="inlineStr"/>
      <c r="AC711" t="inlineStr"/>
      <c r="AD711" t="inlineStr"/>
      <c r="AE711" t="inlineStr"/>
      <c r="AF711" t="inlineStr"/>
      <c r="AG711" t="inlineStr"/>
      <c r="AH711" t="inlineStr"/>
      <c r="AI711" t="inlineStr"/>
      <c r="AJ711" t="inlineStr"/>
      <c r="AK711" t="inlineStr"/>
      <c r="AL711" t="inlineStr"/>
      <c r="AM711" t="inlineStr"/>
      <c r="AN711" t="inlineStr"/>
      <c r="AO711" t="inlineStr"/>
      <c r="AP711" t="inlineStr"/>
      <c r="AQ711" t="inlineStr"/>
      <c r="AR711" t="inlineStr"/>
      <c r="AS711" t="inlineStr"/>
      <c r="AT711" t="inlineStr"/>
      <c r="AU711" t="inlineStr"/>
      <c r="AV711" t="inlineStr"/>
      <c r="AW711" t="inlineStr"/>
      <c r="AX711" t="inlineStr"/>
      <c r="AY711" t="inlineStr"/>
      <c r="AZ711" t="inlineStr"/>
      <c r="BA711" t="inlineStr"/>
      <c r="BB711" t="inlineStr"/>
      <c r="BC711" t="inlineStr">
        <is>
          <t>0</t>
        </is>
      </c>
      <c r="BD711" t="inlineStr"/>
      <c r="BE711" t="inlineStr"/>
      <c r="BF711" t="inlineStr"/>
      <c r="BG711" t="inlineStr"/>
      <c r="BH711" t="inlineStr"/>
      <c r="BI711" t="inlineStr"/>
      <c r="BJ711" t="inlineStr"/>
      <c r="BK711" t="inlineStr"/>
      <c r="BL711" t="inlineStr"/>
      <c r="BM711" t="inlineStr"/>
      <c r="BN711" t="inlineStr"/>
      <c r="BO711" t="inlineStr"/>
      <c r="BP711" t="inlineStr"/>
      <c r="BQ711" t="inlineStr"/>
      <c r="BR711" t="inlineStr"/>
      <c r="BS711" t="inlineStr"/>
      <c r="BT711" t="inlineStr"/>
      <c r="BU711" t="inlineStr"/>
      <c r="BV711" t="inlineStr"/>
      <c r="BW711" t="inlineStr"/>
      <c r="BX711" t="inlineStr"/>
      <c r="BY711" t="inlineStr"/>
      <c r="BZ711" t="inlineStr"/>
      <c r="CA711" t="inlineStr"/>
      <c r="CB711" t="inlineStr"/>
      <c r="CC711" t="inlineStr"/>
      <c r="CD711" t="inlineStr"/>
      <c r="CE711" t="inlineStr"/>
      <c r="CF711" t="inlineStr"/>
      <c r="CG711" t="inlineStr"/>
      <c r="CH711" t="inlineStr"/>
      <c r="CI711" t="inlineStr"/>
      <c r="CJ711" t="inlineStr"/>
      <c r="CK711" t="inlineStr"/>
      <c r="CL711" t="inlineStr"/>
      <c r="CM711" t="inlineStr"/>
      <c r="CN711" t="inlineStr"/>
      <c r="CO711" t="inlineStr"/>
      <c r="CP711" t="inlineStr"/>
      <c r="CQ711" t="inlineStr"/>
      <c r="CR711" t="inlineStr"/>
      <c r="CS711" t="inlineStr"/>
      <c r="CT711" t="inlineStr"/>
      <c r="CU711" t="inlineStr"/>
    </row>
    <row r="712">
      <c r="A712" t="b">
        <v>1</v>
      </c>
      <c r="B712" t="inlineStr">
        <is>
          <t>640</t>
        </is>
      </c>
      <c r="C712" t="inlineStr">
        <is>
          <t>L-1555-315326255</t>
        </is>
      </c>
      <c r="D712" t="inlineStr">
        <is>
          <t>1066868050</t>
        </is>
      </c>
      <c r="E712" t="inlineStr">
        <is>
          <t>AaB</t>
        </is>
      </c>
      <c r="F712" t="inlineStr">
        <is>
          <t>https://portal.dnb.de/opac.htm?method=simpleSearch&amp;cqlMode=true&amp;query=idn%3D1066868050</t>
        </is>
      </c>
      <c r="G712" t="inlineStr">
        <is>
          <t>III 60, 91</t>
        </is>
      </c>
      <c r="H712" t="inlineStr">
        <is>
          <t>III 60, 91</t>
        </is>
      </c>
      <c r="I712" t="inlineStr"/>
      <c r="J712" t="inlineStr"/>
      <c r="K712" t="inlineStr"/>
      <c r="L712" t="inlineStr"/>
      <c r="M712" t="inlineStr"/>
      <c r="N712" t="inlineStr"/>
      <c r="O712" t="inlineStr"/>
      <c r="P712" t="inlineStr"/>
      <c r="Q712" t="inlineStr"/>
      <c r="R712" t="inlineStr"/>
      <c r="S712" t="inlineStr"/>
      <c r="T712" t="inlineStr"/>
      <c r="U712" t="inlineStr"/>
      <c r="V712" t="inlineStr"/>
      <c r="W712" t="inlineStr"/>
      <c r="X712" t="inlineStr"/>
      <c r="Y712" t="inlineStr"/>
      <c r="Z712" t="inlineStr"/>
      <c r="AA712" t="inlineStr"/>
      <c r="AB712" t="inlineStr"/>
      <c r="AC712" t="inlineStr"/>
      <c r="AD712" t="inlineStr"/>
      <c r="AE712" t="inlineStr"/>
      <c r="AF712" t="inlineStr"/>
      <c r="AG712" t="inlineStr"/>
      <c r="AH712" t="inlineStr"/>
      <c r="AI712" t="inlineStr"/>
      <c r="AJ712" t="inlineStr"/>
      <c r="AK712" t="inlineStr"/>
      <c r="AL712" t="inlineStr"/>
      <c r="AM712" t="inlineStr"/>
      <c r="AN712" t="inlineStr"/>
      <c r="AO712" t="inlineStr"/>
      <c r="AP712" t="inlineStr"/>
      <c r="AQ712" t="inlineStr"/>
      <c r="AR712" t="inlineStr"/>
      <c r="AS712" t="inlineStr"/>
      <c r="AT712" t="inlineStr"/>
      <c r="AU712" t="inlineStr"/>
      <c r="AV712" t="inlineStr"/>
      <c r="AW712" t="inlineStr"/>
      <c r="AX712" t="inlineStr"/>
      <c r="AY712" t="inlineStr"/>
      <c r="AZ712" t="inlineStr"/>
      <c r="BA712" t="inlineStr"/>
      <c r="BB712" t="inlineStr"/>
      <c r="BC712" t="inlineStr">
        <is>
          <t>0</t>
        </is>
      </c>
      <c r="BD712" t="inlineStr"/>
      <c r="BE712" t="inlineStr"/>
      <c r="BF712" t="inlineStr"/>
      <c r="BG712" t="inlineStr"/>
      <c r="BH712" t="inlineStr"/>
      <c r="BI712" t="inlineStr"/>
      <c r="BJ712" t="inlineStr"/>
      <c r="BK712" t="inlineStr"/>
      <c r="BL712" t="inlineStr"/>
      <c r="BM712" t="inlineStr"/>
      <c r="BN712" t="inlineStr"/>
      <c r="BO712" t="inlineStr"/>
      <c r="BP712" t="inlineStr"/>
      <c r="BQ712" t="inlineStr"/>
      <c r="BR712" t="inlineStr"/>
      <c r="BS712" t="inlineStr"/>
      <c r="BT712" t="inlineStr"/>
      <c r="BU712" t="inlineStr"/>
      <c r="BV712" t="inlineStr"/>
      <c r="BW712" t="inlineStr"/>
      <c r="BX712" t="inlineStr"/>
      <c r="BY712" t="inlineStr"/>
      <c r="BZ712" t="inlineStr"/>
      <c r="CA712" t="inlineStr"/>
      <c r="CB712" t="inlineStr"/>
      <c r="CC712" t="inlineStr"/>
      <c r="CD712" t="inlineStr"/>
      <c r="CE712" t="inlineStr"/>
      <c r="CF712" t="inlineStr"/>
      <c r="CG712" t="inlineStr"/>
      <c r="CH712" t="inlineStr"/>
      <c r="CI712" t="inlineStr"/>
      <c r="CJ712" t="inlineStr"/>
      <c r="CK712" t="inlineStr"/>
      <c r="CL712" t="inlineStr"/>
      <c r="CM712" t="inlineStr"/>
      <c r="CN712" t="inlineStr"/>
      <c r="CO712" t="inlineStr"/>
      <c r="CP712" t="inlineStr"/>
      <c r="CQ712" t="inlineStr"/>
      <c r="CR712" t="inlineStr"/>
      <c r="CS712" t="inlineStr"/>
      <c r="CT712" t="inlineStr"/>
      <c r="CU712" t="inlineStr"/>
    </row>
    <row r="713">
      <c r="A713" t="b">
        <v>1</v>
      </c>
      <c r="B713" t="inlineStr">
        <is>
          <t>641</t>
        </is>
      </c>
      <c r="C713" t="inlineStr">
        <is>
          <t>L-1557-315216573</t>
        </is>
      </c>
      <c r="D713" t="inlineStr">
        <is>
          <t>1066796122</t>
        </is>
      </c>
      <c r="E713" t="inlineStr">
        <is>
          <t>Aaf</t>
        </is>
      </c>
      <c r="F713" t="inlineStr">
        <is>
          <t>https://portal.dnb.de/opac.htm?method=simpleSearch&amp;cqlMode=true&amp;query=idn%3D1066796122</t>
        </is>
      </c>
      <c r="G713" t="inlineStr">
        <is>
          <t>III 60, 92</t>
        </is>
      </c>
      <c r="H713" t="inlineStr">
        <is>
          <t>III 60, 92</t>
        </is>
      </c>
      <c r="I713" t="inlineStr"/>
      <c r="J713" t="inlineStr"/>
      <c r="K713" t="inlineStr">
        <is>
          <t>bis 35 cm</t>
        </is>
      </c>
      <c r="L713" t="inlineStr"/>
      <c r="M713" t="inlineStr"/>
      <c r="N713" t="inlineStr"/>
      <c r="O713" t="inlineStr"/>
      <c r="P713" t="inlineStr"/>
      <c r="Q713" t="inlineStr"/>
      <c r="R713" t="inlineStr"/>
      <c r="S713" t="inlineStr"/>
      <c r="T713" t="inlineStr"/>
      <c r="U713" t="inlineStr"/>
      <c r="V713" t="inlineStr"/>
      <c r="W713" t="inlineStr"/>
      <c r="X713" t="inlineStr"/>
      <c r="Y713" t="inlineStr"/>
      <c r="Z713" t="inlineStr"/>
      <c r="AA713" t="inlineStr">
        <is>
          <t>HD</t>
        </is>
      </c>
      <c r="AB713" t="inlineStr">
        <is>
          <t>x</t>
        </is>
      </c>
      <c r="AC713" t="inlineStr"/>
      <c r="AD713" t="inlineStr">
        <is>
          <t>f/V</t>
        </is>
      </c>
      <c r="AE713" t="inlineStr"/>
      <c r="AF713" t="inlineStr"/>
      <c r="AG713" t="inlineStr"/>
      <c r="AH713" t="inlineStr"/>
      <c r="AI713" t="inlineStr"/>
      <c r="AJ713" t="inlineStr">
        <is>
          <t>Pa</t>
        </is>
      </c>
      <c r="AK713" t="inlineStr"/>
      <c r="AL713" t="inlineStr"/>
      <c r="AM713" t="inlineStr"/>
      <c r="AN713" t="inlineStr">
        <is>
          <t>x</t>
        </is>
      </c>
      <c r="AO713" t="inlineStr"/>
      <c r="AP713" t="inlineStr"/>
      <c r="AQ713" t="inlineStr"/>
      <c r="AR713" t="inlineStr"/>
      <c r="AS713" t="inlineStr"/>
      <c r="AT713" t="inlineStr"/>
      <c r="AU713" t="inlineStr"/>
      <c r="AV713" t="inlineStr">
        <is>
          <t>0</t>
        </is>
      </c>
      <c r="AW713" t="inlineStr">
        <is>
          <t>x</t>
        </is>
      </c>
      <c r="AX713" t="inlineStr">
        <is>
          <t>45</t>
        </is>
      </c>
      <c r="AY713" t="inlineStr"/>
      <c r="AZ713" t="inlineStr"/>
      <c r="BA713" t="inlineStr"/>
      <c r="BB713" t="inlineStr">
        <is>
          <t>ja vor</t>
        </is>
      </c>
      <c r="BC713" t="inlineStr">
        <is>
          <t>0.5</t>
        </is>
      </c>
      <c r="BD713" t="inlineStr"/>
      <c r="BE713" t="inlineStr"/>
      <c r="BF713" t="inlineStr"/>
      <c r="BG713" t="inlineStr">
        <is>
          <t>x</t>
        </is>
      </c>
      <c r="BH713" t="inlineStr"/>
      <c r="BI713" t="inlineStr"/>
      <c r="BJ713" t="inlineStr"/>
      <c r="BK713" t="inlineStr"/>
      <c r="BL713" t="inlineStr"/>
      <c r="BM713" t="inlineStr"/>
      <c r="BN713" t="inlineStr">
        <is>
          <t>x</t>
        </is>
      </c>
      <c r="BO713" t="inlineStr">
        <is>
          <t>x</t>
        </is>
      </c>
      <c r="BP713" t="inlineStr">
        <is>
          <t>x</t>
        </is>
      </c>
      <c r="BQ713" t="inlineStr"/>
      <c r="BR713" t="inlineStr"/>
      <c r="BS713" t="inlineStr"/>
      <c r="BT713" t="inlineStr"/>
      <c r="BU713" t="inlineStr"/>
      <c r="BV713" t="inlineStr"/>
      <c r="BW713" t="inlineStr"/>
      <c r="BX713" t="inlineStr"/>
      <c r="BY713" t="inlineStr"/>
      <c r="BZ713" t="inlineStr"/>
      <c r="CA713" t="inlineStr">
        <is>
          <t>0.5</t>
        </is>
      </c>
      <c r="CB713" t="inlineStr"/>
      <c r="CC713" t="inlineStr"/>
      <c r="CD713" t="inlineStr"/>
      <c r="CE713" t="inlineStr"/>
      <c r="CF713" t="inlineStr"/>
      <c r="CG713" t="inlineStr"/>
      <c r="CH713" t="inlineStr"/>
      <c r="CI713" t="inlineStr"/>
      <c r="CJ713" t="inlineStr"/>
      <c r="CK713" t="inlineStr"/>
      <c r="CL713" t="inlineStr"/>
      <c r="CM713" t="inlineStr"/>
      <c r="CN713" t="inlineStr"/>
      <c r="CO713" t="inlineStr"/>
      <c r="CP713" t="inlineStr"/>
      <c r="CQ713" t="inlineStr"/>
      <c r="CR713" t="inlineStr"/>
      <c r="CS713" t="inlineStr"/>
      <c r="CT713" t="inlineStr"/>
      <c r="CU713" t="inlineStr"/>
    </row>
    <row r="714">
      <c r="A714" t="b">
        <v>1</v>
      </c>
      <c r="B714" t="inlineStr">
        <is>
          <t>642</t>
        </is>
      </c>
      <c r="C714" t="inlineStr">
        <is>
          <t>L-1507-315494514</t>
        </is>
      </c>
      <c r="D714" t="inlineStr">
        <is>
          <t>1066964289</t>
        </is>
      </c>
      <c r="E714" t="inlineStr">
        <is>
          <t>Aal</t>
        </is>
      </c>
      <c r="F714" t="inlineStr">
        <is>
          <t>https://portal.dnb.de/opac.htm?method=simpleSearch&amp;cqlMode=true&amp;query=idn%3D1066964289</t>
        </is>
      </c>
      <c r="G714" t="inlineStr">
        <is>
          <t>III 60, 93</t>
        </is>
      </c>
      <c r="H714" t="inlineStr">
        <is>
          <t>III 60, 93</t>
        </is>
      </c>
      <c r="I714" t="inlineStr"/>
      <c r="J714" t="inlineStr"/>
      <c r="K714" t="inlineStr"/>
      <c r="L714" t="inlineStr"/>
      <c r="M714" t="inlineStr"/>
      <c r="N714" t="inlineStr"/>
      <c r="O714" t="inlineStr"/>
      <c r="P714" t="inlineStr"/>
      <c r="Q714" t="inlineStr"/>
      <c r="R714" t="inlineStr"/>
      <c r="S714" t="inlineStr"/>
      <c r="T714" t="inlineStr"/>
      <c r="U714" t="inlineStr"/>
      <c r="V714" t="inlineStr"/>
      <c r="W714" t="inlineStr"/>
      <c r="X714" t="inlineStr"/>
      <c r="Y714" t="inlineStr"/>
      <c r="Z714" t="inlineStr"/>
      <c r="AA714" t="inlineStr"/>
      <c r="AB714" t="inlineStr"/>
      <c r="AC714" t="inlineStr"/>
      <c r="AD714" t="inlineStr"/>
      <c r="AE714" t="inlineStr"/>
      <c r="AF714" t="inlineStr"/>
      <c r="AG714" t="inlineStr"/>
      <c r="AH714" t="inlineStr"/>
      <c r="AI714" t="inlineStr"/>
      <c r="AJ714" t="inlineStr"/>
      <c r="AK714" t="inlineStr"/>
      <c r="AL714" t="inlineStr"/>
      <c r="AM714" t="inlineStr"/>
      <c r="AN714" t="inlineStr"/>
      <c r="AO714" t="inlineStr"/>
      <c r="AP714" t="inlineStr"/>
      <c r="AQ714" t="inlineStr"/>
      <c r="AR714" t="inlineStr"/>
      <c r="AS714" t="inlineStr"/>
      <c r="AT714" t="inlineStr"/>
      <c r="AU714" t="inlineStr"/>
      <c r="AV714" t="inlineStr"/>
      <c r="AW714" t="inlineStr"/>
      <c r="AX714" t="inlineStr"/>
      <c r="AY714" t="inlineStr"/>
      <c r="AZ714" t="inlineStr"/>
      <c r="BA714" t="inlineStr"/>
      <c r="BB714" t="inlineStr"/>
      <c r="BC714" t="inlineStr">
        <is>
          <t>0</t>
        </is>
      </c>
      <c r="BD714" t="inlineStr"/>
      <c r="BE714" t="inlineStr"/>
      <c r="BF714" t="inlineStr"/>
      <c r="BG714" t="inlineStr"/>
      <c r="BH714" t="inlineStr"/>
      <c r="BI714" t="inlineStr"/>
      <c r="BJ714" t="inlineStr"/>
      <c r="BK714" t="inlineStr"/>
      <c r="BL714" t="inlineStr"/>
      <c r="BM714" t="inlineStr"/>
      <c r="BN714" t="inlineStr"/>
      <c r="BO714" t="inlineStr"/>
      <c r="BP714" t="inlineStr"/>
      <c r="BQ714" t="inlineStr"/>
      <c r="BR714" t="inlineStr"/>
      <c r="BS714" t="inlineStr"/>
      <c r="BT714" t="inlineStr"/>
      <c r="BU714" t="inlineStr"/>
      <c r="BV714" t="inlineStr"/>
      <c r="BW714" t="inlineStr"/>
      <c r="BX714" t="inlineStr"/>
      <c r="BY714" t="inlineStr"/>
      <c r="BZ714" t="inlineStr"/>
      <c r="CA714" t="inlineStr"/>
      <c r="CB714" t="inlineStr"/>
      <c r="CC714" t="inlineStr"/>
      <c r="CD714" t="inlineStr"/>
      <c r="CE714" t="inlineStr"/>
      <c r="CF714" t="inlineStr"/>
      <c r="CG714" t="inlineStr"/>
      <c r="CH714" t="inlineStr"/>
      <c r="CI714" t="inlineStr"/>
      <c r="CJ714" t="inlineStr"/>
      <c r="CK714" t="inlineStr"/>
      <c r="CL714" t="inlineStr"/>
      <c r="CM714" t="inlineStr"/>
      <c r="CN714" t="inlineStr"/>
      <c r="CO714" t="inlineStr"/>
      <c r="CP714" t="inlineStr"/>
      <c r="CQ714" t="inlineStr"/>
      <c r="CR714" t="inlineStr"/>
      <c r="CS714" t="inlineStr"/>
      <c r="CT714" t="inlineStr"/>
      <c r="CU714" t="inlineStr"/>
    </row>
    <row r="715">
      <c r="A715" t="b">
        <v>1</v>
      </c>
      <c r="B715" t="inlineStr">
        <is>
          <t>643</t>
        </is>
      </c>
      <c r="C715" t="inlineStr">
        <is>
          <t>L-1509-315493356</t>
        </is>
      </c>
      <c r="D715" t="inlineStr">
        <is>
          <t>106696307X</t>
        </is>
      </c>
      <c r="E715" t="inlineStr">
        <is>
          <t>Aaf</t>
        </is>
      </c>
      <c r="F715" t="inlineStr">
        <is>
          <t>https://portal.dnb.de/opac.htm?method=simpleSearch&amp;cqlMode=true&amp;query=idn%3D106696307X</t>
        </is>
      </c>
      <c r="G715" t="inlineStr">
        <is>
          <t>III 60, 94</t>
        </is>
      </c>
      <c r="H715" t="inlineStr">
        <is>
          <t>III 60, 94</t>
        </is>
      </c>
      <c r="I715" t="inlineStr"/>
      <c r="J715" t="inlineStr"/>
      <c r="K715" t="inlineStr">
        <is>
          <t>bis 35 cm</t>
        </is>
      </c>
      <c r="L715" t="inlineStr"/>
      <c r="M715" t="inlineStr"/>
      <c r="N715" t="inlineStr"/>
      <c r="O715" t="inlineStr"/>
      <c r="P715" t="inlineStr"/>
      <c r="Q715" t="inlineStr"/>
      <c r="R715" t="inlineStr"/>
      <c r="S715" t="inlineStr"/>
      <c r="T715" t="inlineStr"/>
      <c r="U715" t="inlineStr"/>
      <c r="V715" t="inlineStr"/>
      <c r="W715" t="inlineStr"/>
      <c r="X715" t="inlineStr"/>
      <c r="Y715" t="inlineStr"/>
      <c r="Z715" t="inlineStr"/>
      <c r="AA715" t="inlineStr">
        <is>
          <t>HD</t>
        </is>
      </c>
      <c r="AB715" t="inlineStr">
        <is>
          <t>x</t>
        </is>
      </c>
      <c r="AC715" t="inlineStr"/>
      <c r="AD715" t="inlineStr">
        <is>
          <t>f/V</t>
        </is>
      </c>
      <c r="AE715" t="inlineStr"/>
      <c r="AF715" t="inlineStr">
        <is>
          <t>x</t>
        </is>
      </c>
      <c r="AG715" t="inlineStr"/>
      <c r="AH715" t="inlineStr"/>
      <c r="AI715" t="inlineStr"/>
      <c r="AJ715" t="inlineStr">
        <is>
          <t>Pa</t>
        </is>
      </c>
      <c r="AK715" t="inlineStr"/>
      <c r="AL715" t="inlineStr"/>
      <c r="AM715" t="inlineStr"/>
      <c r="AN715" t="inlineStr"/>
      <c r="AO715" t="inlineStr"/>
      <c r="AP715" t="inlineStr"/>
      <c r="AQ715" t="inlineStr"/>
      <c r="AR715" t="inlineStr"/>
      <c r="AS715" t="inlineStr"/>
      <c r="AT715" t="inlineStr"/>
      <c r="AU715" t="inlineStr"/>
      <c r="AV715" t="inlineStr"/>
      <c r="AW715" t="inlineStr"/>
      <c r="AX715" t="inlineStr">
        <is>
          <t>80</t>
        </is>
      </c>
      <c r="AY715" t="inlineStr"/>
      <c r="AZ715" t="inlineStr"/>
      <c r="BA715" t="inlineStr"/>
      <c r="BB715" t="inlineStr">
        <is>
          <t>ja vor</t>
        </is>
      </c>
      <c r="BC715" t="inlineStr">
        <is>
          <t>1</t>
        </is>
      </c>
      <c r="BD715" t="inlineStr"/>
      <c r="BE715" t="inlineStr"/>
      <c r="BF715" t="inlineStr"/>
      <c r="BG715" t="inlineStr">
        <is>
          <t>x</t>
        </is>
      </c>
      <c r="BH715" t="inlineStr"/>
      <c r="BI715" t="inlineStr"/>
      <c r="BJ715" t="inlineStr"/>
      <c r="BK715" t="inlineStr"/>
      <c r="BL715" t="inlineStr"/>
      <c r="BM715" t="inlineStr">
        <is>
          <t>Umschlag (Leder pudert)</t>
        </is>
      </c>
      <c r="BN715" t="inlineStr">
        <is>
          <t>x</t>
        </is>
      </c>
      <c r="BO715" t="inlineStr">
        <is>
          <t>x</t>
        </is>
      </c>
      <c r="BP715" t="inlineStr">
        <is>
          <t>x</t>
        </is>
      </c>
      <c r="BQ715" t="inlineStr"/>
      <c r="BR715" t="inlineStr"/>
      <c r="BS715" t="inlineStr"/>
      <c r="BT715" t="inlineStr"/>
      <c r="BU715" t="inlineStr"/>
      <c r="BV715" t="inlineStr"/>
      <c r="BW715" t="inlineStr"/>
      <c r="BX715" t="inlineStr"/>
      <c r="BY715" t="inlineStr"/>
      <c r="BZ715" t="inlineStr"/>
      <c r="CA715" t="inlineStr">
        <is>
          <t>1</t>
        </is>
      </c>
      <c r="CB715" t="inlineStr">
        <is>
          <t>Einschlag fixieren, am Rücken evtl. nur überfangen</t>
        </is>
      </c>
      <c r="CC715" t="inlineStr"/>
      <c r="CD715" t="inlineStr"/>
      <c r="CE715" t="inlineStr"/>
      <c r="CF715" t="inlineStr"/>
      <c r="CG715" t="inlineStr"/>
      <c r="CH715" t="inlineStr"/>
      <c r="CI715" t="inlineStr"/>
      <c r="CJ715" t="inlineStr"/>
      <c r="CK715" t="inlineStr"/>
      <c r="CL715" t="inlineStr"/>
      <c r="CM715" t="inlineStr"/>
      <c r="CN715" t="inlineStr"/>
      <c r="CO715" t="inlineStr"/>
      <c r="CP715" t="inlineStr"/>
      <c r="CQ715" t="inlineStr"/>
      <c r="CR715" t="inlineStr"/>
      <c r="CS715" t="inlineStr"/>
      <c r="CT715" t="inlineStr"/>
      <c r="CU715" t="inlineStr"/>
    </row>
    <row r="716">
      <c r="A716" t="b">
        <v>0</v>
      </c>
      <c r="B716" t="inlineStr">
        <is>
          <t>644</t>
        </is>
      </c>
      <c r="C716" t="inlineStr">
        <is>
          <t>L-1509-163089574</t>
        </is>
      </c>
      <c r="D716" t="inlineStr">
        <is>
          <t>996967060</t>
        </is>
      </c>
      <c r="E716" t="inlineStr"/>
      <c r="F716" t="inlineStr">
        <is>
          <t>https://portal.dnb.de/opac.htm?method=simpleSearch&amp;cqlMode=true&amp;query=idn%3D996967060</t>
        </is>
      </c>
      <c r="G716" t="inlineStr">
        <is>
          <t>III 60, 95</t>
        </is>
      </c>
      <c r="H716" t="inlineStr"/>
      <c r="I716" t="inlineStr"/>
      <c r="J716" t="inlineStr"/>
      <c r="K716" t="inlineStr">
        <is>
          <t>bis 25 cm</t>
        </is>
      </c>
      <c r="L716" t="inlineStr"/>
      <c r="M716" t="inlineStr"/>
      <c r="N716" t="inlineStr"/>
      <c r="O716" t="inlineStr"/>
      <c r="P716" t="inlineStr"/>
      <c r="Q716" t="inlineStr"/>
      <c r="R716" t="inlineStr"/>
      <c r="S716" t="inlineStr"/>
      <c r="T716" t="inlineStr"/>
      <c r="U716" t="inlineStr"/>
      <c r="V716" t="inlineStr"/>
      <c r="W716" t="inlineStr"/>
      <c r="X716" t="inlineStr"/>
      <c r="Y716" t="inlineStr"/>
      <c r="Z716" t="inlineStr"/>
      <c r="AA716" t="inlineStr">
        <is>
          <t>HL</t>
        </is>
      </c>
      <c r="AB716" t="inlineStr">
        <is>
          <t>x</t>
        </is>
      </c>
      <c r="AC716" t="inlineStr">
        <is>
          <t>x</t>
        </is>
      </c>
      <c r="AD716" t="inlineStr">
        <is>
          <t>h/E</t>
        </is>
      </c>
      <c r="AE716" t="inlineStr"/>
      <c r="AF716" t="inlineStr">
        <is>
          <t>x</t>
        </is>
      </c>
      <c r="AG716" t="inlineStr"/>
      <c r="AH716" t="inlineStr"/>
      <c r="AI716" t="inlineStr"/>
      <c r="AJ716" t="inlineStr">
        <is>
          <t>Pa</t>
        </is>
      </c>
      <c r="AK716" t="inlineStr"/>
      <c r="AL716" t="inlineStr"/>
      <c r="AM716" t="inlineStr"/>
      <c r="AN716" t="inlineStr"/>
      <c r="AO716" t="inlineStr"/>
      <c r="AP716" t="inlineStr"/>
      <c r="AQ716" t="inlineStr"/>
      <c r="AR716" t="inlineStr"/>
      <c r="AS716" t="inlineStr"/>
      <c r="AT716" t="inlineStr"/>
      <c r="AU716" t="inlineStr"/>
      <c r="AV716" t="inlineStr"/>
      <c r="AW716" t="inlineStr"/>
      <c r="AX716" t="inlineStr">
        <is>
          <t>110</t>
        </is>
      </c>
      <c r="AY716" t="inlineStr"/>
      <c r="AZ716" t="inlineStr"/>
      <c r="BA716" t="inlineStr"/>
      <c r="BB716" t="inlineStr">
        <is>
          <t>ja vor</t>
        </is>
      </c>
      <c r="BC716" t="inlineStr">
        <is>
          <t>0.5</t>
        </is>
      </c>
      <c r="BD716" t="inlineStr"/>
      <c r="BE716" t="inlineStr"/>
      <c r="BF716" t="inlineStr"/>
      <c r="BG716" t="inlineStr">
        <is>
          <t>x</t>
        </is>
      </c>
      <c r="BH716" t="inlineStr"/>
      <c r="BI716" t="inlineStr"/>
      <c r="BJ716" t="inlineStr"/>
      <c r="BK716" t="inlineStr">
        <is>
          <t>Schaden ansonsten stabil</t>
        </is>
      </c>
      <c r="BL716" t="inlineStr"/>
      <c r="BM716" t="inlineStr">
        <is>
          <t>Umschlag (Leder pudert)</t>
        </is>
      </c>
      <c r="BN716" t="inlineStr">
        <is>
          <t>x</t>
        </is>
      </c>
      <c r="BO716" t="inlineStr">
        <is>
          <t>x</t>
        </is>
      </c>
      <c r="BP716" t="inlineStr">
        <is>
          <t>x</t>
        </is>
      </c>
      <c r="BQ716" t="inlineStr"/>
      <c r="BR716" t="inlineStr">
        <is>
          <t>v/h</t>
        </is>
      </c>
      <c r="BS716" t="inlineStr"/>
      <c r="BT716" t="inlineStr"/>
      <c r="BU716" t="inlineStr"/>
      <c r="BV716" t="inlineStr"/>
      <c r="BW716" t="inlineStr"/>
      <c r="BX716" t="inlineStr"/>
      <c r="BY716" t="inlineStr"/>
      <c r="BZ716" t="inlineStr"/>
      <c r="CA716" t="inlineStr">
        <is>
          <t>0.5</t>
        </is>
      </c>
      <c r="CB716" t="inlineStr">
        <is>
          <t>nur Leder am Rücken fixieren, Schaden ist stabil</t>
        </is>
      </c>
      <c r="CC716" t="inlineStr"/>
      <c r="CD716" t="inlineStr"/>
      <c r="CE716" t="inlineStr"/>
      <c r="CF716" t="inlineStr"/>
      <c r="CG716" t="inlineStr"/>
      <c r="CH716" t="inlineStr"/>
      <c r="CI716" t="inlineStr"/>
      <c r="CJ716" t="inlineStr"/>
      <c r="CK716" t="inlineStr"/>
      <c r="CL716" t="inlineStr"/>
      <c r="CM716" t="inlineStr"/>
      <c r="CN716" t="inlineStr"/>
      <c r="CO716" t="inlineStr"/>
      <c r="CP716" t="inlineStr"/>
      <c r="CQ716" t="inlineStr"/>
      <c r="CR716" t="inlineStr"/>
      <c r="CS716" t="inlineStr"/>
      <c r="CT716" t="inlineStr"/>
      <c r="CU716" t="inlineStr"/>
    </row>
    <row r="717">
      <c r="A717" t="b">
        <v>1</v>
      </c>
      <c r="B717" t="inlineStr"/>
      <c r="C717" t="inlineStr">
        <is>
          <t>L-1509-785173919</t>
        </is>
      </c>
      <c r="D717" t="inlineStr">
        <is>
          <t>1262787432</t>
        </is>
      </c>
      <c r="E717" t="inlineStr">
        <is>
          <t>Qd</t>
        </is>
      </c>
      <c r="F717" t="inlineStr"/>
      <c r="G717" t="inlineStr">
        <is>
          <t>III 60, 95</t>
        </is>
      </c>
      <c r="H717" t="inlineStr">
        <is>
          <t>III 60, 95</t>
        </is>
      </c>
      <c r="I717" t="inlineStr"/>
      <c r="J717" t="inlineStr"/>
      <c r="K717" t="inlineStr"/>
      <c r="L717" t="inlineStr"/>
      <c r="M717" t="inlineStr"/>
      <c r="N717" t="inlineStr"/>
      <c r="O717" t="inlineStr"/>
      <c r="P717" t="inlineStr"/>
      <c r="Q717" t="inlineStr"/>
      <c r="R717" t="inlineStr"/>
      <c r="S717" t="inlineStr"/>
      <c r="T717" t="inlineStr"/>
      <c r="U717" t="inlineStr"/>
      <c r="V717" t="inlineStr"/>
      <c r="W717" t="inlineStr"/>
      <c r="X717" t="inlineStr"/>
      <c r="Y717" t="inlineStr"/>
      <c r="Z717" t="inlineStr"/>
      <c r="AA717" t="inlineStr"/>
      <c r="AB717" t="inlineStr"/>
      <c r="AC717" t="inlineStr"/>
      <c r="AD717" t="inlineStr"/>
      <c r="AE717" t="inlineStr"/>
      <c r="AF717" t="inlineStr"/>
      <c r="AG717" t="inlineStr"/>
      <c r="AH717" t="inlineStr"/>
      <c r="AI717" t="inlineStr"/>
      <c r="AJ717" t="inlineStr"/>
      <c r="AK717" t="inlineStr"/>
      <c r="AL717" t="inlineStr"/>
      <c r="AM717" t="inlineStr"/>
      <c r="AN717" t="inlineStr"/>
      <c r="AO717" t="inlineStr"/>
      <c r="AP717" t="inlineStr"/>
      <c r="AQ717" t="inlineStr"/>
      <c r="AR717" t="inlineStr"/>
      <c r="AS717" t="inlineStr"/>
      <c r="AT717" t="inlineStr"/>
      <c r="AU717" t="inlineStr"/>
      <c r="AV717" t="inlineStr"/>
      <c r="AW717" t="inlineStr"/>
      <c r="AX717" t="inlineStr"/>
      <c r="AY717" t="inlineStr"/>
      <c r="AZ717" t="inlineStr"/>
      <c r="BA717" t="inlineStr"/>
      <c r="BB717" t="inlineStr"/>
      <c r="BC717" t="inlineStr"/>
      <c r="BD717" t="inlineStr"/>
      <c r="BE717" t="inlineStr"/>
      <c r="BF717" t="inlineStr"/>
      <c r="BG717" t="inlineStr"/>
      <c r="BH717" t="inlineStr"/>
      <c r="BI717" t="inlineStr"/>
      <c r="BJ717" t="inlineStr"/>
      <c r="BK717" t="inlineStr"/>
      <c r="BL717" t="inlineStr"/>
      <c r="BM717" t="inlineStr"/>
      <c r="BN717" t="inlineStr"/>
      <c r="BO717" t="inlineStr"/>
      <c r="BP717" t="inlineStr"/>
      <c r="BQ717" t="inlineStr"/>
      <c r="BR717" t="inlineStr"/>
      <c r="BS717" t="inlineStr"/>
      <c r="BT717" t="inlineStr"/>
      <c r="BU717" t="inlineStr"/>
      <c r="BV717" t="inlineStr"/>
      <c r="BW717" t="inlineStr"/>
      <c r="BX717" t="inlineStr"/>
      <c r="BY717" t="inlineStr"/>
      <c r="BZ717" t="inlineStr"/>
      <c r="CA717" t="inlineStr"/>
      <c r="CB717" t="inlineStr"/>
      <c r="CC717" t="inlineStr"/>
      <c r="CD717" t="inlineStr"/>
      <c r="CE717" t="inlineStr"/>
      <c r="CF717" t="inlineStr"/>
      <c r="CG717" t="inlineStr"/>
      <c r="CH717" t="inlineStr"/>
      <c r="CI717" t="inlineStr"/>
      <c r="CJ717" t="inlineStr"/>
      <c r="CK717" t="inlineStr"/>
      <c r="CL717" t="inlineStr"/>
      <c r="CM717" t="inlineStr"/>
      <c r="CN717" t="inlineStr"/>
      <c r="CO717" t="inlineStr"/>
      <c r="CP717" t="inlineStr"/>
      <c r="CQ717" t="inlineStr"/>
      <c r="CR717" t="inlineStr"/>
      <c r="CS717" t="inlineStr"/>
      <c r="CT717" t="inlineStr"/>
      <c r="CU717" t="inlineStr"/>
    </row>
    <row r="718">
      <c r="A718" t="b">
        <v>0</v>
      </c>
      <c r="B718" t="inlineStr">
        <is>
          <t>645</t>
        </is>
      </c>
      <c r="C718" t="inlineStr">
        <is>
          <t>L-1880-171088549</t>
        </is>
      </c>
      <c r="D718" t="inlineStr">
        <is>
          <t>1000737918</t>
        </is>
      </c>
      <c r="E718" t="inlineStr"/>
      <c r="F718" t="inlineStr">
        <is>
          <t>https://portal.dnb.de/opac.htm?method=simpleSearch&amp;cqlMode=true&amp;query=idn%3D1000737918</t>
        </is>
      </c>
      <c r="G718" t="inlineStr">
        <is>
          <t>III 60, 95 (angebunden)</t>
        </is>
      </c>
      <c r="H718" t="inlineStr"/>
      <c r="I718" t="inlineStr"/>
      <c r="J718" t="inlineStr"/>
      <c r="K718" t="inlineStr"/>
      <c r="L718" t="inlineStr"/>
      <c r="M718" t="inlineStr"/>
      <c r="N718" t="inlineStr"/>
      <c r="O718" t="inlineStr"/>
      <c r="P718" t="inlineStr"/>
      <c r="Q718" t="inlineStr"/>
      <c r="R718" t="inlineStr"/>
      <c r="S718" t="inlineStr"/>
      <c r="T718" t="inlineStr"/>
      <c r="U718" t="inlineStr"/>
      <c r="V718" t="inlineStr"/>
      <c r="W718" t="inlineStr"/>
      <c r="X718" t="inlineStr"/>
      <c r="Y718" t="inlineStr"/>
      <c r="Z718" t="inlineStr"/>
      <c r="AA718" t="inlineStr"/>
      <c r="AB718" t="inlineStr"/>
      <c r="AC718" t="inlineStr"/>
      <c r="AD718" t="inlineStr"/>
      <c r="AE718" t="inlineStr"/>
      <c r="AF718" t="inlineStr"/>
      <c r="AG718" t="inlineStr"/>
      <c r="AH718" t="inlineStr"/>
      <c r="AI718" t="inlineStr"/>
      <c r="AJ718" t="inlineStr"/>
      <c r="AK718" t="inlineStr"/>
      <c r="AL718" t="inlineStr"/>
      <c r="AM718" t="inlineStr"/>
      <c r="AN718" t="inlineStr"/>
      <c r="AO718" t="inlineStr"/>
      <c r="AP718" t="inlineStr"/>
      <c r="AQ718" t="inlineStr"/>
      <c r="AR718" t="inlineStr"/>
      <c r="AS718" t="inlineStr"/>
      <c r="AT718" t="inlineStr"/>
      <c r="AU718" t="inlineStr"/>
      <c r="AV718" t="inlineStr"/>
      <c r="AW718" t="inlineStr"/>
      <c r="AX718" t="inlineStr"/>
      <c r="AY718" t="inlineStr"/>
      <c r="AZ718" t="inlineStr"/>
      <c r="BA718" t="inlineStr"/>
      <c r="BB718" t="inlineStr"/>
      <c r="BC718" t="inlineStr">
        <is>
          <t>0</t>
        </is>
      </c>
      <c r="BD718" t="inlineStr"/>
      <c r="BE718" t="inlineStr"/>
      <c r="BF718" t="inlineStr"/>
      <c r="BG718" t="inlineStr"/>
      <c r="BH718" t="inlineStr"/>
      <c r="BI718" t="inlineStr"/>
      <c r="BJ718" t="inlineStr"/>
      <c r="BK718" t="inlineStr"/>
      <c r="BL718" t="inlineStr"/>
      <c r="BM718" t="inlineStr"/>
      <c r="BN718" t="inlineStr"/>
      <c r="BO718" t="inlineStr"/>
      <c r="BP718" t="inlineStr"/>
      <c r="BQ718" t="inlineStr"/>
      <c r="BR718" t="inlineStr"/>
      <c r="BS718" t="inlineStr"/>
      <c r="BT718" t="inlineStr"/>
      <c r="BU718" t="inlineStr"/>
      <c r="BV718" t="inlineStr"/>
      <c r="BW718" t="inlineStr"/>
      <c r="BX718" t="inlineStr"/>
      <c r="BY718" t="inlineStr"/>
      <c r="BZ718" t="inlineStr"/>
      <c r="CA718" t="inlineStr"/>
      <c r="CB718" t="inlineStr"/>
      <c r="CC718" t="inlineStr"/>
      <c r="CD718" t="inlineStr"/>
      <c r="CE718" t="inlineStr"/>
      <c r="CF718" t="inlineStr"/>
      <c r="CG718" t="inlineStr"/>
      <c r="CH718" t="inlineStr"/>
      <c r="CI718" t="inlineStr"/>
      <c r="CJ718" t="inlineStr"/>
      <c r="CK718" t="inlineStr"/>
      <c r="CL718" t="inlineStr"/>
      <c r="CM718" t="inlineStr"/>
      <c r="CN718" t="inlineStr"/>
      <c r="CO718" t="inlineStr"/>
      <c r="CP718" t="inlineStr"/>
      <c r="CQ718" t="inlineStr"/>
      <c r="CR718" t="inlineStr"/>
      <c r="CS718" t="inlineStr"/>
      <c r="CT718" t="inlineStr"/>
      <c r="CU718" t="inlineStr"/>
    </row>
    <row r="719">
      <c r="A719" t="b">
        <v>1</v>
      </c>
      <c r="B719" t="inlineStr">
        <is>
          <t>646</t>
        </is>
      </c>
      <c r="C719" t="inlineStr">
        <is>
          <t>L-1509-315074647</t>
        </is>
      </c>
      <c r="D719" t="inlineStr">
        <is>
          <t>1066686521</t>
        </is>
      </c>
      <c r="E719" t="inlineStr">
        <is>
          <t>Aaf</t>
        </is>
      </c>
      <c r="F719" t="inlineStr">
        <is>
          <t>https://portal.dnb.de/opac.htm?method=simpleSearch&amp;cqlMode=true&amp;query=idn%3D1066686521</t>
        </is>
      </c>
      <c r="G719" t="inlineStr">
        <is>
          <t>III 60, 96</t>
        </is>
      </c>
      <c r="H719" t="inlineStr">
        <is>
          <t>III 60, 96</t>
        </is>
      </c>
      <c r="I719" t="inlineStr"/>
      <c r="J719" t="inlineStr"/>
      <c r="K719" t="inlineStr">
        <is>
          <t>bis 25 cm</t>
        </is>
      </c>
      <c r="L719" t="inlineStr"/>
      <c r="M719" t="inlineStr"/>
      <c r="N719" t="inlineStr"/>
      <c r="O719" t="inlineStr"/>
      <c r="P719" t="inlineStr"/>
      <c r="Q719" t="inlineStr"/>
      <c r="R719" t="inlineStr"/>
      <c r="S719" t="inlineStr"/>
      <c r="T719" t="inlineStr"/>
      <c r="U719" t="inlineStr"/>
      <c r="V719" t="inlineStr"/>
      <c r="W719" t="inlineStr"/>
      <c r="X719" t="inlineStr"/>
      <c r="Y719" t="inlineStr"/>
      <c r="Z719" t="inlineStr"/>
      <c r="AA719" t="inlineStr">
        <is>
          <t>HL</t>
        </is>
      </c>
      <c r="AB719" t="inlineStr">
        <is>
          <t>x</t>
        </is>
      </c>
      <c r="AC719" t="inlineStr"/>
      <c r="AD719" t="inlineStr">
        <is>
          <t>h/E</t>
        </is>
      </c>
      <c r="AE719" t="inlineStr"/>
      <c r="AF719" t="inlineStr"/>
      <c r="AG719" t="inlineStr"/>
      <c r="AH719" t="inlineStr"/>
      <c r="AI719" t="inlineStr"/>
      <c r="AJ719" t="inlineStr">
        <is>
          <t>Pa</t>
        </is>
      </c>
      <c r="AK719" t="inlineStr"/>
      <c r="AL719" t="inlineStr"/>
      <c r="AM719" t="inlineStr"/>
      <c r="AN719" t="inlineStr"/>
      <c r="AO719" t="inlineStr"/>
      <c r="AP719" t="inlineStr"/>
      <c r="AQ719" t="inlineStr"/>
      <c r="AR719" t="inlineStr"/>
      <c r="AS719" t="inlineStr"/>
      <c r="AT719" t="inlineStr"/>
      <c r="AU719" t="inlineStr"/>
      <c r="AV719" t="inlineStr"/>
      <c r="AW719" t="inlineStr"/>
      <c r="AX719" t="inlineStr">
        <is>
          <t>110</t>
        </is>
      </c>
      <c r="AY719" t="inlineStr"/>
      <c r="AZ719" t="inlineStr"/>
      <c r="BA719" t="inlineStr"/>
      <c r="BB719" t="inlineStr">
        <is>
          <t>n</t>
        </is>
      </c>
      <c r="BC719" t="inlineStr">
        <is>
          <t>0</t>
        </is>
      </c>
      <c r="BD719" t="inlineStr"/>
      <c r="BE719" t="inlineStr"/>
      <c r="BF719" t="inlineStr"/>
      <c r="BG719" t="inlineStr">
        <is>
          <t>x</t>
        </is>
      </c>
      <c r="BH719" t="inlineStr"/>
      <c r="BI719" t="inlineStr"/>
      <c r="BJ719" t="inlineStr"/>
      <c r="BK719" t="inlineStr">
        <is>
          <t>Schaden stabil</t>
        </is>
      </c>
      <c r="BL719" t="inlineStr"/>
      <c r="BM719" t="inlineStr"/>
      <c r="BN719" t="inlineStr"/>
      <c r="BO719" t="inlineStr"/>
      <c r="BP719" t="inlineStr"/>
      <c r="BQ719" t="inlineStr"/>
      <c r="BR719" t="inlineStr"/>
      <c r="BS719" t="inlineStr"/>
      <c r="BT719" t="inlineStr"/>
      <c r="BU719" t="inlineStr"/>
      <c r="BV719" t="inlineStr"/>
      <c r="BW719" t="inlineStr"/>
      <c r="BX719" t="inlineStr"/>
      <c r="BY719" t="inlineStr"/>
      <c r="BZ719" t="inlineStr"/>
      <c r="CA719" t="inlineStr"/>
      <c r="CB719" t="inlineStr"/>
      <c r="CC719" t="inlineStr"/>
      <c r="CD719" t="inlineStr"/>
      <c r="CE719" t="inlineStr"/>
      <c r="CF719" t="inlineStr"/>
      <c r="CG719" t="inlineStr"/>
      <c r="CH719" t="inlineStr"/>
      <c r="CI719" t="inlineStr"/>
      <c r="CJ719" t="inlineStr"/>
      <c r="CK719" t="inlineStr"/>
      <c r="CL719" t="inlineStr"/>
      <c r="CM719" t="inlineStr"/>
      <c r="CN719" t="inlineStr"/>
      <c r="CO719" t="inlineStr"/>
      <c r="CP719" t="inlineStr"/>
      <c r="CQ719" t="inlineStr"/>
      <c r="CR719" t="inlineStr"/>
      <c r="CS719" t="inlineStr"/>
      <c r="CT719" t="inlineStr"/>
      <c r="CU719" t="inlineStr"/>
    </row>
    <row r="720">
      <c r="A720" t="b">
        <v>1</v>
      </c>
      <c r="B720" t="inlineStr">
        <is>
          <t>647</t>
        </is>
      </c>
      <c r="C720" t="inlineStr">
        <is>
          <t>L-1509-315328045</t>
        </is>
      </c>
      <c r="D720" t="inlineStr">
        <is>
          <t>1066870136</t>
        </is>
      </c>
      <c r="E720" t="inlineStr">
        <is>
          <t>Aaf</t>
        </is>
      </c>
      <c r="F720" t="inlineStr">
        <is>
          <t>https://portal.dnb.de/opac.htm?method=simpleSearch&amp;cqlMode=true&amp;query=idn%3D1066870136</t>
        </is>
      </c>
      <c r="G720" t="inlineStr">
        <is>
          <t>III 60, 97</t>
        </is>
      </c>
      <c r="H720" t="inlineStr">
        <is>
          <t>III 60, 97</t>
        </is>
      </c>
      <c r="I720" t="inlineStr"/>
      <c r="J720" t="inlineStr"/>
      <c r="K720" t="inlineStr"/>
      <c r="L720" t="inlineStr"/>
      <c r="M720" t="inlineStr"/>
      <c r="N720" t="inlineStr"/>
      <c r="O720" t="inlineStr"/>
      <c r="P720" t="inlineStr"/>
      <c r="Q720" t="inlineStr"/>
      <c r="R720" t="inlineStr"/>
      <c r="S720" t="inlineStr"/>
      <c r="T720" t="inlineStr"/>
      <c r="U720" t="inlineStr"/>
      <c r="V720" t="inlineStr"/>
      <c r="W720" t="inlineStr"/>
      <c r="X720" t="inlineStr"/>
      <c r="Y720" t="inlineStr"/>
      <c r="Z720" t="inlineStr"/>
      <c r="AA720" t="inlineStr"/>
      <c r="AB720" t="inlineStr"/>
      <c r="AC720" t="inlineStr"/>
      <c r="AD720" t="inlineStr"/>
      <c r="AE720" t="inlineStr"/>
      <c r="AF720" t="inlineStr"/>
      <c r="AG720" t="inlineStr"/>
      <c r="AH720" t="inlineStr"/>
      <c r="AI720" t="inlineStr"/>
      <c r="AJ720" t="inlineStr"/>
      <c r="AK720" t="inlineStr"/>
      <c r="AL720" t="inlineStr"/>
      <c r="AM720" t="inlineStr"/>
      <c r="AN720" t="inlineStr"/>
      <c r="AO720" t="inlineStr"/>
      <c r="AP720" t="inlineStr"/>
      <c r="AQ720" t="inlineStr"/>
      <c r="AR720" t="inlineStr"/>
      <c r="AS720" t="inlineStr"/>
      <c r="AT720" t="inlineStr"/>
      <c r="AU720" t="inlineStr"/>
      <c r="AV720" t="inlineStr"/>
      <c r="AW720" t="inlineStr"/>
      <c r="AX720" t="inlineStr"/>
      <c r="AY720" t="inlineStr"/>
      <c r="AZ720" t="inlineStr"/>
      <c r="BA720" t="inlineStr"/>
      <c r="BB720" t="inlineStr"/>
      <c r="BC720" t="inlineStr">
        <is>
          <t>0</t>
        </is>
      </c>
      <c r="BD720" t="inlineStr"/>
      <c r="BE720" t="inlineStr"/>
      <c r="BF720" t="inlineStr"/>
      <c r="BG720" t="inlineStr"/>
      <c r="BH720" t="inlineStr"/>
      <c r="BI720" t="inlineStr"/>
      <c r="BJ720" t="inlineStr"/>
      <c r="BK720" t="inlineStr"/>
      <c r="BL720" t="inlineStr"/>
      <c r="BM720" t="inlineStr"/>
      <c r="BN720" t="inlineStr"/>
      <c r="BO720" t="inlineStr"/>
      <c r="BP720" t="inlineStr"/>
      <c r="BQ720" t="inlineStr"/>
      <c r="BR720" t="inlineStr"/>
      <c r="BS720" t="inlineStr"/>
      <c r="BT720" t="inlineStr"/>
      <c r="BU720" t="inlineStr"/>
      <c r="BV720" t="inlineStr"/>
      <c r="BW720" t="inlineStr"/>
      <c r="BX720" t="inlineStr"/>
      <c r="BY720" t="inlineStr"/>
      <c r="BZ720" t="inlineStr"/>
      <c r="CA720" t="inlineStr"/>
      <c r="CB720" t="inlineStr"/>
      <c r="CC720" t="inlineStr"/>
      <c r="CD720" t="inlineStr"/>
      <c r="CE720" t="inlineStr"/>
      <c r="CF720" t="inlineStr"/>
      <c r="CG720" t="inlineStr"/>
      <c r="CH720" t="inlineStr"/>
      <c r="CI720" t="inlineStr"/>
      <c r="CJ720" t="inlineStr"/>
      <c r="CK720" t="inlineStr"/>
      <c r="CL720" t="inlineStr"/>
      <c r="CM720" t="inlineStr"/>
      <c r="CN720" t="inlineStr"/>
      <c r="CO720" t="inlineStr"/>
      <c r="CP720" t="inlineStr"/>
      <c r="CQ720" t="inlineStr"/>
      <c r="CR720" t="inlineStr"/>
      <c r="CS720" t="inlineStr"/>
      <c r="CT720" t="inlineStr"/>
      <c r="CU720" t="inlineStr"/>
    </row>
    <row r="721">
      <c r="A721" t="b">
        <v>0</v>
      </c>
      <c r="B721" t="inlineStr">
        <is>
          <t>648</t>
        </is>
      </c>
      <c r="C721" t="inlineStr">
        <is>
          <t>L-1529-315328231</t>
        </is>
      </c>
      <c r="D721" t="inlineStr">
        <is>
          <t>1066870330</t>
        </is>
      </c>
      <c r="E721" t="inlineStr"/>
      <c r="F721" t="inlineStr">
        <is>
          <t>https://portal.dnb.de/opac.htm?method=simpleSearch&amp;cqlMode=true&amp;query=idn%3D1066870330</t>
        </is>
      </c>
      <c r="G721" t="inlineStr">
        <is>
          <t>III 60, 98</t>
        </is>
      </c>
      <c r="H721" t="inlineStr"/>
      <c r="I721" t="inlineStr"/>
      <c r="J721" t="inlineStr"/>
      <c r="K721" t="inlineStr">
        <is>
          <t>bis 35 cm</t>
        </is>
      </c>
      <c r="L721" t="inlineStr"/>
      <c r="M721" t="inlineStr"/>
      <c r="N721" t="inlineStr"/>
      <c r="O721" t="inlineStr"/>
      <c r="P721" t="inlineStr"/>
      <c r="Q721" t="inlineStr"/>
      <c r="R721" t="inlineStr"/>
      <c r="S721" t="inlineStr"/>
      <c r="T721" t="inlineStr"/>
      <c r="U721" t="inlineStr"/>
      <c r="V721" t="inlineStr"/>
      <c r="W721" t="inlineStr"/>
      <c r="X721" t="inlineStr"/>
      <c r="Y721" t="inlineStr"/>
      <c r="Z721" t="inlineStr"/>
      <c r="AA721" t="inlineStr">
        <is>
          <t>HG</t>
        </is>
      </c>
      <c r="AB721" t="inlineStr"/>
      <c r="AC721" t="inlineStr"/>
      <c r="AD721" t="inlineStr">
        <is>
          <t>h/E</t>
        </is>
      </c>
      <c r="AE721" t="inlineStr"/>
      <c r="AF721" t="inlineStr"/>
      <c r="AG721" t="inlineStr"/>
      <c r="AH721" t="inlineStr"/>
      <c r="AI721" t="inlineStr"/>
      <c r="AJ721" t="inlineStr">
        <is>
          <t>Pa</t>
        </is>
      </c>
      <c r="AK721" t="inlineStr">
        <is>
          <t>x</t>
        </is>
      </c>
      <c r="AL721" t="inlineStr"/>
      <c r="AM721" t="inlineStr"/>
      <c r="AN721" t="inlineStr"/>
      <c r="AO721" t="inlineStr"/>
      <c r="AP721" t="inlineStr"/>
      <c r="AQ721" t="inlineStr"/>
      <c r="AR721" t="inlineStr"/>
      <c r="AS721" t="inlineStr"/>
      <c r="AT721" t="inlineStr"/>
      <c r="AU721" t="inlineStr"/>
      <c r="AV721" t="inlineStr"/>
      <c r="AW721" t="inlineStr"/>
      <c r="AX721" t="inlineStr">
        <is>
          <t>110</t>
        </is>
      </c>
      <c r="AY721" t="inlineStr"/>
      <c r="AZ721" t="inlineStr"/>
      <c r="BA721" t="inlineStr"/>
      <c r="BB721" t="inlineStr">
        <is>
          <t>n</t>
        </is>
      </c>
      <c r="BC721" t="inlineStr">
        <is>
          <t>0</t>
        </is>
      </c>
      <c r="BD721" t="inlineStr"/>
      <c r="BE721" t="inlineStr"/>
      <c r="BF721" t="inlineStr"/>
      <c r="BG721" t="inlineStr"/>
      <c r="BH721" t="inlineStr"/>
      <c r="BI721" t="inlineStr"/>
      <c r="BJ721" t="inlineStr"/>
      <c r="BK721" t="inlineStr">
        <is>
          <t>Schaden stabil</t>
        </is>
      </c>
      <c r="BL721" t="inlineStr">
        <is>
          <t>x 110</t>
        </is>
      </c>
      <c r="BM721" t="inlineStr"/>
      <c r="BN721" t="inlineStr"/>
      <c r="BO721" t="inlineStr"/>
      <c r="BP721" t="inlineStr"/>
      <c r="BQ721" t="inlineStr"/>
      <c r="BR721" t="inlineStr"/>
      <c r="BS721" t="inlineStr"/>
      <c r="BT721" t="inlineStr"/>
      <c r="BU721" t="inlineStr"/>
      <c r="BV721" t="inlineStr"/>
      <c r="BW721" t="inlineStr"/>
      <c r="BX721" t="inlineStr"/>
      <c r="BY721" t="inlineStr"/>
      <c r="BZ721" t="inlineStr"/>
      <c r="CA721" t="inlineStr"/>
      <c r="CB721" t="inlineStr"/>
      <c r="CC721" t="inlineStr"/>
      <c r="CD721" t="inlineStr"/>
      <c r="CE721" t="inlineStr"/>
      <c r="CF721" t="inlineStr"/>
      <c r="CG721" t="inlineStr"/>
      <c r="CH721" t="inlineStr"/>
      <c r="CI721" t="inlineStr"/>
      <c r="CJ721" t="inlineStr"/>
      <c r="CK721" t="inlineStr"/>
      <c r="CL721" t="inlineStr"/>
      <c r="CM721" t="inlineStr"/>
      <c r="CN721" t="inlineStr"/>
      <c r="CO721" t="inlineStr"/>
      <c r="CP721" t="inlineStr"/>
      <c r="CQ721" t="inlineStr"/>
      <c r="CR721" t="inlineStr"/>
      <c r="CS721" t="inlineStr"/>
      <c r="CT721" t="inlineStr"/>
      <c r="CU721" t="inlineStr"/>
    </row>
    <row r="722">
      <c r="A722" t="b">
        <v>1</v>
      </c>
      <c r="B722" t="inlineStr"/>
      <c r="C722" t="inlineStr">
        <is>
          <t>L-9999-414281977</t>
        </is>
      </c>
      <c r="D722" t="inlineStr">
        <is>
          <t>1137966572</t>
        </is>
      </c>
      <c r="E722" t="inlineStr">
        <is>
          <t>Qd</t>
        </is>
      </c>
      <c r="F722" t="inlineStr"/>
      <c r="G722" t="inlineStr">
        <is>
          <t>III 60, 98</t>
        </is>
      </c>
      <c r="H722" t="inlineStr">
        <is>
          <t>III 60, 98</t>
        </is>
      </c>
      <c r="I722" t="inlineStr"/>
      <c r="J722" t="inlineStr"/>
      <c r="K722" t="inlineStr"/>
      <c r="L722" t="inlineStr"/>
      <c r="M722" t="inlineStr"/>
      <c r="N722" t="inlineStr"/>
      <c r="O722" t="inlineStr"/>
      <c r="P722" t="inlineStr"/>
      <c r="Q722" t="inlineStr"/>
      <c r="R722" t="inlineStr"/>
      <c r="S722" t="inlineStr"/>
      <c r="T722" t="inlineStr"/>
      <c r="U722" t="inlineStr"/>
      <c r="V722" t="inlineStr"/>
      <c r="W722" t="inlineStr"/>
      <c r="X722" t="inlineStr"/>
      <c r="Y722" t="inlineStr"/>
      <c r="Z722" t="inlineStr"/>
      <c r="AA722" t="inlineStr"/>
      <c r="AB722" t="inlineStr"/>
      <c r="AC722" t="inlineStr"/>
      <c r="AD722" t="inlineStr"/>
      <c r="AE722" t="inlineStr"/>
      <c r="AF722" t="inlineStr"/>
      <c r="AG722" t="inlineStr"/>
      <c r="AH722" t="inlineStr"/>
      <c r="AI722" t="inlineStr"/>
      <c r="AJ722" t="inlineStr"/>
      <c r="AK722" t="inlineStr"/>
      <c r="AL722" t="inlineStr"/>
      <c r="AM722" t="inlineStr"/>
      <c r="AN722" t="inlineStr"/>
      <c r="AO722" t="inlineStr"/>
      <c r="AP722" t="inlineStr"/>
      <c r="AQ722" t="inlineStr"/>
      <c r="AR722" t="inlineStr"/>
      <c r="AS722" t="inlineStr"/>
      <c r="AT722" t="inlineStr"/>
      <c r="AU722" t="inlineStr"/>
      <c r="AV722" t="inlineStr"/>
      <c r="AW722" t="inlineStr"/>
      <c r="AX722" t="inlineStr"/>
      <c r="AY722" t="inlineStr"/>
      <c r="AZ722" t="inlineStr"/>
      <c r="BA722" t="inlineStr"/>
      <c r="BB722" t="inlineStr"/>
      <c r="BC722" t="inlineStr"/>
      <c r="BD722" t="inlineStr"/>
      <c r="BE722" t="inlineStr"/>
      <c r="BF722" t="inlineStr"/>
      <c r="BG722" t="inlineStr"/>
      <c r="BH722" t="inlineStr"/>
      <c r="BI722" t="inlineStr"/>
      <c r="BJ722" t="inlineStr"/>
      <c r="BK722" t="inlineStr"/>
      <c r="BL722" t="inlineStr"/>
      <c r="BM722" t="inlineStr"/>
      <c r="BN722" t="inlineStr"/>
      <c r="BO722" t="inlineStr"/>
      <c r="BP722" t="inlineStr"/>
      <c r="BQ722" t="inlineStr"/>
      <c r="BR722" t="inlineStr"/>
      <c r="BS722" t="inlineStr"/>
      <c r="BT722" t="inlineStr"/>
      <c r="BU722" t="inlineStr"/>
      <c r="BV722" t="inlineStr"/>
      <c r="BW722" t="inlineStr"/>
      <c r="BX722" t="inlineStr"/>
      <c r="BY722" t="inlineStr"/>
      <c r="BZ722" t="inlineStr"/>
      <c r="CA722" t="inlineStr"/>
      <c r="CB722" t="inlineStr"/>
      <c r="CC722" t="inlineStr"/>
      <c r="CD722" t="inlineStr"/>
      <c r="CE722" t="inlineStr"/>
      <c r="CF722" t="inlineStr"/>
      <c r="CG722" t="inlineStr"/>
      <c r="CH722" t="inlineStr"/>
      <c r="CI722" t="inlineStr"/>
      <c r="CJ722" t="inlineStr"/>
      <c r="CK722" t="inlineStr"/>
      <c r="CL722" t="inlineStr"/>
      <c r="CM722" t="inlineStr"/>
      <c r="CN722" t="inlineStr"/>
      <c r="CO722" t="inlineStr"/>
      <c r="CP722" t="inlineStr"/>
      <c r="CQ722" t="inlineStr"/>
      <c r="CR722" t="inlineStr"/>
      <c r="CS722" t="inlineStr"/>
      <c r="CT722" t="inlineStr"/>
      <c r="CU722" t="inlineStr"/>
    </row>
    <row r="723">
      <c r="A723" t="b">
        <v>0</v>
      </c>
      <c r="B723" t="inlineStr">
        <is>
          <t>666</t>
        </is>
      </c>
      <c r="C723" t="inlineStr">
        <is>
          <t>L-1531-667715355</t>
        </is>
      </c>
      <c r="D723" t="inlineStr">
        <is>
          <t>1207351121</t>
        </is>
      </c>
      <c r="E723" t="inlineStr"/>
      <c r="F723" t="inlineStr">
        <is>
          <t>https://portal.dnb.de/opac.htm?method=simpleSearch&amp;cqlMode=true&amp;query=idn%3D1207351121</t>
        </is>
      </c>
      <c r="G723" t="inlineStr">
        <is>
          <t>III 60, 98 (1. angebundenes Werk)</t>
        </is>
      </c>
      <c r="H723" t="inlineStr"/>
      <c r="I723" t="inlineStr"/>
      <c r="J723" t="inlineStr"/>
      <c r="K723" t="inlineStr"/>
      <c r="L723" t="inlineStr"/>
      <c r="M723" t="inlineStr"/>
      <c r="N723" t="inlineStr"/>
      <c r="O723" t="inlineStr"/>
      <c r="P723" t="inlineStr"/>
      <c r="Q723" t="inlineStr"/>
      <c r="R723" t="inlineStr"/>
      <c r="S723" t="inlineStr"/>
      <c r="T723" t="inlineStr"/>
      <c r="U723" t="inlineStr"/>
      <c r="V723" t="inlineStr"/>
      <c r="W723" t="inlineStr"/>
      <c r="X723" t="inlineStr"/>
      <c r="Y723" t="inlineStr"/>
      <c r="Z723" t="inlineStr"/>
      <c r="AA723" t="inlineStr"/>
      <c r="AB723" t="inlineStr"/>
      <c r="AC723" t="inlineStr"/>
      <c r="AD723" t="inlineStr"/>
      <c r="AE723" t="inlineStr"/>
      <c r="AF723" t="inlineStr"/>
      <c r="AG723" t="inlineStr"/>
      <c r="AH723" t="inlineStr"/>
      <c r="AI723" t="inlineStr"/>
      <c r="AJ723" t="inlineStr"/>
      <c r="AK723" t="inlineStr"/>
      <c r="AL723" t="inlineStr"/>
      <c r="AM723" t="inlineStr"/>
      <c r="AN723" t="inlineStr"/>
      <c r="AO723" t="inlineStr"/>
      <c r="AP723" t="inlineStr"/>
      <c r="AQ723" t="inlineStr"/>
      <c r="AR723" t="inlineStr"/>
      <c r="AS723" t="inlineStr"/>
      <c r="AT723" t="inlineStr"/>
      <c r="AU723" t="inlineStr"/>
      <c r="AV723" t="inlineStr"/>
      <c r="AW723" t="inlineStr"/>
      <c r="AX723" t="inlineStr"/>
      <c r="AY723" t="inlineStr"/>
      <c r="AZ723" t="inlineStr"/>
      <c r="BA723" t="inlineStr"/>
      <c r="BB723" t="inlineStr"/>
      <c r="BC723" t="inlineStr">
        <is>
          <t>0</t>
        </is>
      </c>
      <c r="BD723" t="inlineStr"/>
      <c r="BE723" t="inlineStr"/>
      <c r="BF723" t="inlineStr"/>
      <c r="BG723" t="inlineStr"/>
      <c r="BH723" t="inlineStr"/>
      <c r="BI723" t="inlineStr"/>
      <c r="BJ723" t="inlineStr"/>
      <c r="BK723" t="inlineStr"/>
      <c r="BL723" t="inlineStr"/>
      <c r="BM723" t="inlineStr"/>
      <c r="BN723" t="inlineStr"/>
      <c r="BO723" t="inlineStr"/>
      <c r="BP723" t="inlineStr"/>
      <c r="BQ723" t="inlineStr"/>
      <c r="BR723" t="inlineStr"/>
      <c r="BS723" t="inlineStr"/>
      <c r="BT723" t="inlineStr"/>
      <c r="BU723" t="inlineStr"/>
      <c r="BV723" t="inlineStr"/>
      <c r="BW723" t="inlineStr"/>
      <c r="BX723" t="inlineStr"/>
      <c r="BY723" t="inlineStr"/>
      <c r="BZ723" t="inlineStr"/>
      <c r="CA723" t="inlineStr"/>
      <c r="CB723" t="inlineStr"/>
      <c r="CC723" t="inlineStr"/>
      <c r="CD723" t="inlineStr"/>
      <c r="CE723" t="inlineStr"/>
      <c r="CF723" t="inlineStr"/>
      <c r="CG723" t="inlineStr"/>
      <c r="CH723" t="inlineStr"/>
      <c r="CI723" t="inlineStr"/>
      <c r="CJ723" t="inlineStr"/>
      <c r="CK723" t="inlineStr"/>
      <c r="CL723" t="inlineStr"/>
      <c r="CM723" t="inlineStr"/>
      <c r="CN723" t="inlineStr"/>
      <c r="CO723" t="inlineStr"/>
      <c r="CP723" t="inlineStr"/>
      <c r="CQ723" t="inlineStr"/>
      <c r="CR723" t="inlineStr"/>
      <c r="CS723" t="inlineStr"/>
      <c r="CT723" t="inlineStr"/>
      <c r="CU723" t="inlineStr"/>
    </row>
    <row r="724">
      <c r="A724" t="b">
        <v>0</v>
      </c>
      <c r="B724" t="inlineStr">
        <is>
          <t>667</t>
        </is>
      </c>
      <c r="C724" t="inlineStr">
        <is>
          <t>L-1530-679671846</t>
        </is>
      </c>
      <c r="D724" t="inlineStr">
        <is>
          <t>1211496015</t>
        </is>
      </c>
      <c r="E724" t="inlineStr"/>
      <c r="F724" t="inlineStr">
        <is>
          <t>https://portal.dnb.de/opac.htm?method=simpleSearch&amp;cqlMode=true&amp;query=idn%3D1211496015</t>
        </is>
      </c>
      <c r="G724" t="inlineStr">
        <is>
          <t>III 60, 98 (2. angebundenes Werk)</t>
        </is>
      </c>
      <c r="H724" t="inlineStr"/>
      <c r="I724" t="inlineStr"/>
      <c r="J724" t="inlineStr"/>
      <c r="K724" t="inlineStr"/>
      <c r="L724" t="inlineStr"/>
      <c r="M724" t="inlineStr"/>
      <c r="N724" t="inlineStr"/>
      <c r="O724" t="inlineStr"/>
      <c r="P724" t="inlineStr"/>
      <c r="Q724" t="inlineStr"/>
      <c r="R724" t="inlineStr"/>
      <c r="S724" t="inlineStr"/>
      <c r="T724" t="inlineStr"/>
      <c r="U724" t="inlineStr"/>
      <c r="V724" t="inlineStr"/>
      <c r="W724" t="inlineStr"/>
      <c r="X724" t="inlineStr"/>
      <c r="Y724" t="inlineStr"/>
      <c r="Z724" t="inlineStr"/>
      <c r="AA724" t="inlineStr"/>
      <c r="AB724" t="inlineStr"/>
      <c r="AC724" t="inlineStr"/>
      <c r="AD724" t="inlineStr"/>
      <c r="AE724" t="inlineStr"/>
      <c r="AF724" t="inlineStr"/>
      <c r="AG724" t="inlineStr"/>
      <c r="AH724" t="inlineStr"/>
      <c r="AI724" t="inlineStr"/>
      <c r="AJ724" t="inlineStr"/>
      <c r="AK724" t="inlineStr"/>
      <c r="AL724" t="inlineStr"/>
      <c r="AM724" t="inlineStr"/>
      <c r="AN724" t="inlineStr"/>
      <c r="AO724" t="inlineStr"/>
      <c r="AP724" t="inlineStr"/>
      <c r="AQ724" t="inlineStr"/>
      <c r="AR724" t="inlineStr"/>
      <c r="AS724" t="inlineStr"/>
      <c r="AT724" t="inlineStr"/>
      <c r="AU724" t="inlineStr"/>
      <c r="AV724" t="inlineStr"/>
      <c r="AW724" t="inlineStr"/>
      <c r="AX724" t="inlineStr"/>
      <c r="AY724" t="inlineStr"/>
      <c r="AZ724" t="inlineStr"/>
      <c r="BA724" t="inlineStr"/>
      <c r="BB724" t="inlineStr"/>
      <c r="BC724" t="inlineStr">
        <is>
          <t>0</t>
        </is>
      </c>
      <c r="BD724" t="inlineStr"/>
      <c r="BE724" t="inlineStr"/>
      <c r="BF724" t="inlineStr"/>
      <c r="BG724" t="inlineStr"/>
      <c r="BH724" t="inlineStr"/>
      <c r="BI724" t="inlineStr"/>
      <c r="BJ724" t="inlineStr"/>
      <c r="BK724" t="inlineStr"/>
      <c r="BL724" t="inlineStr"/>
      <c r="BM724" t="inlineStr"/>
      <c r="BN724" t="inlineStr"/>
      <c r="BO724" t="inlineStr"/>
      <c r="BP724" t="inlineStr"/>
      <c r="BQ724" t="inlineStr"/>
      <c r="BR724" t="inlineStr"/>
      <c r="BS724" t="inlineStr"/>
      <c r="BT724" t="inlineStr"/>
      <c r="BU724" t="inlineStr"/>
      <c r="BV724" t="inlineStr"/>
      <c r="BW724" t="inlineStr"/>
      <c r="BX724" t="inlineStr"/>
      <c r="BY724" t="inlineStr"/>
      <c r="BZ724" t="inlineStr"/>
      <c r="CA724" t="inlineStr"/>
      <c r="CB724" t="inlineStr"/>
      <c r="CC724" t="inlineStr"/>
      <c r="CD724" t="inlineStr"/>
      <c r="CE724" t="inlineStr"/>
      <c r="CF724" t="inlineStr"/>
      <c r="CG724" t="inlineStr"/>
      <c r="CH724" t="inlineStr"/>
      <c r="CI724" t="inlineStr"/>
      <c r="CJ724" t="inlineStr"/>
      <c r="CK724" t="inlineStr"/>
      <c r="CL724" t="inlineStr"/>
      <c r="CM724" t="inlineStr"/>
      <c r="CN724" t="inlineStr"/>
      <c r="CO724" t="inlineStr"/>
      <c r="CP724" t="inlineStr"/>
      <c r="CQ724" t="inlineStr"/>
      <c r="CR724" t="inlineStr"/>
      <c r="CS724" t="inlineStr"/>
      <c r="CT724" t="inlineStr"/>
      <c r="CU724" t="inlineStr"/>
    </row>
    <row r="725">
      <c r="A725" t="b">
        <v>1</v>
      </c>
      <c r="B725" t="inlineStr">
        <is>
          <t>649</t>
        </is>
      </c>
      <c r="C725" t="inlineStr">
        <is>
          <t>L-1531-315493623</t>
        </is>
      </c>
      <c r="D725" t="inlineStr">
        <is>
          <t>1066963363</t>
        </is>
      </c>
      <c r="E725" t="inlineStr">
        <is>
          <t>Aaf</t>
        </is>
      </c>
      <c r="F725" t="inlineStr">
        <is>
          <t>https://portal.dnb.de/opac.htm?method=simpleSearch&amp;cqlMode=true&amp;query=idn%3D1066963363</t>
        </is>
      </c>
      <c r="G725" t="inlineStr">
        <is>
          <t>III 60, 99</t>
        </is>
      </c>
      <c r="H725" t="inlineStr">
        <is>
          <t>III 60, 99</t>
        </is>
      </c>
      <c r="I725" t="inlineStr"/>
      <c r="J725" t="inlineStr"/>
      <c r="K725" t="inlineStr"/>
      <c r="L725" t="inlineStr"/>
      <c r="M725" t="inlineStr"/>
      <c r="N725" t="inlineStr"/>
      <c r="O725" t="inlineStr"/>
      <c r="P725" t="inlineStr"/>
      <c r="Q725" t="inlineStr"/>
      <c r="R725" t="inlineStr"/>
      <c r="S725" t="inlineStr"/>
      <c r="T725" t="inlineStr"/>
      <c r="U725" t="inlineStr"/>
      <c r="V725" t="inlineStr"/>
      <c r="W725" t="inlineStr"/>
      <c r="X725" t="inlineStr"/>
      <c r="Y725" t="inlineStr"/>
      <c r="Z725" t="inlineStr"/>
      <c r="AA725" t="inlineStr"/>
      <c r="AB725" t="inlineStr"/>
      <c r="AC725" t="inlineStr"/>
      <c r="AD725" t="inlineStr"/>
      <c r="AE725" t="inlineStr"/>
      <c r="AF725" t="inlineStr"/>
      <c r="AG725" t="inlineStr"/>
      <c r="AH725" t="inlineStr"/>
      <c r="AI725" t="inlineStr"/>
      <c r="AJ725" t="inlineStr"/>
      <c r="AK725" t="inlineStr"/>
      <c r="AL725" t="inlineStr"/>
      <c r="AM725" t="inlineStr"/>
      <c r="AN725" t="inlineStr"/>
      <c r="AO725" t="inlineStr"/>
      <c r="AP725" t="inlineStr"/>
      <c r="AQ725" t="inlineStr"/>
      <c r="AR725" t="inlineStr"/>
      <c r="AS725" t="inlineStr"/>
      <c r="AT725" t="inlineStr"/>
      <c r="AU725" t="inlineStr"/>
      <c r="AV725" t="inlineStr"/>
      <c r="AW725" t="inlineStr"/>
      <c r="AX725" t="inlineStr"/>
      <c r="AY725" t="inlineStr"/>
      <c r="AZ725" t="inlineStr"/>
      <c r="BA725" t="inlineStr"/>
      <c r="BB725" t="inlineStr"/>
      <c r="BC725" t="inlineStr">
        <is>
          <t>0</t>
        </is>
      </c>
      <c r="BD725" t="inlineStr"/>
      <c r="BE725" t="inlineStr"/>
      <c r="BF725" t="inlineStr"/>
      <c r="BG725" t="inlineStr"/>
      <c r="BH725" t="inlineStr"/>
      <c r="BI725" t="inlineStr"/>
      <c r="BJ725" t="inlineStr"/>
      <c r="BK725" t="inlineStr"/>
      <c r="BL725" t="inlineStr"/>
      <c r="BM725" t="inlineStr"/>
      <c r="BN725" t="inlineStr"/>
      <c r="BO725" t="inlineStr"/>
      <c r="BP725" t="inlineStr"/>
      <c r="BQ725" t="inlineStr"/>
      <c r="BR725" t="inlineStr"/>
      <c r="BS725" t="inlineStr"/>
      <c r="BT725" t="inlineStr"/>
      <c r="BU725" t="inlineStr"/>
      <c r="BV725" t="inlineStr"/>
      <c r="BW725" t="inlineStr"/>
      <c r="BX725" t="inlineStr"/>
      <c r="BY725" t="inlineStr"/>
      <c r="BZ725" t="inlineStr"/>
      <c r="CA725" t="inlineStr"/>
      <c r="CB725" t="inlineStr"/>
      <c r="CC725" t="inlineStr"/>
      <c r="CD725" t="inlineStr"/>
      <c r="CE725" t="inlineStr"/>
      <c r="CF725" t="inlineStr"/>
      <c r="CG725" t="inlineStr"/>
      <c r="CH725" t="inlineStr"/>
      <c r="CI725" t="inlineStr"/>
      <c r="CJ725" t="inlineStr"/>
      <c r="CK725" t="inlineStr"/>
      <c r="CL725" t="inlineStr"/>
      <c r="CM725" t="inlineStr"/>
      <c r="CN725" t="inlineStr"/>
      <c r="CO725" t="inlineStr"/>
      <c r="CP725" t="inlineStr"/>
      <c r="CQ725" t="inlineStr"/>
      <c r="CR725" t="inlineStr"/>
      <c r="CS725" t="inlineStr"/>
      <c r="CT725" t="inlineStr"/>
      <c r="CU725" t="inlineStr"/>
    </row>
    <row r="726">
      <c r="A726" t="b">
        <v>1</v>
      </c>
      <c r="B726" t="inlineStr">
        <is>
          <t>650</t>
        </is>
      </c>
      <c r="C726" t="inlineStr">
        <is>
          <t>L-1532-315299770</t>
        </is>
      </c>
      <c r="D726" t="inlineStr">
        <is>
          <t>1066839743</t>
        </is>
      </c>
      <c r="E726" t="inlineStr">
        <is>
          <t>Aaf</t>
        </is>
      </c>
      <c r="F726" t="inlineStr">
        <is>
          <t>https://portal.dnb.de/opac.htm?method=simpleSearch&amp;cqlMode=true&amp;query=idn%3D1066839743</t>
        </is>
      </c>
      <c r="G726" t="inlineStr">
        <is>
          <t>III 60, 100</t>
        </is>
      </c>
      <c r="H726" t="inlineStr">
        <is>
          <t>III 60, 100</t>
        </is>
      </c>
      <c r="I726" t="inlineStr"/>
      <c r="J726" t="inlineStr"/>
      <c r="K726" t="inlineStr">
        <is>
          <t>bis 25 cm</t>
        </is>
      </c>
      <c r="L726" t="inlineStr"/>
      <c r="M726" t="inlineStr"/>
      <c r="N726" t="inlineStr"/>
      <c r="O726" t="inlineStr"/>
      <c r="P726" t="inlineStr"/>
      <c r="Q726" t="inlineStr"/>
      <c r="R726" t="inlineStr"/>
      <c r="S726" t="inlineStr"/>
      <c r="T726" t="inlineStr"/>
      <c r="U726" t="inlineStr"/>
      <c r="V726" t="inlineStr"/>
      <c r="W726" t="inlineStr"/>
      <c r="X726" t="inlineStr"/>
      <c r="Y726" t="inlineStr"/>
      <c r="Z726" t="inlineStr"/>
      <c r="AA726" t="inlineStr">
        <is>
          <t>HL</t>
        </is>
      </c>
      <c r="AB726" t="inlineStr"/>
      <c r="AC726" t="inlineStr"/>
      <c r="AD726" t="inlineStr">
        <is>
          <t>f/V</t>
        </is>
      </c>
      <c r="AE726" t="inlineStr"/>
      <c r="AF726" t="inlineStr"/>
      <c r="AG726" t="inlineStr"/>
      <c r="AH726" t="inlineStr"/>
      <c r="AI726" t="inlineStr"/>
      <c r="AJ726" t="inlineStr">
        <is>
          <t>Pa</t>
        </is>
      </c>
      <c r="AK726" t="inlineStr"/>
      <c r="AL726" t="inlineStr"/>
      <c r="AM726" t="inlineStr"/>
      <c r="AN726" t="inlineStr"/>
      <c r="AO726" t="inlineStr"/>
      <c r="AP726" t="inlineStr"/>
      <c r="AQ726" t="inlineStr"/>
      <c r="AR726" t="inlineStr"/>
      <c r="AS726" t="inlineStr"/>
      <c r="AT726" t="inlineStr"/>
      <c r="AU726" t="inlineStr"/>
      <c r="AV726" t="inlineStr"/>
      <c r="AW726" t="inlineStr"/>
      <c r="AX726" t="inlineStr">
        <is>
          <t>110</t>
        </is>
      </c>
      <c r="AY726" t="inlineStr"/>
      <c r="AZ726" t="inlineStr"/>
      <c r="BA726" t="inlineStr"/>
      <c r="BB726" t="inlineStr">
        <is>
          <t>ja vor</t>
        </is>
      </c>
      <c r="BC726" t="inlineStr">
        <is>
          <t>1.5</t>
        </is>
      </c>
      <c r="BD726" t="inlineStr"/>
      <c r="BE726" t="inlineStr">
        <is>
          <t>Wellpappe</t>
        </is>
      </c>
      <c r="BF726" t="inlineStr"/>
      <c r="BG726" t="inlineStr"/>
      <c r="BH726" t="inlineStr"/>
      <c r="BI726" t="inlineStr"/>
      <c r="BJ726" t="inlineStr"/>
      <c r="BK726" t="inlineStr"/>
      <c r="BL726" t="inlineStr"/>
      <c r="BM726" t="inlineStr"/>
      <c r="BN726" t="inlineStr">
        <is>
          <t>x</t>
        </is>
      </c>
      <c r="BO726" t="inlineStr">
        <is>
          <t>x</t>
        </is>
      </c>
      <c r="BP726" t="inlineStr">
        <is>
          <t>x</t>
        </is>
      </c>
      <c r="BQ726" t="inlineStr"/>
      <c r="BR726" t="inlineStr">
        <is>
          <t>v</t>
        </is>
      </c>
      <c r="BS726" t="inlineStr"/>
      <c r="BT726" t="inlineStr"/>
      <c r="BU726" t="inlineStr"/>
      <c r="BV726" t="inlineStr"/>
      <c r="BW726" t="inlineStr"/>
      <c r="BX726" t="inlineStr"/>
      <c r="BY726" t="inlineStr">
        <is>
          <t>VD</t>
        </is>
      </c>
      <c r="BZ726" t="inlineStr"/>
      <c r="CA726" t="inlineStr">
        <is>
          <t>1.5</t>
        </is>
      </c>
      <c r="CB726" t="inlineStr">
        <is>
          <t>Gelenk vorn innen mit JP-Streifen stabilisieren, Gelenk außen unterlegen und/oder überfangen mit JP</t>
        </is>
      </c>
      <c r="CC726" t="inlineStr"/>
      <c r="CD726" t="inlineStr"/>
      <c r="CE726" t="inlineStr"/>
      <c r="CF726" t="inlineStr"/>
      <c r="CG726" t="inlineStr"/>
      <c r="CH726" t="inlineStr"/>
      <c r="CI726" t="inlineStr"/>
      <c r="CJ726" t="inlineStr"/>
      <c r="CK726" t="inlineStr"/>
      <c r="CL726" t="inlineStr"/>
      <c r="CM726" t="inlineStr"/>
      <c r="CN726" t="inlineStr"/>
      <c r="CO726" t="inlineStr"/>
      <c r="CP726" t="inlineStr"/>
      <c r="CQ726" t="inlineStr"/>
      <c r="CR726" t="inlineStr"/>
      <c r="CS726" t="inlineStr"/>
      <c r="CT726" t="inlineStr"/>
      <c r="CU726" t="inlineStr"/>
    </row>
    <row r="727">
      <c r="A727" t="b">
        <v>0</v>
      </c>
      <c r="B727" t="inlineStr">
        <is>
          <t>651</t>
        </is>
      </c>
      <c r="C727" t="inlineStr">
        <is>
          <t>L-1532-315493607</t>
        </is>
      </c>
      <c r="D727" t="inlineStr">
        <is>
          <t>1066963347</t>
        </is>
      </c>
      <c r="E727" t="inlineStr"/>
      <c r="F727" t="inlineStr">
        <is>
          <t>https://portal.dnb.de/opac.htm?method=simpleSearch&amp;cqlMode=true&amp;query=idn%3D1066963347</t>
        </is>
      </c>
      <c r="G727" t="inlineStr">
        <is>
          <t>III 60, 101</t>
        </is>
      </c>
      <c r="H727" t="inlineStr"/>
      <c r="I727" t="inlineStr"/>
      <c r="J727" t="inlineStr"/>
      <c r="K727" t="inlineStr"/>
      <c r="L727" t="inlineStr"/>
      <c r="M727" t="inlineStr"/>
      <c r="N727" t="inlineStr"/>
      <c r="O727" t="inlineStr"/>
      <c r="P727" t="inlineStr"/>
      <c r="Q727" t="inlineStr"/>
      <c r="R727" t="inlineStr"/>
      <c r="S727" t="inlineStr"/>
      <c r="T727" t="inlineStr"/>
      <c r="U727" t="inlineStr"/>
      <c r="V727" t="inlineStr"/>
      <c r="W727" t="inlineStr"/>
      <c r="X727" t="inlineStr"/>
      <c r="Y727" t="inlineStr"/>
      <c r="Z727" t="inlineStr"/>
      <c r="AA727" t="inlineStr"/>
      <c r="AB727" t="inlineStr"/>
      <c r="AC727" t="inlineStr"/>
      <c r="AD727" t="inlineStr"/>
      <c r="AE727" t="inlineStr"/>
      <c r="AF727" t="inlineStr"/>
      <c r="AG727" t="inlineStr"/>
      <c r="AH727" t="inlineStr"/>
      <c r="AI727" t="inlineStr"/>
      <c r="AJ727" t="inlineStr"/>
      <c r="AK727" t="inlineStr"/>
      <c r="AL727" t="inlineStr"/>
      <c r="AM727" t="inlineStr"/>
      <c r="AN727" t="inlineStr"/>
      <c r="AO727" t="inlineStr"/>
      <c r="AP727" t="inlineStr"/>
      <c r="AQ727" t="inlineStr"/>
      <c r="AR727" t="inlineStr"/>
      <c r="AS727" t="inlineStr"/>
      <c r="AT727" t="inlineStr"/>
      <c r="AU727" t="inlineStr"/>
      <c r="AV727" t="inlineStr"/>
      <c r="AW727" t="inlineStr"/>
      <c r="AX727" t="inlineStr"/>
      <c r="AY727" t="inlineStr"/>
      <c r="AZ727" t="inlineStr"/>
      <c r="BA727" t="inlineStr"/>
      <c r="BB727" t="inlineStr"/>
      <c r="BC727" t="inlineStr">
        <is>
          <t>0</t>
        </is>
      </c>
      <c r="BD727" t="inlineStr"/>
      <c r="BE727" t="inlineStr"/>
      <c r="BF727" t="inlineStr"/>
      <c r="BG727" t="inlineStr"/>
      <c r="BH727" t="inlineStr"/>
      <c r="BI727" t="inlineStr"/>
      <c r="BJ727" t="inlineStr"/>
      <c r="BK727" t="inlineStr"/>
      <c r="BL727" t="inlineStr"/>
      <c r="BM727" t="inlineStr"/>
      <c r="BN727" t="inlineStr"/>
      <c r="BO727" t="inlineStr"/>
      <c r="BP727" t="inlineStr"/>
      <c r="BQ727" t="inlineStr"/>
      <c r="BR727" t="inlineStr"/>
      <c r="BS727" t="inlineStr"/>
      <c r="BT727" t="inlineStr"/>
      <c r="BU727" t="inlineStr"/>
      <c r="BV727" t="inlineStr"/>
      <c r="BW727" t="inlineStr"/>
      <c r="BX727" t="inlineStr"/>
      <c r="BY727" t="inlineStr"/>
      <c r="BZ727" t="inlineStr"/>
      <c r="CA727" t="inlineStr"/>
      <c r="CB727" t="inlineStr"/>
      <c r="CC727" t="inlineStr"/>
      <c r="CD727" t="inlineStr"/>
      <c r="CE727" t="inlineStr"/>
      <c r="CF727" t="inlineStr"/>
      <c r="CG727" t="inlineStr"/>
      <c r="CH727" t="inlineStr"/>
      <c r="CI727" t="inlineStr"/>
      <c r="CJ727" t="inlineStr"/>
      <c r="CK727" t="inlineStr"/>
      <c r="CL727" t="inlineStr"/>
      <c r="CM727" t="inlineStr"/>
      <c r="CN727" t="inlineStr"/>
      <c r="CO727" t="inlineStr"/>
      <c r="CP727" t="inlineStr"/>
      <c r="CQ727" t="inlineStr"/>
      <c r="CR727" t="inlineStr"/>
      <c r="CS727" t="inlineStr"/>
      <c r="CT727" t="inlineStr"/>
      <c r="CU727" t="inlineStr"/>
    </row>
    <row r="728">
      <c r="A728" t="b">
        <v>1</v>
      </c>
      <c r="B728" t="inlineStr"/>
      <c r="C728" t="inlineStr">
        <is>
          <t>L-9999-414837207</t>
        </is>
      </c>
      <c r="D728" t="inlineStr">
        <is>
          <t>1138320277</t>
        </is>
      </c>
      <c r="E728" t="inlineStr">
        <is>
          <t>Qd</t>
        </is>
      </c>
      <c r="F728" t="inlineStr"/>
      <c r="G728" t="inlineStr">
        <is>
          <t>III 60, 101</t>
        </is>
      </c>
      <c r="H728" t="inlineStr">
        <is>
          <t>III 60, 101</t>
        </is>
      </c>
      <c r="I728" t="inlineStr"/>
      <c r="J728" t="inlineStr"/>
      <c r="K728" t="inlineStr"/>
      <c r="L728" t="inlineStr"/>
      <c r="M728" t="inlineStr"/>
      <c r="N728" t="inlineStr"/>
      <c r="O728" t="inlineStr"/>
      <c r="P728" t="inlineStr"/>
      <c r="Q728" t="inlineStr"/>
      <c r="R728" t="inlineStr"/>
      <c r="S728" t="inlineStr"/>
      <c r="T728" t="inlineStr"/>
      <c r="U728" t="inlineStr"/>
      <c r="V728" t="inlineStr"/>
      <c r="W728" t="inlineStr"/>
      <c r="X728" t="inlineStr"/>
      <c r="Y728" t="inlineStr"/>
      <c r="Z728" t="inlineStr"/>
      <c r="AA728" t="inlineStr"/>
      <c r="AB728" t="inlineStr"/>
      <c r="AC728" t="inlineStr"/>
      <c r="AD728" t="inlineStr"/>
      <c r="AE728" t="inlineStr"/>
      <c r="AF728" t="inlineStr"/>
      <c r="AG728" t="inlineStr"/>
      <c r="AH728" t="inlineStr"/>
      <c r="AI728" t="inlineStr"/>
      <c r="AJ728" t="inlineStr"/>
      <c r="AK728" t="inlineStr"/>
      <c r="AL728" t="inlineStr"/>
      <c r="AM728" t="inlineStr"/>
      <c r="AN728" t="inlineStr"/>
      <c r="AO728" t="inlineStr"/>
      <c r="AP728" t="inlineStr"/>
      <c r="AQ728" t="inlineStr"/>
      <c r="AR728" t="inlineStr"/>
      <c r="AS728" t="inlineStr"/>
      <c r="AT728" t="inlineStr"/>
      <c r="AU728" t="inlineStr"/>
      <c r="AV728" t="inlineStr"/>
      <c r="AW728" t="inlineStr"/>
      <c r="AX728" t="inlineStr"/>
      <c r="AY728" t="inlineStr"/>
      <c r="AZ728" t="inlineStr"/>
      <c r="BA728" t="inlineStr"/>
      <c r="BB728" t="inlineStr"/>
      <c r="BC728" t="inlineStr"/>
      <c r="BD728" t="inlineStr"/>
      <c r="BE728" t="inlineStr"/>
      <c r="BF728" t="inlineStr"/>
      <c r="BG728" t="inlineStr"/>
      <c r="BH728" t="inlineStr"/>
      <c r="BI728" t="inlineStr"/>
      <c r="BJ728" t="inlineStr"/>
      <c r="BK728" t="inlineStr"/>
      <c r="BL728" t="inlineStr"/>
      <c r="BM728" t="inlineStr"/>
      <c r="BN728" t="inlineStr"/>
      <c r="BO728" t="inlineStr"/>
      <c r="BP728" t="inlineStr"/>
      <c r="BQ728" t="inlineStr"/>
      <c r="BR728" t="inlineStr"/>
      <c r="BS728" t="inlineStr"/>
      <c r="BT728" t="inlineStr"/>
      <c r="BU728" t="inlineStr"/>
      <c r="BV728" t="inlineStr"/>
      <c r="BW728" t="inlineStr"/>
      <c r="BX728" t="inlineStr"/>
      <c r="BY728" t="inlineStr"/>
      <c r="BZ728" t="inlineStr"/>
      <c r="CA728" t="inlineStr"/>
      <c r="CB728" t="inlineStr"/>
      <c r="CC728" t="inlineStr"/>
      <c r="CD728" t="inlineStr"/>
      <c r="CE728" t="inlineStr"/>
      <c r="CF728" t="inlineStr"/>
      <c r="CG728" t="inlineStr"/>
      <c r="CH728" t="inlineStr"/>
      <c r="CI728" t="inlineStr"/>
      <c r="CJ728" t="inlineStr"/>
      <c r="CK728" t="inlineStr"/>
      <c r="CL728" t="inlineStr"/>
      <c r="CM728" t="inlineStr"/>
      <c r="CN728" t="inlineStr"/>
      <c r="CO728" t="inlineStr"/>
      <c r="CP728" t="inlineStr"/>
      <c r="CQ728" t="inlineStr"/>
      <c r="CR728" t="inlineStr"/>
      <c r="CS728" t="inlineStr"/>
      <c r="CT728" t="inlineStr"/>
      <c r="CU728" t="inlineStr"/>
    </row>
    <row r="729">
      <c r="A729" t="b">
        <v>0</v>
      </c>
      <c r="B729" t="inlineStr">
        <is>
          <t>660</t>
        </is>
      </c>
      <c r="C729" t="inlineStr">
        <is>
          <t>L-1586-153970766</t>
        </is>
      </c>
      <c r="D729" t="inlineStr">
        <is>
          <t>993908357</t>
        </is>
      </c>
      <c r="E729" t="inlineStr"/>
      <c r="F729" t="inlineStr">
        <is>
          <t>https://portal.dnb.de/opac.htm?method=simpleSearch&amp;cqlMode=true&amp;query=idn%3D993908357</t>
        </is>
      </c>
      <c r="G729" t="inlineStr">
        <is>
          <t>III 60, 101 (1. angebundenes Werk)</t>
        </is>
      </c>
      <c r="H729" t="inlineStr"/>
      <c r="I729" t="inlineStr"/>
      <c r="J729" t="inlineStr"/>
      <c r="K729" t="inlineStr"/>
      <c r="L729" t="inlineStr"/>
      <c r="M729" t="inlineStr"/>
      <c r="N729" t="inlineStr"/>
      <c r="O729" t="inlineStr"/>
      <c r="P729" t="inlineStr"/>
      <c r="Q729" t="inlineStr"/>
      <c r="R729" t="inlineStr"/>
      <c r="S729" t="inlineStr"/>
      <c r="T729" t="inlineStr"/>
      <c r="U729" t="inlineStr"/>
      <c r="V729" t="inlineStr"/>
      <c r="W729" t="inlineStr"/>
      <c r="X729" t="inlineStr"/>
      <c r="Y729" t="inlineStr"/>
      <c r="Z729" t="inlineStr"/>
      <c r="AA729" t="inlineStr"/>
      <c r="AB729" t="inlineStr"/>
      <c r="AC729" t="inlineStr"/>
      <c r="AD729" t="inlineStr"/>
      <c r="AE729" t="inlineStr"/>
      <c r="AF729" t="inlineStr"/>
      <c r="AG729" t="inlineStr"/>
      <c r="AH729" t="inlineStr"/>
      <c r="AI729" t="inlineStr"/>
      <c r="AJ729" t="inlineStr"/>
      <c r="AK729" t="inlineStr"/>
      <c r="AL729" t="inlineStr"/>
      <c r="AM729" t="inlineStr"/>
      <c r="AN729" t="inlineStr"/>
      <c r="AO729" t="inlineStr"/>
      <c r="AP729" t="inlineStr"/>
      <c r="AQ729" t="inlineStr"/>
      <c r="AR729" t="inlineStr"/>
      <c r="AS729" t="inlineStr"/>
      <c r="AT729" t="inlineStr"/>
      <c r="AU729" t="inlineStr"/>
      <c r="AV729" t="inlineStr"/>
      <c r="AW729" t="inlineStr"/>
      <c r="AX729" t="inlineStr"/>
      <c r="AY729" t="inlineStr"/>
      <c r="AZ729" t="inlineStr"/>
      <c r="BA729" t="inlineStr"/>
      <c r="BB729" t="inlineStr"/>
      <c r="BC729" t="inlineStr">
        <is>
          <t>0</t>
        </is>
      </c>
      <c r="BD729" t="inlineStr"/>
      <c r="BE729" t="inlineStr"/>
      <c r="BF729" t="inlineStr"/>
      <c r="BG729" t="inlineStr"/>
      <c r="BH729" t="inlineStr"/>
      <c r="BI729" t="inlineStr"/>
      <c r="BJ729" t="inlineStr"/>
      <c r="BK729" t="inlineStr"/>
      <c r="BL729" t="inlineStr"/>
      <c r="BM729" t="inlineStr"/>
      <c r="BN729" t="inlineStr"/>
      <c r="BO729" t="inlineStr"/>
      <c r="BP729" t="inlineStr"/>
      <c r="BQ729" t="inlineStr"/>
      <c r="BR729" t="inlineStr"/>
      <c r="BS729" t="inlineStr"/>
      <c r="BT729" t="inlineStr"/>
      <c r="BU729" t="inlineStr"/>
      <c r="BV729" t="inlineStr"/>
      <c r="BW729" t="inlineStr"/>
      <c r="BX729" t="inlineStr"/>
      <c r="BY729" t="inlineStr"/>
      <c r="BZ729" t="inlineStr"/>
      <c r="CA729" t="inlineStr"/>
      <c r="CB729" t="inlineStr"/>
      <c r="CC729" t="inlineStr"/>
      <c r="CD729" t="inlineStr"/>
      <c r="CE729" t="inlineStr"/>
      <c r="CF729" t="inlineStr"/>
      <c r="CG729" t="inlineStr"/>
      <c r="CH729" t="inlineStr"/>
      <c r="CI729" t="inlineStr"/>
      <c r="CJ729" t="inlineStr"/>
      <c r="CK729" t="inlineStr"/>
      <c r="CL729" t="inlineStr"/>
      <c r="CM729" t="inlineStr"/>
      <c r="CN729" t="inlineStr"/>
      <c r="CO729" t="inlineStr"/>
      <c r="CP729" t="inlineStr"/>
      <c r="CQ729" t="inlineStr"/>
      <c r="CR729" t="inlineStr"/>
      <c r="CS729" t="inlineStr"/>
      <c r="CT729" t="inlineStr"/>
      <c r="CU729" t="inlineStr"/>
    </row>
    <row r="730">
      <c r="A730" t="b">
        <v>1</v>
      </c>
      <c r="B730" t="inlineStr">
        <is>
          <t>652</t>
        </is>
      </c>
      <c r="C730" t="inlineStr">
        <is>
          <t>L-1534-315191538</t>
        </is>
      </c>
      <c r="D730" t="inlineStr">
        <is>
          <t>1066769036</t>
        </is>
      </c>
      <c r="E730" t="inlineStr">
        <is>
          <t>Aaf</t>
        </is>
      </c>
      <c r="F730" t="inlineStr">
        <is>
          <t>https://portal.dnb.de/opac.htm?method=simpleSearch&amp;cqlMode=true&amp;query=idn%3D1066769036</t>
        </is>
      </c>
      <c r="G730" t="inlineStr">
        <is>
          <t>III 60, 102</t>
        </is>
      </c>
      <c r="H730" t="inlineStr">
        <is>
          <t>III 60, 102</t>
        </is>
      </c>
      <c r="I730" t="inlineStr"/>
      <c r="J730" t="inlineStr"/>
      <c r="K730" t="inlineStr">
        <is>
          <t>bis 35 cm</t>
        </is>
      </c>
      <c r="L730" t="inlineStr"/>
      <c r="M730" t="inlineStr"/>
      <c r="N730" t="inlineStr"/>
      <c r="O730" t="inlineStr"/>
      <c r="P730" t="inlineStr"/>
      <c r="Q730" t="inlineStr"/>
      <c r="R730" t="inlineStr"/>
      <c r="S730" t="inlineStr"/>
      <c r="T730" t="inlineStr"/>
      <c r="U730" t="inlineStr"/>
      <c r="V730" t="inlineStr"/>
      <c r="W730" t="inlineStr"/>
      <c r="X730" t="inlineStr"/>
      <c r="Y730" t="inlineStr"/>
      <c r="Z730" t="inlineStr"/>
      <c r="AA730" t="inlineStr">
        <is>
          <t>HD</t>
        </is>
      </c>
      <c r="AB730" t="inlineStr">
        <is>
          <t>x</t>
        </is>
      </c>
      <c r="AC730" t="inlineStr"/>
      <c r="AD730" t="inlineStr">
        <is>
          <t>f/V</t>
        </is>
      </c>
      <c r="AE730" t="inlineStr"/>
      <c r="AF730" t="inlineStr"/>
      <c r="AG730" t="inlineStr"/>
      <c r="AH730" t="inlineStr"/>
      <c r="AI730" t="inlineStr"/>
      <c r="AJ730" t="inlineStr">
        <is>
          <t>Pa</t>
        </is>
      </c>
      <c r="AK730" t="inlineStr"/>
      <c r="AL730" t="inlineStr"/>
      <c r="AM730" t="inlineStr"/>
      <c r="AN730" t="inlineStr"/>
      <c r="AO730" t="inlineStr"/>
      <c r="AP730" t="inlineStr"/>
      <c r="AQ730" t="inlineStr"/>
      <c r="AR730" t="inlineStr"/>
      <c r="AS730" t="inlineStr"/>
      <c r="AT730" t="inlineStr"/>
      <c r="AU730" t="inlineStr"/>
      <c r="AV730" t="inlineStr"/>
      <c r="AW730" t="inlineStr"/>
      <c r="AX730" t="inlineStr">
        <is>
          <t>60</t>
        </is>
      </c>
      <c r="AY730" t="inlineStr"/>
      <c r="AZ730" t="inlineStr"/>
      <c r="BA730" t="inlineStr"/>
      <c r="BB730" t="inlineStr">
        <is>
          <t>ja vor</t>
        </is>
      </c>
      <c r="BC730" t="inlineStr">
        <is>
          <t>1.5</t>
        </is>
      </c>
      <c r="BD730" t="inlineStr"/>
      <c r="BE730" t="inlineStr"/>
      <c r="BF730" t="inlineStr"/>
      <c r="BG730" t="inlineStr"/>
      <c r="BH730" t="inlineStr"/>
      <c r="BI730" t="inlineStr"/>
      <c r="BJ730" t="inlineStr">
        <is>
          <t>x</t>
        </is>
      </c>
      <c r="BK730" t="inlineStr">
        <is>
          <t>unbedingt Box! (Schließen schließen nicht)</t>
        </is>
      </c>
      <c r="BL730" t="inlineStr">
        <is>
          <t>x 45</t>
        </is>
      </c>
      <c r="BM730" t="inlineStr">
        <is>
          <t>Box! (Schließen schließen nicht)</t>
        </is>
      </c>
      <c r="BN730" t="inlineStr">
        <is>
          <t>x</t>
        </is>
      </c>
      <c r="BO730" t="inlineStr">
        <is>
          <t>x</t>
        </is>
      </c>
      <c r="BP730" t="inlineStr">
        <is>
          <t>x</t>
        </is>
      </c>
      <c r="BQ730" t="inlineStr"/>
      <c r="BR730" t="inlineStr"/>
      <c r="BS730" t="inlineStr"/>
      <c r="BT730" t="inlineStr"/>
      <c r="BU730" t="inlineStr"/>
      <c r="BV730" t="inlineStr"/>
      <c r="BW730" t="inlineStr"/>
      <c r="BX730" t="inlineStr"/>
      <c r="BY730" t="inlineStr"/>
      <c r="BZ730" t="inlineStr"/>
      <c r="CA730" t="inlineStr">
        <is>
          <t>1</t>
        </is>
      </c>
      <c r="CB730" t="inlineStr"/>
      <c r="CC730" t="inlineStr"/>
      <c r="CD730" t="inlineStr"/>
      <c r="CE730" t="inlineStr"/>
      <c r="CF730" t="inlineStr"/>
      <c r="CG730" t="inlineStr"/>
      <c r="CH730" t="inlineStr"/>
      <c r="CI730" t="inlineStr"/>
      <c r="CJ730" t="inlineStr">
        <is>
          <t>x</t>
        </is>
      </c>
      <c r="CK730" t="inlineStr"/>
      <c r="CL730" t="inlineStr"/>
      <c r="CM730" t="inlineStr"/>
      <c r="CN730" t="inlineStr"/>
      <c r="CO730" t="inlineStr"/>
      <c r="CP730" t="inlineStr"/>
      <c r="CQ730" t="inlineStr"/>
      <c r="CR730" t="inlineStr"/>
      <c r="CS730" t="inlineStr"/>
      <c r="CT730" t="inlineStr">
        <is>
          <t>0.5</t>
        </is>
      </c>
      <c r="CU730" t="inlineStr"/>
    </row>
    <row r="731">
      <c r="A731" t="b">
        <v>1</v>
      </c>
      <c r="B731" t="inlineStr">
        <is>
          <t>653</t>
        </is>
      </c>
      <c r="C731" t="inlineStr">
        <is>
          <t>L-1535-315492813</t>
        </is>
      </c>
      <c r="D731" t="inlineStr">
        <is>
          <t>1066962456</t>
        </is>
      </c>
      <c r="E731" t="inlineStr">
        <is>
          <t>Aaf</t>
        </is>
      </c>
      <c r="F731" t="inlineStr">
        <is>
          <t>https://portal.dnb.de/opac.htm?method=simpleSearch&amp;cqlMode=true&amp;query=idn%3D1066962456</t>
        </is>
      </c>
      <c r="G731" t="inlineStr">
        <is>
          <t>III 60, 103</t>
        </is>
      </c>
      <c r="H731" t="inlineStr">
        <is>
          <t>III 60, 103</t>
        </is>
      </c>
      <c r="I731" t="inlineStr"/>
      <c r="J731" t="inlineStr"/>
      <c r="K731" t="inlineStr"/>
      <c r="L731" t="inlineStr"/>
      <c r="M731" t="inlineStr"/>
      <c r="N731" t="inlineStr"/>
      <c r="O731" t="inlineStr"/>
      <c r="P731" t="inlineStr"/>
      <c r="Q731" t="inlineStr"/>
      <c r="R731" t="inlineStr"/>
      <c r="S731" t="inlineStr"/>
      <c r="T731" t="inlineStr"/>
      <c r="U731" t="inlineStr"/>
      <c r="V731" t="inlineStr"/>
      <c r="W731" t="inlineStr"/>
      <c r="X731" t="inlineStr"/>
      <c r="Y731" t="inlineStr"/>
      <c r="Z731" t="inlineStr"/>
      <c r="AA731" t="inlineStr"/>
      <c r="AB731" t="inlineStr"/>
      <c r="AC731" t="inlineStr"/>
      <c r="AD731" t="inlineStr"/>
      <c r="AE731" t="inlineStr"/>
      <c r="AF731" t="inlineStr"/>
      <c r="AG731" t="inlineStr"/>
      <c r="AH731" t="inlineStr"/>
      <c r="AI731" t="inlineStr"/>
      <c r="AJ731" t="inlineStr"/>
      <c r="AK731" t="inlineStr"/>
      <c r="AL731" t="inlineStr"/>
      <c r="AM731" t="inlineStr"/>
      <c r="AN731" t="inlineStr"/>
      <c r="AO731" t="inlineStr"/>
      <c r="AP731" t="inlineStr"/>
      <c r="AQ731" t="inlineStr"/>
      <c r="AR731" t="inlineStr"/>
      <c r="AS731" t="inlineStr"/>
      <c r="AT731" t="inlineStr"/>
      <c r="AU731" t="inlineStr"/>
      <c r="AV731" t="inlineStr"/>
      <c r="AW731" t="inlineStr"/>
      <c r="AX731" t="inlineStr"/>
      <c r="AY731" t="inlineStr"/>
      <c r="AZ731" t="inlineStr"/>
      <c r="BA731" t="inlineStr"/>
      <c r="BB731" t="inlineStr"/>
      <c r="BC731" t="inlineStr">
        <is>
          <t>0</t>
        </is>
      </c>
      <c r="BD731" t="inlineStr"/>
      <c r="BE731" t="inlineStr"/>
      <c r="BF731" t="inlineStr"/>
      <c r="BG731" t="inlineStr"/>
      <c r="BH731" t="inlineStr"/>
      <c r="BI731" t="inlineStr"/>
      <c r="BJ731" t="inlineStr"/>
      <c r="BK731" t="inlineStr"/>
      <c r="BL731" t="inlineStr"/>
      <c r="BM731" t="inlineStr"/>
      <c r="BN731" t="inlineStr"/>
      <c r="BO731" t="inlineStr"/>
      <c r="BP731" t="inlineStr"/>
      <c r="BQ731" t="inlineStr"/>
      <c r="BR731" t="inlineStr"/>
      <c r="BS731" t="inlineStr"/>
      <c r="BT731" t="inlineStr"/>
      <c r="BU731" t="inlineStr"/>
      <c r="BV731" t="inlineStr"/>
      <c r="BW731" t="inlineStr"/>
      <c r="BX731" t="inlineStr"/>
      <c r="BY731" t="inlineStr"/>
      <c r="BZ731" t="inlineStr"/>
      <c r="CA731" t="inlineStr"/>
      <c r="CB731" t="inlineStr"/>
      <c r="CC731" t="inlineStr"/>
      <c r="CD731" t="inlineStr"/>
      <c r="CE731" t="inlineStr"/>
      <c r="CF731" t="inlineStr"/>
      <c r="CG731" t="inlineStr"/>
      <c r="CH731" t="inlineStr"/>
      <c r="CI731" t="inlineStr"/>
      <c r="CJ731" t="inlineStr"/>
      <c r="CK731" t="inlineStr"/>
      <c r="CL731" t="inlineStr"/>
      <c r="CM731" t="inlineStr"/>
      <c r="CN731" t="inlineStr"/>
      <c r="CO731" t="inlineStr"/>
      <c r="CP731" t="inlineStr"/>
      <c r="CQ731" t="inlineStr"/>
      <c r="CR731" t="inlineStr"/>
      <c r="CS731" t="inlineStr"/>
      <c r="CT731" t="inlineStr"/>
      <c r="CU731" t="inlineStr"/>
    </row>
    <row r="732">
      <c r="A732" t="b">
        <v>1</v>
      </c>
      <c r="B732" t="inlineStr">
        <is>
          <t>654</t>
        </is>
      </c>
      <c r="C732" t="inlineStr">
        <is>
          <t>L-1541-154091103</t>
        </is>
      </c>
      <c r="D732" t="inlineStr">
        <is>
          <t>993968074</t>
        </is>
      </c>
      <c r="E732" t="inlineStr">
        <is>
          <t>Aal</t>
        </is>
      </c>
      <c r="F732" t="inlineStr">
        <is>
          <t>https://portal.dnb.de/opac.htm?method=simpleSearch&amp;cqlMode=true&amp;query=idn%3D993968074</t>
        </is>
      </c>
      <c r="G732" t="inlineStr">
        <is>
          <t>III 60, 104</t>
        </is>
      </c>
      <c r="H732" t="inlineStr">
        <is>
          <t>III 60, 104</t>
        </is>
      </c>
      <c r="I732" t="inlineStr"/>
      <c r="J732" t="inlineStr"/>
      <c r="K732" t="inlineStr">
        <is>
          <t>bis 25 cm</t>
        </is>
      </c>
      <c r="L732" t="inlineStr"/>
      <c r="M732" t="inlineStr"/>
      <c r="N732" t="inlineStr"/>
      <c r="O732" t="inlineStr"/>
      <c r="P732" t="inlineStr"/>
      <c r="Q732" t="inlineStr"/>
      <c r="R732" t="inlineStr"/>
      <c r="S732" t="inlineStr"/>
      <c r="T732" t="inlineStr"/>
      <c r="U732" t="inlineStr"/>
      <c r="V732" t="inlineStr"/>
      <c r="W732" t="inlineStr"/>
      <c r="X732" t="inlineStr"/>
      <c r="Y732" t="inlineStr"/>
      <c r="Z732" t="inlineStr"/>
      <c r="AA732" t="inlineStr">
        <is>
          <t>L</t>
        </is>
      </c>
      <c r="AB732" t="inlineStr">
        <is>
          <t>x</t>
        </is>
      </c>
      <c r="AC732" t="inlineStr"/>
      <c r="AD732" t="inlineStr">
        <is>
          <t>h/E</t>
        </is>
      </c>
      <c r="AE732" t="inlineStr"/>
      <c r="AF732" t="inlineStr"/>
      <c r="AG732" t="inlineStr"/>
      <c r="AH732" t="inlineStr"/>
      <c r="AI732" t="inlineStr"/>
      <c r="AJ732" t="inlineStr">
        <is>
          <t>Pa</t>
        </is>
      </c>
      <c r="AK732" t="inlineStr">
        <is>
          <t>x</t>
        </is>
      </c>
      <c r="AL732" t="inlineStr"/>
      <c r="AM732" t="inlineStr"/>
      <c r="AN732" t="inlineStr"/>
      <c r="AO732" t="inlineStr"/>
      <c r="AP732" t="inlineStr"/>
      <c r="AQ732" t="inlineStr"/>
      <c r="AR732" t="inlineStr"/>
      <c r="AS732" t="inlineStr"/>
      <c r="AT732" t="inlineStr"/>
      <c r="AU732" t="inlineStr"/>
      <c r="AV732" t="inlineStr"/>
      <c r="AW732" t="inlineStr"/>
      <c r="AX732" t="inlineStr">
        <is>
          <t>110</t>
        </is>
      </c>
      <c r="AY732" t="inlineStr"/>
      <c r="AZ732" t="inlineStr"/>
      <c r="BA732" t="inlineStr"/>
      <c r="BB732" t="inlineStr">
        <is>
          <t>n</t>
        </is>
      </c>
      <c r="BC732" t="inlineStr">
        <is>
          <t>0</t>
        </is>
      </c>
      <c r="BD732" t="inlineStr"/>
      <c r="BE732" t="inlineStr"/>
      <c r="BF732" t="inlineStr"/>
      <c r="BG732" t="inlineStr">
        <is>
          <t>x</t>
        </is>
      </c>
      <c r="BH732" t="inlineStr"/>
      <c r="BI732" t="inlineStr"/>
      <c r="BJ732" t="inlineStr"/>
      <c r="BK732" t="inlineStr">
        <is>
          <t>Schaden stabil</t>
        </is>
      </c>
      <c r="BL732" t="inlineStr">
        <is>
          <t>x 110</t>
        </is>
      </c>
      <c r="BM732" t="inlineStr"/>
      <c r="BN732" t="inlineStr"/>
      <c r="BO732" t="inlineStr"/>
      <c r="BP732" t="inlineStr"/>
      <c r="BQ732" t="inlineStr"/>
      <c r="BR732" t="inlineStr"/>
      <c r="BS732" t="inlineStr"/>
      <c r="BT732" t="inlineStr"/>
      <c r="BU732" t="inlineStr"/>
      <c r="BV732" t="inlineStr"/>
      <c r="BW732" t="inlineStr"/>
      <c r="BX732" t="inlineStr"/>
      <c r="BY732" t="inlineStr"/>
      <c r="BZ732" t="inlineStr"/>
      <c r="CA732" t="inlineStr"/>
      <c r="CB732" t="inlineStr"/>
      <c r="CC732" t="inlineStr"/>
      <c r="CD732" t="inlineStr"/>
      <c r="CE732" t="inlineStr"/>
      <c r="CF732" t="inlineStr"/>
      <c r="CG732" t="inlineStr"/>
      <c r="CH732" t="inlineStr"/>
      <c r="CI732" t="inlineStr"/>
      <c r="CJ732" t="inlineStr"/>
      <c r="CK732" t="inlineStr"/>
      <c r="CL732" t="inlineStr"/>
      <c r="CM732" t="inlineStr"/>
      <c r="CN732" t="inlineStr"/>
      <c r="CO732" t="inlineStr"/>
      <c r="CP732" t="inlineStr"/>
      <c r="CQ732" t="inlineStr"/>
      <c r="CR732" t="inlineStr"/>
      <c r="CS732" t="inlineStr"/>
      <c r="CT732" t="inlineStr"/>
      <c r="CU732" t="inlineStr"/>
    </row>
    <row r="733">
      <c r="A733" t="b">
        <v>1</v>
      </c>
      <c r="B733" t="inlineStr">
        <is>
          <t>655</t>
        </is>
      </c>
      <c r="C733" t="inlineStr">
        <is>
          <t>L-1541-154091103</t>
        </is>
      </c>
      <c r="D733" t="inlineStr">
        <is>
          <t>993968074</t>
        </is>
      </c>
      <c r="E733" t="inlineStr">
        <is>
          <t>Aal</t>
        </is>
      </c>
      <c r="F733" t="inlineStr">
        <is>
          <t>https://portal.dnb.de/opac.htm?method=simpleSearch&amp;cqlMode=true&amp;query=idn%3D993968074</t>
        </is>
      </c>
      <c r="G733" t="inlineStr">
        <is>
          <t>III 60, 104</t>
        </is>
      </c>
      <c r="H733" t="inlineStr">
        <is>
          <t>III 60, 104</t>
        </is>
      </c>
      <c r="I733" t="inlineStr"/>
      <c r="J733" t="inlineStr"/>
      <c r="K733" t="inlineStr"/>
      <c r="L733" t="inlineStr"/>
      <c r="M733" t="inlineStr"/>
      <c r="N733" t="inlineStr"/>
      <c r="O733" t="inlineStr"/>
      <c r="P733" t="inlineStr"/>
      <c r="Q733" t="inlineStr"/>
      <c r="R733" t="inlineStr"/>
      <c r="S733" t="inlineStr"/>
      <c r="T733" t="inlineStr"/>
      <c r="U733" t="inlineStr"/>
      <c r="V733" t="inlineStr"/>
      <c r="W733" t="inlineStr"/>
      <c r="X733" t="inlineStr"/>
      <c r="Y733" t="inlineStr"/>
      <c r="Z733" t="inlineStr"/>
      <c r="AA733" t="inlineStr"/>
      <c r="AB733" t="inlineStr"/>
      <c r="AC733" t="inlineStr"/>
      <c r="AD733" t="inlineStr"/>
      <c r="AE733" t="inlineStr"/>
      <c r="AF733" t="inlineStr"/>
      <c r="AG733" t="inlineStr"/>
      <c r="AH733" t="inlineStr"/>
      <c r="AI733" t="inlineStr"/>
      <c r="AJ733" t="inlineStr"/>
      <c r="AK733" t="inlineStr"/>
      <c r="AL733" t="inlineStr"/>
      <c r="AM733" t="inlineStr"/>
      <c r="AN733" t="inlineStr"/>
      <c r="AO733" t="inlineStr"/>
      <c r="AP733" t="inlineStr"/>
      <c r="AQ733" t="inlineStr"/>
      <c r="AR733" t="inlineStr"/>
      <c r="AS733" t="inlineStr"/>
      <c r="AT733" t="inlineStr"/>
      <c r="AU733" t="inlineStr"/>
      <c r="AV733" t="inlineStr"/>
      <c r="AW733" t="inlineStr"/>
      <c r="AX733" t="inlineStr"/>
      <c r="AY733" t="inlineStr"/>
      <c r="AZ733" t="inlineStr"/>
      <c r="BA733" t="inlineStr"/>
      <c r="BB733" t="inlineStr"/>
      <c r="BC733" t="inlineStr">
        <is>
          <t>0</t>
        </is>
      </c>
      <c r="BD733" t="inlineStr"/>
      <c r="BE733" t="inlineStr"/>
      <c r="BF733" t="inlineStr"/>
      <c r="BG733" t="inlineStr"/>
      <c r="BH733" t="inlineStr"/>
      <c r="BI733" t="inlineStr"/>
      <c r="BJ733" t="inlineStr"/>
      <c r="BK733" t="inlineStr"/>
      <c r="BL733" t="inlineStr"/>
      <c r="BM733" t="inlineStr"/>
      <c r="BN733" t="inlineStr"/>
      <c r="BO733" t="inlineStr"/>
      <c r="BP733" t="inlineStr"/>
      <c r="BQ733" t="inlineStr"/>
      <c r="BR733" t="inlineStr"/>
      <c r="BS733" t="inlineStr"/>
      <c r="BT733" t="inlineStr"/>
      <c r="BU733" t="inlineStr"/>
      <c r="BV733" t="inlineStr"/>
      <c r="BW733" t="inlineStr"/>
      <c r="BX733" t="inlineStr"/>
      <c r="BY733" t="inlineStr"/>
      <c r="BZ733" t="inlineStr"/>
      <c r="CA733" t="inlineStr"/>
      <c r="CB733" t="inlineStr"/>
      <c r="CC733" t="inlineStr"/>
      <c r="CD733" t="inlineStr"/>
      <c r="CE733" t="inlineStr"/>
      <c r="CF733" t="inlineStr"/>
      <c r="CG733" t="inlineStr"/>
      <c r="CH733" t="inlineStr"/>
      <c r="CI733" t="inlineStr"/>
      <c r="CJ733" t="inlineStr"/>
      <c r="CK733" t="inlineStr"/>
      <c r="CL733" t="inlineStr"/>
      <c r="CM733" t="inlineStr"/>
      <c r="CN733" t="inlineStr"/>
      <c r="CO733" t="inlineStr"/>
      <c r="CP733" t="inlineStr"/>
      <c r="CQ733" t="inlineStr"/>
      <c r="CR733" t="inlineStr"/>
      <c r="CS733" t="inlineStr"/>
      <c r="CT733" t="inlineStr"/>
      <c r="CU733" t="inlineStr"/>
    </row>
    <row r="734">
      <c r="A734" t="b">
        <v>1</v>
      </c>
      <c r="B734" t="inlineStr">
        <is>
          <t>656</t>
        </is>
      </c>
      <c r="C734" t="inlineStr">
        <is>
          <t>L-1541-315489286</t>
        </is>
      </c>
      <c r="D734" t="inlineStr">
        <is>
          <t>106695867X</t>
        </is>
      </c>
      <c r="E734" t="inlineStr">
        <is>
          <t>Aaf</t>
        </is>
      </c>
      <c r="F734" t="inlineStr">
        <is>
          <t>https://portal.dnb.de/opac.htm?method=simpleSearch&amp;cqlMode=true&amp;query=idn%3D106695867X</t>
        </is>
      </c>
      <c r="G734" t="inlineStr">
        <is>
          <t>III 60, 105</t>
        </is>
      </c>
      <c r="H734" t="inlineStr">
        <is>
          <t>III 60, 105</t>
        </is>
      </c>
      <c r="I734" t="inlineStr"/>
      <c r="J734" t="inlineStr"/>
      <c r="K734" t="inlineStr">
        <is>
          <t>bis 25 cm</t>
        </is>
      </c>
      <c r="L734" t="inlineStr"/>
      <c r="M734" t="inlineStr"/>
      <c r="N734" t="inlineStr"/>
      <c r="O734" t="inlineStr"/>
      <c r="P734" t="inlineStr"/>
      <c r="Q734" t="inlineStr"/>
      <c r="R734" t="inlineStr"/>
      <c r="S734" t="inlineStr"/>
      <c r="T734" t="inlineStr"/>
      <c r="U734" t="inlineStr"/>
      <c r="V734" t="inlineStr"/>
      <c r="W734" t="inlineStr"/>
      <c r="X734" t="inlineStr"/>
      <c r="Y734" t="inlineStr"/>
      <c r="Z734" t="inlineStr"/>
      <c r="AA734" t="inlineStr">
        <is>
          <t>HL</t>
        </is>
      </c>
      <c r="AB734" t="inlineStr">
        <is>
          <t>x</t>
        </is>
      </c>
      <c r="AC734" t="inlineStr"/>
      <c r="AD734" t="inlineStr">
        <is>
          <t>h/E</t>
        </is>
      </c>
      <c r="AE734" t="inlineStr"/>
      <c r="AF734" t="inlineStr"/>
      <c r="AG734" t="inlineStr"/>
      <c r="AH734" t="inlineStr"/>
      <c r="AI734" t="inlineStr"/>
      <c r="AJ734" t="inlineStr">
        <is>
          <t>Pa</t>
        </is>
      </c>
      <c r="AK734" t="inlineStr"/>
      <c r="AL734" t="inlineStr"/>
      <c r="AM734" t="inlineStr"/>
      <c r="AN734" t="inlineStr"/>
      <c r="AO734" t="inlineStr"/>
      <c r="AP734" t="inlineStr"/>
      <c r="AQ734" t="inlineStr"/>
      <c r="AR734" t="inlineStr"/>
      <c r="AS734" t="inlineStr"/>
      <c r="AT734" t="inlineStr"/>
      <c r="AU734" t="inlineStr"/>
      <c r="AV734" t="inlineStr"/>
      <c r="AW734" t="inlineStr"/>
      <c r="AX734" t="inlineStr">
        <is>
          <t>110</t>
        </is>
      </c>
      <c r="AY734" t="inlineStr"/>
      <c r="AZ734" t="inlineStr"/>
      <c r="BA734" t="inlineStr"/>
      <c r="BB734" t="inlineStr">
        <is>
          <t>n</t>
        </is>
      </c>
      <c r="BC734" t="inlineStr">
        <is>
          <t>0</t>
        </is>
      </c>
      <c r="BD734" t="inlineStr"/>
      <c r="BE734" t="inlineStr"/>
      <c r="BF734" t="inlineStr"/>
      <c r="BG734" t="inlineStr">
        <is>
          <t>x</t>
        </is>
      </c>
      <c r="BH734" t="inlineStr"/>
      <c r="BI734" t="inlineStr"/>
      <c r="BJ734" t="inlineStr"/>
      <c r="BK734" t="inlineStr">
        <is>
          <t>Schaden stabil</t>
        </is>
      </c>
      <c r="BL734" t="inlineStr"/>
      <c r="BM734" t="inlineStr"/>
      <c r="BN734" t="inlineStr"/>
      <c r="BO734" t="inlineStr"/>
      <c r="BP734" t="inlineStr"/>
      <c r="BQ734" t="inlineStr"/>
      <c r="BR734" t="inlineStr"/>
      <c r="BS734" t="inlineStr"/>
      <c r="BT734" t="inlineStr"/>
      <c r="BU734" t="inlineStr"/>
      <c r="BV734" t="inlineStr"/>
      <c r="BW734" t="inlineStr"/>
      <c r="BX734" t="inlineStr"/>
      <c r="BY734" t="inlineStr"/>
      <c r="BZ734" t="inlineStr"/>
      <c r="CA734" t="inlineStr"/>
      <c r="CB734" t="inlineStr"/>
      <c r="CC734" t="inlineStr"/>
      <c r="CD734" t="inlineStr"/>
      <c r="CE734" t="inlineStr"/>
      <c r="CF734" t="inlineStr"/>
      <c r="CG734" t="inlineStr"/>
      <c r="CH734" t="inlineStr"/>
      <c r="CI734" t="inlineStr"/>
      <c r="CJ734" t="inlineStr"/>
      <c r="CK734" t="inlineStr"/>
      <c r="CL734" t="inlineStr"/>
      <c r="CM734" t="inlineStr"/>
      <c r="CN734" t="inlineStr"/>
      <c r="CO734" t="inlineStr"/>
      <c r="CP734" t="inlineStr"/>
      <c r="CQ734" t="inlineStr"/>
      <c r="CR734" t="inlineStr"/>
      <c r="CS734" t="inlineStr"/>
      <c r="CT734" t="inlineStr"/>
      <c r="CU734" t="inlineStr"/>
    </row>
    <row r="735">
      <c r="A735" t="b">
        <v>1</v>
      </c>
      <c r="B735" t="inlineStr">
        <is>
          <t>657</t>
        </is>
      </c>
      <c r="C735" t="inlineStr">
        <is>
          <t>L-1548-315470542</t>
        </is>
      </c>
      <c r="D735" t="inlineStr">
        <is>
          <t>1066942919</t>
        </is>
      </c>
      <c r="E735" t="inlineStr">
        <is>
          <t>Aaf</t>
        </is>
      </c>
      <c r="F735" t="inlineStr">
        <is>
          <t>https://portal.dnb.de/opac.htm?method=simpleSearch&amp;cqlMode=true&amp;query=idn%3D1066942919</t>
        </is>
      </c>
      <c r="G735" t="inlineStr">
        <is>
          <t>III 60, 106</t>
        </is>
      </c>
      <c r="H735" t="inlineStr">
        <is>
          <t>III 60, 106</t>
        </is>
      </c>
      <c r="I735" t="inlineStr"/>
      <c r="J735" t="inlineStr"/>
      <c r="K735" t="inlineStr"/>
      <c r="L735" t="inlineStr"/>
      <c r="M735" t="inlineStr"/>
      <c r="N735" t="inlineStr"/>
      <c r="O735" t="inlineStr"/>
      <c r="P735" t="inlineStr"/>
      <c r="Q735" t="inlineStr"/>
      <c r="R735" t="inlineStr"/>
      <c r="S735" t="inlineStr"/>
      <c r="T735" t="inlineStr"/>
      <c r="U735" t="inlineStr"/>
      <c r="V735" t="inlineStr"/>
      <c r="W735" t="inlineStr"/>
      <c r="X735" t="inlineStr"/>
      <c r="Y735" t="inlineStr"/>
      <c r="Z735" t="inlineStr"/>
      <c r="AA735" t="inlineStr"/>
      <c r="AB735" t="inlineStr"/>
      <c r="AC735" t="inlineStr"/>
      <c r="AD735" t="inlineStr"/>
      <c r="AE735" t="inlineStr"/>
      <c r="AF735" t="inlineStr"/>
      <c r="AG735" t="inlineStr"/>
      <c r="AH735" t="inlineStr"/>
      <c r="AI735" t="inlineStr"/>
      <c r="AJ735" t="inlineStr"/>
      <c r="AK735" t="inlineStr"/>
      <c r="AL735" t="inlineStr"/>
      <c r="AM735" t="inlineStr"/>
      <c r="AN735" t="inlineStr"/>
      <c r="AO735" t="inlineStr"/>
      <c r="AP735" t="inlineStr"/>
      <c r="AQ735" t="inlineStr"/>
      <c r="AR735" t="inlineStr"/>
      <c r="AS735" t="inlineStr"/>
      <c r="AT735" t="inlineStr"/>
      <c r="AU735" t="inlineStr"/>
      <c r="AV735" t="inlineStr"/>
      <c r="AW735" t="inlineStr"/>
      <c r="AX735" t="inlineStr"/>
      <c r="AY735" t="inlineStr"/>
      <c r="AZ735" t="inlineStr"/>
      <c r="BA735" t="inlineStr"/>
      <c r="BB735" t="inlineStr"/>
      <c r="BC735" t="inlineStr">
        <is>
          <t>0</t>
        </is>
      </c>
      <c r="BD735" t="inlineStr"/>
      <c r="BE735" t="inlineStr"/>
      <c r="BF735" t="inlineStr"/>
      <c r="BG735" t="inlineStr"/>
      <c r="BH735" t="inlineStr"/>
      <c r="BI735" t="inlineStr"/>
      <c r="BJ735" t="inlineStr"/>
      <c r="BK735" t="inlineStr"/>
      <c r="BL735" t="inlineStr"/>
      <c r="BM735" t="inlineStr"/>
      <c r="BN735" t="inlineStr"/>
      <c r="BO735" t="inlineStr"/>
      <c r="BP735" t="inlineStr"/>
      <c r="BQ735" t="inlineStr"/>
      <c r="BR735" t="inlineStr"/>
      <c r="BS735" t="inlineStr"/>
      <c r="BT735" t="inlineStr"/>
      <c r="BU735" t="inlineStr"/>
      <c r="BV735" t="inlineStr"/>
      <c r="BW735" t="inlineStr"/>
      <c r="BX735" t="inlineStr"/>
      <c r="BY735" t="inlineStr"/>
      <c r="BZ735" t="inlineStr"/>
      <c r="CA735" t="inlineStr"/>
      <c r="CB735" t="inlineStr"/>
      <c r="CC735" t="inlineStr"/>
      <c r="CD735" t="inlineStr"/>
      <c r="CE735" t="inlineStr"/>
      <c r="CF735" t="inlineStr"/>
      <c r="CG735" t="inlineStr"/>
      <c r="CH735" t="inlineStr"/>
      <c r="CI735" t="inlineStr"/>
      <c r="CJ735" t="inlineStr"/>
      <c r="CK735" t="inlineStr"/>
      <c r="CL735" t="inlineStr"/>
      <c r="CM735" t="inlineStr"/>
      <c r="CN735" t="inlineStr"/>
      <c r="CO735" t="inlineStr"/>
      <c r="CP735" t="inlineStr"/>
      <c r="CQ735" t="inlineStr"/>
      <c r="CR735" t="inlineStr"/>
      <c r="CS735" t="inlineStr"/>
      <c r="CT735" t="inlineStr"/>
      <c r="CU735" t="inlineStr"/>
    </row>
    <row r="736">
      <c r="A736" t="b">
        <v>1</v>
      </c>
      <c r="B736" t="inlineStr">
        <is>
          <t>658</t>
        </is>
      </c>
      <c r="C736" t="inlineStr">
        <is>
          <t>L-1549-314709657</t>
        </is>
      </c>
      <c r="D736" t="inlineStr">
        <is>
          <t>1066457662</t>
        </is>
      </c>
      <c r="E736" t="inlineStr">
        <is>
          <t>Aaf</t>
        </is>
      </c>
      <c r="F736" t="inlineStr">
        <is>
          <t>https://portal.dnb.de/opac.htm?method=simpleSearch&amp;cqlMode=true&amp;query=idn%3D1066457662</t>
        </is>
      </c>
      <c r="G736" t="inlineStr">
        <is>
          <t>III 60, 107</t>
        </is>
      </c>
      <c r="H736" t="inlineStr">
        <is>
          <t>III 60, 107</t>
        </is>
      </c>
      <c r="I736" t="inlineStr"/>
      <c r="J736" t="inlineStr"/>
      <c r="K736" t="inlineStr"/>
      <c r="L736" t="inlineStr"/>
      <c r="M736" t="inlineStr"/>
      <c r="N736" t="inlineStr"/>
      <c r="O736" t="inlineStr"/>
      <c r="P736" t="inlineStr"/>
      <c r="Q736" t="inlineStr"/>
      <c r="R736" t="inlineStr"/>
      <c r="S736" t="inlineStr"/>
      <c r="T736" t="inlineStr"/>
      <c r="U736" t="inlineStr"/>
      <c r="V736" t="inlineStr"/>
      <c r="W736" t="inlineStr"/>
      <c r="X736" t="inlineStr"/>
      <c r="Y736" t="inlineStr"/>
      <c r="Z736" t="inlineStr"/>
      <c r="AA736" t="inlineStr"/>
      <c r="AB736" t="inlineStr"/>
      <c r="AC736" t="inlineStr"/>
      <c r="AD736" t="inlineStr"/>
      <c r="AE736" t="inlineStr"/>
      <c r="AF736" t="inlineStr"/>
      <c r="AG736" t="inlineStr"/>
      <c r="AH736" t="inlineStr"/>
      <c r="AI736" t="inlineStr"/>
      <c r="AJ736" t="inlineStr"/>
      <c r="AK736" t="inlineStr"/>
      <c r="AL736" t="inlineStr"/>
      <c r="AM736" t="inlineStr"/>
      <c r="AN736" t="inlineStr"/>
      <c r="AO736" t="inlineStr"/>
      <c r="AP736" t="inlineStr"/>
      <c r="AQ736" t="inlineStr"/>
      <c r="AR736" t="inlineStr"/>
      <c r="AS736" t="inlineStr"/>
      <c r="AT736" t="inlineStr"/>
      <c r="AU736" t="inlineStr"/>
      <c r="AV736" t="inlineStr"/>
      <c r="AW736" t="inlineStr"/>
      <c r="AX736" t="inlineStr"/>
      <c r="AY736" t="inlineStr"/>
      <c r="AZ736" t="inlineStr"/>
      <c r="BA736" t="inlineStr"/>
      <c r="BB736" t="inlineStr"/>
      <c r="BC736" t="inlineStr">
        <is>
          <t>0</t>
        </is>
      </c>
      <c r="BD736" t="inlineStr"/>
      <c r="BE736" t="inlineStr"/>
      <c r="BF736" t="inlineStr"/>
      <c r="BG736" t="inlineStr"/>
      <c r="BH736" t="inlineStr"/>
      <c r="BI736" t="inlineStr"/>
      <c r="BJ736" t="inlineStr"/>
      <c r="BK736" t="inlineStr"/>
      <c r="BL736" t="inlineStr"/>
      <c r="BM736" t="inlineStr"/>
      <c r="BN736" t="inlineStr"/>
      <c r="BO736" t="inlineStr"/>
      <c r="BP736" t="inlineStr"/>
      <c r="BQ736" t="inlineStr"/>
      <c r="BR736" t="inlineStr"/>
      <c r="BS736" t="inlineStr"/>
      <c r="BT736" t="inlineStr"/>
      <c r="BU736" t="inlineStr"/>
      <c r="BV736" t="inlineStr"/>
      <c r="BW736" t="inlineStr"/>
      <c r="BX736" t="inlineStr"/>
      <c r="BY736" t="inlineStr"/>
      <c r="BZ736" t="inlineStr"/>
      <c r="CA736" t="inlineStr"/>
      <c r="CB736" t="inlineStr"/>
      <c r="CC736" t="inlineStr"/>
      <c r="CD736" t="inlineStr"/>
      <c r="CE736" t="inlineStr"/>
      <c r="CF736" t="inlineStr"/>
      <c r="CG736" t="inlineStr"/>
      <c r="CH736" t="inlineStr"/>
      <c r="CI736" t="inlineStr"/>
      <c r="CJ736" t="inlineStr"/>
      <c r="CK736" t="inlineStr"/>
      <c r="CL736" t="inlineStr"/>
      <c r="CM736" t="inlineStr"/>
      <c r="CN736" t="inlineStr"/>
      <c r="CO736" t="inlineStr"/>
      <c r="CP736" t="inlineStr"/>
      <c r="CQ736" t="inlineStr"/>
      <c r="CR736" t="inlineStr"/>
      <c r="CS736" t="inlineStr"/>
      <c r="CT736" t="inlineStr"/>
      <c r="CU736" t="inlineStr"/>
    </row>
    <row r="737">
      <c r="A737" t="b">
        <v>1</v>
      </c>
      <c r="B737" t="inlineStr">
        <is>
          <t>659</t>
        </is>
      </c>
      <c r="C737" t="inlineStr">
        <is>
          <t>L-1550-315493372</t>
        </is>
      </c>
      <c r="D737" t="inlineStr">
        <is>
          <t>1066963096</t>
        </is>
      </c>
      <c r="E737" t="inlineStr">
        <is>
          <t>Aaf</t>
        </is>
      </c>
      <c r="F737" t="inlineStr">
        <is>
          <t>https://portal.dnb.de/opac.htm?method=simpleSearch&amp;cqlMode=true&amp;query=idn%3D1066963096</t>
        </is>
      </c>
      <c r="G737" t="inlineStr">
        <is>
          <t>III 60, 108</t>
        </is>
      </c>
      <c r="H737" t="inlineStr">
        <is>
          <t>III 60, 108</t>
        </is>
      </c>
      <c r="I737" t="inlineStr"/>
      <c r="J737" t="inlineStr"/>
      <c r="K737" t="inlineStr"/>
      <c r="L737" t="inlineStr"/>
      <c r="M737" t="inlineStr"/>
      <c r="N737" t="inlineStr"/>
      <c r="O737" t="inlineStr"/>
      <c r="P737" t="inlineStr"/>
      <c r="Q737" t="inlineStr"/>
      <c r="R737" t="inlineStr"/>
      <c r="S737" t="inlineStr"/>
      <c r="T737" t="inlineStr"/>
      <c r="U737" t="inlineStr"/>
      <c r="V737" t="inlineStr"/>
      <c r="W737" t="inlineStr"/>
      <c r="X737" t="inlineStr"/>
      <c r="Y737" t="inlineStr"/>
      <c r="Z737" t="inlineStr"/>
      <c r="AA737" t="inlineStr"/>
      <c r="AB737" t="inlineStr"/>
      <c r="AC737" t="inlineStr"/>
      <c r="AD737" t="inlineStr"/>
      <c r="AE737" t="inlineStr"/>
      <c r="AF737" t="inlineStr"/>
      <c r="AG737" t="inlineStr"/>
      <c r="AH737" t="inlineStr"/>
      <c r="AI737" t="inlineStr"/>
      <c r="AJ737" t="inlineStr"/>
      <c r="AK737" t="inlineStr"/>
      <c r="AL737" t="inlineStr"/>
      <c r="AM737" t="inlineStr"/>
      <c r="AN737" t="inlineStr"/>
      <c r="AO737" t="inlineStr"/>
      <c r="AP737" t="inlineStr"/>
      <c r="AQ737" t="inlineStr"/>
      <c r="AR737" t="inlineStr"/>
      <c r="AS737" t="inlineStr"/>
      <c r="AT737" t="inlineStr"/>
      <c r="AU737" t="inlineStr"/>
      <c r="AV737" t="inlineStr"/>
      <c r="AW737" t="inlineStr"/>
      <c r="AX737" t="inlineStr"/>
      <c r="AY737" t="inlineStr"/>
      <c r="AZ737" t="inlineStr"/>
      <c r="BA737" t="inlineStr"/>
      <c r="BB737" t="inlineStr"/>
      <c r="BC737" t="inlineStr">
        <is>
          <t>0</t>
        </is>
      </c>
      <c r="BD737" t="inlineStr"/>
      <c r="BE737" t="inlineStr"/>
      <c r="BF737" t="inlineStr"/>
      <c r="BG737" t="inlineStr"/>
      <c r="BH737" t="inlineStr"/>
      <c r="BI737" t="inlineStr"/>
      <c r="BJ737" t="inlineStr"/>
      <c r="BK737" t="inlineStr"/>
      <c r="BL737" t="inlineStr"/>
      <c r="BM737" t="inlineStr"/>
      <c r="BN737" t="inlineStr"/>
      <c r="BO737" t="inlineStr"/>
      <c r="BP737" t="inlineStr"/>
      <c r="BQ737" t="inlineStr"/>
      <c r="BR737" t="inlineStr"/>
      <c r="BS737" t="inlineStr"/>
      <c r="BT737" t="inlineStr"/>
      <c r="BU737" t="inlineStr"/>
      <c r="BV737" t="inlineStr"/>
      <c r="BW737" t="inlineStr"/>
      <c r="BX737" t="inlineStr"/>
      <c r="BY737" t="inlineStr"/>
      <c r="BZ737" t="inlineStr"/>
      <c r="CA737" t="inlineStr"/>
      <c r="CB737" t="inlineStr"/>
      <c r="CC737" t="inlineStr"/>
      <c r="CD737" t="inlineStr"/>
      <c r="CE737" t="inlineStr"/>
      <c r="CF737" t="inlineStr"/>
      <c r="CG737" t="inlineStr"/>
      <c r="CH737" t="inlineStr"/>
      <c r="CI737" t="inlineStr"/>
      <c r="CJ737" t="inlineStr"/>
      <c r="CK737" t="inlineStr"/>
      <c r="CL737" t="inlineStr"/>
      <c r="CM737" t="inlineStr"/>
      <c r="CN737" t="inlineStr"/>
      <c r="CO737" t="inlineStr"/>
      <c r="CP737" t="inlineStr"/>
      <c r="CQ737" t="inlineStr"/>
      <c r="CR737" t="inlineStr"/>
      <c r="CS737" t="inlineStr"/>
      <c r="CT737" t="inlineStr"/>
      <c r="CU737" t="inlineStr"/>
    </row>
    <row r="738">
      <c r="A738" t="b">
        <v>1</v>
      </c>
      <c r="B738" t="inlineStr">
        <is>
          <t>1204</t>
        </is>
      </c>
      <c r="C738" t="inlineStr">
        <is>
          <t>L-1520-31549462X</t>
        </is>
      </c>
      <c r="D738" t="inlineStr">
        <is>
          <t>1066964394</t>
        </is>
      </c>
      <c r="E738" t="inlineStr">
        <is>
          <t>Aaf</t>
        </is>
      </c>
      <c r="F738" t="inlineStr">
        <is>
          <t>https://portal.dnb.de/opac.htm?method=simpleSearch&amp;cqlMode=true&amp;query=idn%3D1066964394</t>
        </is>
      </c>
      <c r="G738" t="inlineStr">
        <is>
          <t>III 61 A, 1</t>
        </is>
      </c>
      <c r="H738" t="inlineStr">
        <is>
          <t>III 61 A, 1</t>
        </is>
      </c>
      <c r="I738" t="inlineStr"/>
      <c r="J738" t="inlineStr"/>
      <c r="K738" t="inlineStr">
        <is>
          <t>bis 25 cm</t>
        </is>
      </c>
      <c r="L738" t="inlineStr"/>
      <c r="M738" t="inlineStr"/>
      <c r="N738" t="inlineStr"/>
      <c r="O738" t="inlineStr"/>
      <c r="P738" t="inlineStr"/>
      <c r="Q738" t="inlineStr"/>
      <c r="R738" t="inlineStr"/>
      <c r="S738" t="inlineStr"/>
      <c r="T738" t="inlineStr"/>
      <c r="U738" t="inlineStr"/>
      <c r="V738" t="inlineStr"/>
      <c r="W738" t="inlineStr"/>
      <c r="X738" t="inlineStr"/>
      <c r="Y738" t="inlineStr"/>
      <c r="Z738" t="inlineStr"/>
      <c r="AA738" t="inlineStr">
        <is>
          <t>L</t>
        </is>
      </c>
      <c r="AB738" t="inlineStr"/>
      <c r="AC738" t="inlineStr">
        <is>
          <t>x</t>
        </is>
      </c>
      <c r="AD738" t="inlineStr">
        <is>
          <t>f</t>
        </is>
      </c>
      <c r="AE738" t="inlineStr"/>
      <c r="AF738" t="inlineStr"/>
      <c r="AG738" t="inlineStr"/>
      <c r="AH738" t="inlineStr"/>
      <c r="AI738" t="inlineStr"/>
      <c r="AJ738" t="inlineStr">
        <is>
          <t>Pa</t>
        </is>
      </c>
      <c r="AK738" t="inlineStr"/>
      <c r="AL738" t="inlineStr"/>
      <c r="AM738" t="inlineStr"/>
      <c r="AN738" t="inlineStr"/>
      <c r="AO738" t="inlineStr"/>
      <c r="AP738" t="inlineStr"/>
      <c r="AQ738" t="inlineStr"/>
      <c r="AR738" t="inlineStr"/>
      <c r="AS738" t="inlineStr"/>
      <c r="AT738" t="inlineStr"/>
      <c r="AU738" t="inlineStr"/>
      <c r="AV738" t="inlineStr"/>
      <c r="AW738" t="inlineStr"/>
      <c r="AX738" t="inlineStr">
        <is>
          <t>110</t>
        </is>
      </c>
      <c r="AY738" t="inlineStr"/>
      <c r="AZ738" t="inlineStr"/>
      <c r="BA738" t="inlineStr"/>
      <c r="BB738" t="inlineStr">
        <is>
          <t>n</t>
        </is>
      </c>
      <c r="BC738" t="inlineStr">
        <is>
          <t>0</t>
        </is>
      </c>
      <c r="BD738" t="inlineStr"/>
      <c r="BE738" t="inlineStr">
        <is>
          <t>Gewebe</t>
        </is>
      </c>
      <c r="BF738" t="inlineStr"/>
      <c r="BG738" t="inlineStr"/>
      <c r="BH738" t="inlineStr"/>
      <c r="BI738" t="inlineStr"/>
      <c r="BJ738" t="inlineStr"/>
      <c r="BK738" t="inlineStr"/>
      <c r="BL738" t="inlineStr">
        <is>
          <t>x 110</t>
        </is>
      </c>
      <c r="BM738" t="inlineStr"/>
      <c r="BN738" t="inlineStr"/>
      <c r="BO738" t="inlineStr"/>
      <c r="BP738" t="inlineStr"/>
      <c r="BQ738" t="inlineStr"/>
      <c r="BR738" t="inlineStr"/>
      <c r="BS738" t="inlineStr"/>
      <c r="BT738" t="inlineStr"/>
      <c r="BU738" t="inlineStr"/>
      <c r="BV738" t="inlineStr"/>
      <c r="BW738" t="inlineStr"/>
      <c r="BX738" t="inlineStr"/>
      <c r="BY738" t="inlineStr"/>
      <c r="BZ738" t="inlineStr"/>
      <c r="CA738" t="inlineStr"/>
      <c r="CB738" t="inlineStr"/>
      <c r="CC738" t="inlineStr"/>
      <c r="CD738" t="inlineStr"/>
      <c r="CE738" t="inlineStr"/>
      <c r="CF738" t="inlineStr"/>
      <c r="CG738" t="inlineStr"/>
      <c r="CH738" t="inlineStr"/>
      <c r="CI738" t="inlineStr"/>
      <c r="CJ738" t="inlineStr"/>
      <c r="CK738" t="inlineStr"/>
      <c r="CL738" t="inlineStr"/>
      <c r="CM738" t="inlineStr"/>
      <c r="CN738" t="inlineStr"/>
      <c r="CO738" t="inlineStr"/>
      <c r="CP738" t="inlineStr"/>
      <c r="CQ738" t="inlineStr"/>
      <c r="CR738" t="inlineStr"/>
      <c r="CS738" t="inlineStr"/>
      <c r="CT738" t="inlineStr"/>
      <c r="CU738" t="inlineStr"/>
    </row>
    <row r="739">
      <c r="A739" t="b">
        <v>1</v>
      </c>
      <c r="B739" t="inlineStr">
        <is>
          <t>668</t>
        </is>
      </c>
      <c r="C739" t="inlineStr">
        <is>
          <t>L-1541-315489251</t>
        </is>
      </c>
      <c r="D739" t="inlineStr">
        <is>
          <t>1066958645</t>
        </is>
      </c>
      <c r="E739" t="inlineStr">
        <is>
          <t>AaB</t>
        </is>
      </c>
      <c r="F739" t="inlineStr">
        <is>
          <t>https://portal.dnb.de/opac.htm?method=simpleSearch&amp;cqlMode=true&amp;query=idn%3D1066958645</t>
        </is>
      </c>
      <c r="G739" t="inlineStr">
        <is>
          <t>III 61, 1</t>
        </is>
      </c>
      <c r="H739" t="inlineStr">
        <is>
          <t>III 61, 1</t>
        </is>
      </c>
      <c r="I739" t="inlineStr">
        <is>
          <t>X</t>
        </is>
      </c>
      <c r="J739" t="inlineStr">
        <is>
          <t>Papier- oder Pappeinband</t>
        </is>
      </c>
      <c r="K739" t="inlineStr">
        <is>
          <t>bis 25 cm</t>
        </is>
      </c>
      <c r="L739" t="inlineStr">
        <is>
          <t>180°</t>
        </is>
      </c>
      <c r="M739" t="inlineStr"/>
      <c r="N739" t="inlineStr"/>
      <c r="O739" t="inlineStr"/>
      <c r="P739" t="inlineStr"/>
      <c r="Q739" t="inlineStr">
        <is>
          <t>0</t>
        </is>
      </c>
      <c r="R739" t="inlineStr"/>
      <c r="S739" t="inlineStr"/>
      <c r="T739" t="inlineStr"/>
      <c r="U739" t="inlineStr"/>
      <c r="V739" t="inlineStr"/>
      <c r="W739" t="inlineStr"/>
      <c r="X739" t="inlineStr"/>
      <c r="Y739" t="inlineStr"/>
      <c r="Z739" t="inlineStr"/>
      <c r="AA739" t="inlineStr"/>
      <c r="AB739" t="inlineStr"/>
      <c r="AC739" t="inlineStr"/>
      <c r="AD739" t="inlineStr"/>
      <c r="AE739" t="inlineStr"/>
      <c r="AF739" t="inlineStr"/>
      <c r="AG739" t="inlineStr"/>
      <c r="AH739" t="inlineStr"/>
      <c r="AI739" t="inlineStr"/>
      <c r="AJ739" t="inlineStr"/>
      <c r="AK739" t="inlineStr"/>
      <c r="AL739" t="inlineStr"/>
      <c r="AM739" t="inlineStr"/>
      <c r="AN739" t="inlineStr"/>
      <c r="AO739" t="inlineStr"/>
      <c r="AP739" t="inlineStr"/>
      <c r="AQ739" t="inlineStr"/>
      <c r="AR739" t="inlineStr"/>
      <c r="AS739" t="inlineStr"/>
      <c r="AT739" t="inlineStr"/>
      <c r="AU739" t="inlineStr"/>
      <c r="AV739" t="inlineStr"/>
      <c r="AW739" t="inlineStr"/>
      <c r="AX739" t="inlineStr"/>
      <c r="AY739" t="inlineStr"/>
      <c r="AZ739" t="inlineStr"/>
      <c r="BA739" t="inlineStr"/>
      <c r="BB739" t="inlineStr"/>
      <c r="BC739" t="inlineStr">
        <is>
          <t>0</t>
        </is>
      </c>
      <c r="BD739" t="inlineStr"/>
      <c r="BE739" t="inlineStr"/>
      <c r="BF739" t="inlineStr"/>
      <c r="BG739" t="inlineStr"/>
      <c r="BH739" t="inlineStr"/>
      <c r="BI739" t="inlineStr"/>
      <c r="BJ739" t="inlineStr"/>
      <c r="BK739" t="inlineStr"/>
      <c r="BL739" t="inlineStr"/>
      <c r="BM739" t="inlineStr"/>
      <c r="BN739" t="inlineStr"/>
      <c r="BO739" t="inlineStr"/>
      <c r="BP739" t="inlineStr"/>
      <c r="BQ739" t="inlineStr"/>
      <c r="BR739" t="inlineStr"/>
      <c r="BS739" t="inlineStr"/>
      <c r="BT739" t="inlineStr"/>
      <c r="BU739" t="inlineStr"/>
      <c r="BV739" t="inlineStr"/>
      <c r="BW739" t="inlineStr"/>
      <c r="BX739" t="inlineStr"/>
      <c r="BY739" t="inlineStr"/>
      <c r="BZ739" t="inlineStr"/>
      <c r="CA739" t="inlineStr"/>
      <c r="CB739" t="inlineStr"/>
      <c r="CC739" t="inlineStr"/>
      <c r="CD739" t="inlineStr"/>
      <c r="CE739" t="inlineStr"/>
      <c r="CF739" t="inlineStr"/>
      <c r="CG739" t="inlineStr"/>
      <c r="CH739" t="inlineStr"/>
      <c r="CI739" t="inlineStr"/>
      <c r="CJ739" t="inlineStr"/>
      <c r="CK739" t="inlineStr"/>
      <c r="CL739" t="inlineStr"/>
      <c r="CM739" t="inlineStr"/>
      <c r="CN739" t="inlineStr"/>
      <c r="CO739" t="inlineStr"/>
      <c r="CP739" t="inlineStr"/>
      <c r="CQ739" t="inlineStr"/>
      <c r="CR739" t="inlineStr"/>
      <c r="CS739" t="inlineStr"/>
      <c r="CT739" t="inlineStr"/>
      <c r="CU739" t="inlineStr"/>
    </row>
    <row r="740">
      <c r="A740" t="b">
        <v>1</v>
      </c>
      <c r="B740" t="inlineStr">
        <is>
          <t>669</t>
        </is>
      </c>
      <c r="C740" t="inlineStr">
        <is>
          <t>L-1504-154630012</t>
        </is>
      </c>
      <c r="D740" t="inlineStr">
        <is>
          <t>994152264</t>
        </is>
      </c>
      <c r="E740" t="inlineStr">
        <is>
          <t>Aal</t>
        </is>
      </c>
      <c r="F740" t="inlineStr">
        <is>
          <t>https://portal.dnb.de/opac.htm?method=simpleSearch&amp;cqlMode=true&amp;query=idn%3D994152264</t>
        </is>
      </c>
      <c r="G740" t="inlineStr">
        <is>
          <t>III 62, 1</t>
        </is>
      </c>
      <c r="H740" t="inlineStr">
        <is>
          <t>III 62, 1</t>
        </is>
      </c>
      <c r="I740" t="inlineStr"/>
      <c r="J740" t="inlineStr"/>
      <c r="K740" t="inlineStr"/>
      <c r="L740" t="inlineStr"/>
      <c r="M740" t="inlineStr"/>
      <c r="N740" t="inlineStr"/>
      <c r="O740" t="inlineStr"/>
      <c r="P740" t="inlineStr"/>
      <c r="Q740" t="inlineStr"/>
      <c r="R740" t="inlineStr"/>
      <c r="S740" t="inlineStr"/>
      <c r="T740" t="inlineStr"/>
      <c r="U740" t="inlineStr"/>
      <c r="V740" t="inlineStr"/>
      <c r="W740" t="inlineStr"/>
      <c r="X740" t="inlineStr"/>
      <c r="Y740" t="inlineStr"/>
      <c r="Z740" t="inlineStr"/>
      <c r="AA740" t="inlineStr"/>
      <c r="AB740" t="inlineStr"/>
      <c r="AC740" t="inlineStr"/>
      <c r="AD740" t="inlineStr"/>
      <c r="AE740" t="inlineStr"/>
      <c r="AF740" t="inlineStr"/>
      <c r="AG740" t="inlineStr"/>
      <c r="AH740" t="inlineStr"/>
      <c r="AI740" t="inlineStr"/>
      <c r="AJ740" t="inlineStr"/>
      <c r="AK740" t="inlineStr"/>
      <c r="AL740" t="inlineStr"/>
      <c r="AM740" t="inlineStr"/>
      <c r="AN740" t="inlineStr"/>
      <c r="AO740" t="inlineStr"/>
      <c r="AP740" t="inlineStr"/>
      <c r="AQ740" t="inlineStr"/>
      <c r="AR740" t="inlineStr"/>
      <c r="AS740" t="inlineStr"/>
      <c r="AT740" t="inlineStr"/>
      <c r="AU740" t="inlineStr"/>
      <c r="AV740" t="inlineStr"/>
      <c r="AW740" t="inlineStr"/>
      <c r="AX740" t="inlineStr"/>
      <c r="AY740" t="inlineStr"/>
      <c r="AZ740" t="inlineStr"/>
      <c r="BA740" t="inlineStr"/>
      <c r="BB740" t="inlineStr"/>
      <c r="BC740" t="inlineStr">
        <is>
          <t>0</t>
        </is>
      </c>
      <c r="BD740" t="inlineStr"/>
      <c r="BE740" t="inlineStr"/>
      <c r="BF740" t="inlineStr"/>
      <c r="BG740" t="inlineStr"/>
      <c r="BH740" t="inlineStr"/>
      <c r="BI740" t="inlineStr"/>
      <c r="BJ740" t="inlineStr"/>
      <c r="BK740" t="inlineStr"/>
      <c r="BL740" t="inlineStr"/>
      <c r="BM740" t="inlineStr"/>
      <c r="BN740" t="inlineStr"/>
      <c r="BO740" t="inlineStr"/>
      <c r="BP740" t="inlineStr"/>
      <c r="BQ740" t="inlineStr"/>
      <c r="BR740" t="inlineStr"/>
      <c r="BS740" t="inlineStr"/>
      <c r="BT740" t="inlineStr"/>
      <c r="BU740" t="inlineStr"/>
      <c r="BV740" t="inlineStr"/>
      <c r="BW740" t="inlineStr"/>
      <c r="BX740" t="inlineStr"/>
      <c r="BY740" t="inlineStr"/>
      <c r="BZ740" t="inlineStr"/>
      <c r="CA740" t="inlineStr"/>
      <c r="CB740" t="inlineStr"/>
      <c r="CC740" t="inlineStr"/>
      <c r="CD740" t="inlineStr"/>
      <c r="CE740" t="inlineStr"/>
      <c r="CF740" t="inlineStr"/>
      <c r="CG740" t="inlineStr"/>
      <c r="CH740" t="inlineStr"/>
      <c r="CI740" t="inlineStr"/>
      <c r="CJ740" t="inlineStr"/>
      <c r="CK740" t="inlineStr"/>
      <c r="CL740" t="inlineStr"/>
      <c r="CM740" t="inlineStr"/>
      <c r="CN740" t="inlineStr"/>
      <c r="CO740" t="inlineStr"/>
      <c r="CP740" t="inlineStr"/>
      <c r="CQ740" t="inlineStr"/>
      <c r="CR740" t="inlineStr"/>
      <c r="CS740" t="inlineStr"/>
      <c r="CT740" t="inlineStr"/>
      <c r="CU740" t="inlineStr"/>
    </row>
    <row r="741">
      <c r="A741" t="b">
        <v>1</v>
      </c>
      <c r="B741" t="inlineStr">
        <is>
          <t>670</t>
        </is>
      </c>
      <c r="C741" t="inlineStr">
        <is>
          <t>L-1520-315294949</t>
        </is>
      </c>
      <c r="D741" t="inlineStr">
        <is>
          <t>1066834997</t>
        </is>
      </c>
      <c r="E741" t="inlineStr">
        <is>
          <t>Aaf</t>
        </is>
      </c>
      <c r="F741" t="inlineStr">
        <is>
          <t>https://portal.dnb.de/opac.htm?method=simpleSearch&amp;cqlMode=true&amp;query=idn%3D1066834997</t>
        </is>
      </c>
      <c r="G741" t="inlineStr">
        <is>
          <t>III 62, 2</t>
        </is>
      </c>
      <c r="H741" t="inlineStr">
        <is>
          <t>III 62, 2</t>
        </is>
      </c>
      <c r="I741" t="inlineStr"/>
      <c r="J741" t="inlineStr"/>
      <c r="K741" t="inlineStr">
        <is>
          <t>bis 35 cm</t>
        </is>
      </c>
      <c r="L741" t="inlineStr"/>
      <c r="M741" t="inlineStr"/>
      <c r="N741" t="inlineStr"/>
      <c r="O741" t="inlineStr"/>
      <c r="P741" t="inlineStr"/>
      <c r="Q741" t="inlineStr"/>
      <c r="R741" t="inlineStr"/>
      <c r="S741" t="inlineStr"/>
      <c r="T741" t="inlineStr"/>
      <c r="U741" t="inlineStr"/>
      <c r="V741" t="inlineStr"/>
      <c r="W741" t="inlineStr"/>
      <c r="X741" t="inlineStr"/>
      <c r="Y741" t="inlineStr"/>
      <c r="Z741" t="inlineStr"/>
      <c r="AA741" t="inlineStr">
        <is>
          <t>HL</t>
        </is>
      </c>
      <c r="AB741" t="inlineStr">
        <is>
          <t>x</t>
        </is>
      </c>
      <c r="AC741" t="inlineStr"/>
      <c r="AD741" t="inlineStr">
        <is>
          <t>f/V</t>
        </is>
      </c>
      <c r="AE741" t="inlineStr"/>
      <c r="AF741" t="inlineStr"/>
      <c r="AG741" t="inlineStr"/>
      <c r="AH741" t="inlineStr"/>
      <c r="AI741" t="inlineStr"/>
      <c r="AJ741" t="inlineStr">
        <is>
          <t>Pa</t>
        </is>
      </c>
      <c r="AK741" t="inlineStr"/>
      <c r="AL741" t="inlineStr"/>
      <c r="AM741" t="inlineStr"/>
      <c r="AN741" t="inlineStr"/>
      <c r="AO741" t="inlineStr"/>
      <c r="AP741" t="inlineStr"/>
      <c r="AQ741" t="inlineStr"/>
      <c r="AR741" t="inlineStr"/>
      <c r="AS741" t="inlineStr"/>
      <c r="AT741" t="inlineStr"/>
      <c r="AU741" t="inlineStr"/>
      <c r="AV741" t="inlineStr"/>
      <c r="AW741" t="inlineStr"/>
      <c r="AX741" t="inlineStr">
        <is>
          <t>110</t>
        </is>
      </c>
      <c r="AY741" t="inlineStr"/>
      <c r="AZ741" t="inlineStr"/>
      <c r="BA741" t="inlineStr"/>
      <c r="BB741" t="inlineStr">
        <is>
          <t>ja vor</t>
        </is>
      </c>
      <c r="BC741" t="inlineStr">
        <is>
          <t>0.5</t>
        </is>
      </c>
      <c r="BD741" t="inlineStr"/>
      <c r="BE741" t="inlineStr"/>
      <c r="BF741" t="inlineStr"/>
      <c r="BG741" t="inlineStr">
        <is>
          <t>x</t>
        </is>
      </c>
      <c r="BH741" t="inlineStr"/>
      <c r="BI741" t="inlineStr"/>
      <c r="BJ741" t="inlineStr"/>
      <c r="BK741" t="inlineStr"/>
      <c r="BL741" t="inlineStr"/>
      <c r="BM741" t="inlineStr"/>
      <c r="BN741" t="inlineStr">
        <is>
          <t>x</t>
        </is>
      </c>
      <c r="BO741" t="inlineStr">
        <is>
          <t>x</t>
        </is>
      </c>
      <c r="BP741" t="inlineStr">
        <is>
          <t>x</t>
        </is>
      </c>
      <c r="BQ741" t="inlineStr"/>
      <c r="BR741" t="inlineStr"/>
      <c r="BS741" t="inlineStr"/>
      <c r="BT741" t="inlineStr"/>
      <c r="BU741" t="inlineStr"/>
      <c r="BV741" t="inlineStr"/>
      <c r="BW741" t="inlineStr"/>
      <c r="BX741" t="inlineStr"/>
      <c r="BY741" t="inlineStr"/>
      <c r="BZ741" t="inlineStr"/>
      <c r="CA741" t="inlineStr">
        <is>
          <t>0.5</t>
        </is>
      </c>
      <c r="CB741" t="inlineStr"/>
      <c r="CC741" t="inlineStr"/>
      <c r="CD741" t="inlineStr"/>
      <c r="CE741" t="inlineStr"/>
      <c r="CF741" t="inlineStr"/>
      <c r="CG741" t="inlineStr"/>
      <c r="CH741" t="inlineStr"/>
      <c r="CI741" t="inlineStr"/>
      <c r="CJ741" t="inlineStr"/>
      <c r="CK741" t="inlineStr"/>
      <c r="CL741" t="inlineStr"/>
      <c r="CM741" t="inlineStr"/>
      <c r="CN741" t="inlineStr"/>
      <c r="CO741" t="inlineStr"/>
      <c r="CP741" t="inlineStr"/>
      <c r="CQ741" t="inlineStr"/>
      <c r="CR741" t="inlineStr"/>
      <c r="CS741" t="inlineStr"/>
      <c r="CT741" t="inlineStr"/>
      <c r="CU741" t="inlineStr"/>
    </row>
    <row r="742">
      <c r="A742" t="b">
        <v>1</v>
      </c>
      <c r="B742" t="inlineStr">
        <is>
          <t>671</t>
        </is>
      </c>
      <c r="C742" t="inlineStr">
        <is>
          <t>L-1528-315491752</t>
        </is>
      </c>
      <c r="D742" t="inlineStr">
        <is>
          <t>1066961344</t>
        </is>
      </c>
      <c r="E742" t="inlineStr">
        <is>
          <t>Aaf</t>
        </is>
      </c>
      <c r="F742" t="inlineStr">
        <is>
          <t>https://portal.dnb.de/opac.htm?method=simpleSearch&amp;cqlMode=true&amp;query=idn%3D1066961344</t>
        </is>
      </c>
      <c r="G742" t="inlineStr">
        <is>
          <t>III 62, 3</t>
        </is>
      </c>
      <c r="H742" t="inlineStr">
        <is>
          <t>III 62, 3</t>
        </is>
      </c>
      <c r="I742" t="inlineStr"/>
      <c r="J742" t="inlineStr">
        <is>
          <t>Pergamentband</t>
        </is>
      </c>
      <c r="K742" t="inlineStr">
        <is>
          <t>bis 35 cm</t>
        </is>
      </c>
      <c r="L742" t="inlineStr">
        <is>
          <t>180°</t>
        </is>
      </c>
      <c r="M742" t="inlineStr">
        <is>
          <t>Einband mit Schutz- oder Stoßkanten</t>
        </is>
      </c>
      <c r="N742" t="inlineStr"/>
      <c r="O742" t="inlineStr">
        <is>
          <t>Kassette</t>
        </is>
      </c>
      <c r="P742" t="inlineStr">
        <is>
          <t>Nein</t>
        </is>
      </c>
      <c r="Q742" t="inlineStr">
        <is>
          <t>0</t>
        </is>
      </c>
      <c r="R742" t="inlineStr"/>
      <c r="S742" t="inlineStr"/>
      <c r="T742" t="inlineStr"/>
      <c r="U742" t="inlineStr"/>
      <c r="V742" t="inlineStr"/>
      <c r="W742" t="inlineStr"/>
      <c r="X742" t="inlineStr"/>
      <c r="Y742" t="inlineStr"/>
      <c r="Z742" t="inlineStr"/>
      <c r="AA742" t="inlineStr"/>
      <c r="AB742" t="inlineStr"/>
      <c r="AC742" t="inlineStr"/>
      <c r="AD742" t="inlineStr"/>
      <c r="AE742" t="inlineStr"/>
      <c r="AF742" t="inlineStr"/>
      <c r="AG742" t="inlineStr"/>
      <c r="AH742" t="inlineStr"/>
      <c r="AI742" t="inlineStr"/>
      <c r="AJ742" t="inlineStr"/>
      <c r="AK742" t="inlineStr"/>
      <c r="AL742" t="inlineStr"/>
      <c r="AM742" t="inlineStr"/>
      <c r="AN742" t="inlineStr"/>
      <c r="AO742" t="inlineStr"/>
      <c r="AP742" t="inlineStr"/>
      <c r="AQ742" t="inlineStr"/>
      <c r="AR742" t="inlineStr"/>
      <c r="AS742" t="inlineStr"/>
      <c r="AT742" t="inlineStr"/>
      <c r="AU742" t="inlineStr"/>
      <c r="AV742" t="inlineStr"/>
      <c r="AW742" t="inlineStr"/>
      <c r="AX742" t="inlineStr"/>
      <c r="AY742" t="inlineStr"/>
      <c r="AZ742" t="inlineStr"/>
      <c r="BA742" t="inlineStr"/>
      <c r="BB742" t="inlineStr"/>
      <c r="BC742" t="inlineStr">
        <is>
          <t>0</t>
        </is>
      </c>
      <c r="BD742" t="inlineStr"/>
      <c r="BE742" t="inlineStr"/>
      <c r="BF742" t="inlineStr"/>
      <c r="BG742" t="inlineStr"/>
      <c r="BH742" t="inlineStr"/>
      <c r="BI742" t="inlineStr"/>
      <c r="BJ742" t="inlineStr"/>
      <c r="BK742" t="inlineStr"/>
      <c r="BL742" t="inlineStr"/>
      <c r="BM742" t="inlineStr"/>
      <c r="BN742" t="inlineStr"/>
      <c r="BO742" t="inlineStr"/>
      <c r="BP742" t="inlineStr"/>
      <c r="BQ742" t="inlineStr"/>
      <c r="BR742" t="inlineStr"/>
      <c r="BS742" t="inlineStr"/>
      <c r="BT742" t="inlineStr"/>
      <c r="BU742" t="inlineStr"/>
      <c r="BV742" t="inlineStr"/>
      <c r="BW742" t="inlineStr"/>
      <c r="BX742" t="inlineStr"/>
      <c r="BY742" t="inlineStr"/>
      <c r="BZ742" t="inlineStr"/>
      <c r="CA742" t="inlineStr"/>
      <c r="CB742" t="inlineStr"/>
      <c r="CC742" t="inlineStr"/>
      <c r="CD742" t="inlineStr"/>
      <c r="CE742" t="inlineStr"/>
      <c r="CF742" t="inlineStr"/>
      <c r="CG742" t="inlineStr"/>
      <c r="CH742" t="inlineStr"/>
      <c r="CI742" t="inlineStr"/>
      <c r="CJ742" t="inlineStr"/>
      <c r="CK742" t="inlineStr"/>
      <c r="CL742" t="inlineStr"/>
      <c r="CM742" t="inlineStr"/>
      <c r="CN742" t="inlineStr"/>
      <c r="CO742" t="inlineStr"/>
      <c r="CP742" t="inlineStr"/>
      <c r="CQ742" t="inlineStr"/>
      <c r="CR742" t="inlineStr"/>
      <c r="CS742" t="inlineStr"/>
      <c r="CT742" t="inlineStr"/>
      <c r="CU742" t="inlineStr"/>
    </row>
    <row r="743">
      <c r="A743" t="b">
        <v>0</v>
      </c>
      <c r="B743" t="inlineStr">
        <is>
          <t>672</t>
        </is>
      </c>
      <c r="C743" t="inlineStr">
        <is>
          <t>L-1510-315492198</t>
        </is>
      </c>
      <c r="D743" t="inlineStr">
        <is>
          <t>1066961794</t>
        </is>
      </c>
      <c r="E743" t="inlineStr"/>
      <c r="F743" t="inlineStr">
        <is>
          <t>https://portal.dnb.de/opac.htm?method=simpleSearch&amp;cqlMode=true&amp;query=idn%3D1066961794</t>
        </is>
      </c>
      <c r="G743" t="inlineStr">
        <is>
          <t>III 63, 1</t>
        </is>
      </c>
      <c r="H743" t="inlineStr"/>
      <c r="I743" t="inlineStr"/>
      <c r="J743" t="inlineStr"/>
      <c r="K743" t="inlineStr"/>
      <c r="L743" t="inlineStr"/>
      <c r="M743" t="inlineStr"/>
      <c r="N743" t="inlineStr"/>
      <c r="O743" t="inlineStr"/>
      <c r="P743" t="inlineStr"/>
      <c r="Q743" t="inlineStr"/>
      <c r="R743" t="inlineStr"/>
      <c r="S743" t="inlineStr"/>
      <c r="T743" t="inlineStr"/>
      <c r="U743" t="inlineStr"/>
      <c r="V743" t="inlineStr"/>
      <c r="W743" t="inlineStr"/>
      <c r="X743" t="inlineStr"/>
      <c r="Y743" t="inlineStr"/>
      <c r="Z743" t="inlineStr"/>
      <c r="AA743" t="inlineStr"/>
      <c r="AB743" t="inlineStr"/>
      <c r="AC743" t="inlineStr"/>
      <c r="AD743" t="inlineStr"/>
      <c r="AE743" t="inlineStr"/>
      <c r="AF743" t="inlineStr"/>
      <c r="AG743" t="inlineStr"/>
      <c r="AH743" t="inlineStr"/>
      <c r="AI743" t="inlineStr"/>
      <c r="AJ743" t="inlineStr"/>
      <c r="AK743" t="inlineStr"/>
      <c r="AL743" t="inlineStr"/>
      <c r="AM743" t="inlineStr"/>
      <c r="AN743" t="inlineStr"/>
      <c r="AO743" t="inlineStr"/>
      <c r="AP743" t="inlineStr"/>
      <c r="AQ743" t="inlineStr"/>
      <c r="AR743" t="inlineStr"/>
      <c r="AS743" t="inlineStr"/>
      <c r="AT743" t="inlineStr"/>
      <c r="AU743" t="inlineStr"/>
      <c r="AV743" t="inlineStr"/>
      <c r="AW743" t="inlineStr"/>
      <c r="AX743" t="inlineStr"/>
      <c r="AY743" t="inlineStr"/>
      <c r="AZ743" t="inlineStr"/>
      <c r="BA743" t="inlineStr"/>
      <c r="BB743" t="inlineStr"/>
      <c r="BC743" t="inlineStr">
        <is>
          <t>0</t>
        </is>
      </c>
      <c r="BD743" t="inlineStr"/>
      <c r="BE743" t="inlineStr"/>
      <c r="BF743" t="inlineStr"/>
      <c r="BG743" t="inlineStr"/>
      <c r="BH743" t="inlineStr"/>
      <c r="BI743" t="inlineStr"/>
      <c r="BJ743" t="inlineStr"/>
      <c r="BK743" t="inlineStr"/>
      <c r="BL743" t="inlineStr"/>
      <c r="BM743" t="inlineStr"/>
      <c r="BN743" t="inlineStr"/>
      <c r="BO743" t="inlineStr"/>
      <c r="BP743" t="inlineStr"/>
      <c r="BQ743" t="inlineStr"/>
      <c r="BR743" t="inlineStr"/>
      <c r="BS743" t="inlineStr"/>
      <c r="BT743" t="inlineStr"/>
      <c r="BU743" t="inlineStr"/>
      <c r="BV743" t="inlineStr"/>
      <c r="BW743" t="inlineStr"/>
      <c r="BX743" t="inlineStr"/>
      <c r="BY743" t="inlineStr"/>
      <c r="BZ743" t="inlineStr"/>
      <c r="CA743" t="inlineStr"/>
      <c r="CB743" t="inlineStr"/>
      <c r="CC743" t="inlineStr"/>
      <c r="CD743" t="inlineStr"/>
      <c r="CE743" t="inlineStr"/>
      <c r="CF743" t="inlineStr"/>
      <c r="CG743" t="inlineStr"/>
      <c r="CH743" t="inlineStr"/>
      <c r="CI743" t="inlineStr"/>
      <c r="CJ743" t="inlineStr"/>
      <c r="CK743" t="inlineStr"/>
      <c r="CL743" t="inlineStr"/>
      <c r="CM743" t="inlineStr"/>
      <c r="CN743" t="inlineStr"/>
      <c r="CO743" t="inlineStr"/>
      <c r="CP743" t="inlineStr"/>
      <c r="CQ743" t="inlineStr"/>
      <c r="CR743" t="inlineStr"/>
      <c r="CS743" t="inlineStr"/>
      <c r="CT743" t="inlineStr"/>
      <c r="CU743" t="inlineStr"/>
    </row>
    <row r="744">
      <c r="A744" t="b">
        <v>1</v>
      </c>
      <c r="B744" t="inlineStr"/>
      <c r="C744" t="inlineStr">
        <is>
          <t>L-9999-414827848</t>
        </is>
      </c>
      <c r="D744" t="inlineStr">
        <is>
          <t>1138311316</t>
        </is>
      </c>
      <c r="E744" t="inlineStr">
        <is>
          <t>Qd</t>
        </is>
      </c>
      <c r="F744" t="inlineStr"/>
      <c r="G744" t="inlineStr">
        <is>
          <t>III 63, 1</t>
        </is>
      </c>
      <c r="H744" t="inlineStr">
        <is>
          <t>III 63, 1</t>
        </is>
      </c>
      <c r="I744" t="inlineStr"/>
      <c r="J744" t="inlineStr"/>
      <c r="K744" t="inlineStr"/>
      <c r="L744" t="inlineStr"/>
      <c r="M744" t="inlineStr"/>
      <c r="N744" t="inlineStr"/>
      <c r="O744" t="inlineStr"/>
      <c r="P744" t="inlineStr"/>
      <c r="Q744" t="inlineStr"/>
      <c r="R744" t="inlineStr"/>
      <c r="S744" t="inlineStr"/>
      <c r="T744" t="inlineStr"/>
      <c r="U744" t="inlineStr"/>
      <c r="V744" t="inlineStr"/>
      <c r="W744" t="inlineStr"/>
      <c r="X744" t="inlineStr"/>
      <c r="Y744" t="inlineStr"/>
      <c r="Z744" t="inlineStr"/>
      <c r="AA744" t="inlineStr"/>
      <c r="AB744" t="inlineStr"/>
      <c r="AC744" t="inlineStr"/>
      <c r="AD744" t="inlineStr"/>
      <c r="AE744" t="inlineStr"/>
      <c r="AF744" t="inlineStr"/>
      <c r="AG744" t="inlineStr"/>
      <c r="AH744" t="inlineStr"/>
      <c r="AI744" t="inlineStr"/>
      <c r="AJ744" t="inlineStr"/>
      <c r="AK744" t="inlineStr"/>
      <c r="AL744" t="inlineStr"/>
      <c r="AM744" t="inlineStr"/>
      <c r="AN744" t="inlineStr"/>
      <c r="AO744" t="inlineStr"/>
      <c r="AP744" t="inlineStr"/>
      <c r="AQ744" t="inlineStr"/>
      <c r="AR744" t="inlineStr"/>
      <c r="AS744" t="inlineStr"/>
      <c r="AT744" t="inlineStr"/>
      <c r="AU744" t="inlineStr"/>
      <c r="AV744" t="inlineStr"/>
      <c r="AW744" t="inlineStr"/>
      <c r="AX744" t="inlineStr"/>
      <c r="AY744" t="inlineStr"/>
      <c r="AZ744" t="inlineStr"/>
      <c r="BA744" t="inlineStr"/>
      <c r="BB744" t="inlineStr"/>
      <c r="BC744" t="inlineStr"/>
      <c r="BD744" t="inlineStr"/>
      <c r="BE744" t="inlineStr"/>
      <c r="BF744" t="inlineStr"/>
      <c r="BG744" t="inlineStr"/>
      <c r="BH744" t="inlineStr"/>
      <c r="BI744" t="inlineStr"/>
      <c r="BJ744" t="inlineStr"/>
      <c r="BK744" t="inlineStr"/>
      <c r="BL744" t="inlineStr"/>
      <c r="BM744" t="inlineStr"/>
      <c r="BN744" t="inlineStr"/>
      <c r="BO744" t="inlineStr"/>
      <c r="BP744" t="inlineStr"/>
      <c r="BQ744" t="inlineStr"/>
      <c r="BR744" t="inlineStr"/>
      <c r="BS744" t="inlineStr"/>
      <c r="BT744" t="inlineStr"/>
      <c r="BU744" t="inlineStr"/>
      <c r="BV744" t="inlineStr"/>
      <c r="BW744" t="inlineStr"/>
      <c r="BX744" t="inlineStr"/>
      <c r="BY744" t="inlineStr"/>
      <c r="BZ744" t="inlineStr"/>
      <c r="CA744" t="inlineStr"/>
      <c r="CB744" t="inlineStr"/>
      <c r="CC744" t="inlineStr"/>
      <c r="CD744" t="inlineStr"/>
      <c r="CE744" t="inlineStr"/>
      <c r="CF744" t="inlineStr"/>
      <c r="CG744" t="inlineStr"/>
      <c r="CH744" t="inlineStr"/>
      <c r="CI744" t="inlineStr"/>
      <c r="CJ744" t="inlineStr"/>
      <c r="CK744" t="inlineStr"/>
      <c r="CL744" t="inlineStr"/>
      <c r="CM744" t="inlineStr"/>
      <c r="CN744" t="inlineStr"/>
      <c r="CO744" t="inlineStr"/>
      <c r="CP744" t="inlineStr"/>
      <c r="CQ744" t="inlineStr"/>
      <c r="CR744" t="inlineStr"/>
      <c r="CS744" t="inlineStr"/>
      <c r="CT744" t="inlineStr"/>
      <c r="CU744" t="inlineStr"/>
    </row>
    <row r="745">
      <c r="A745" t="b">
        <v>0</v>
      </c>
      <c r="B745" t="inlineStr">
        <is>
          <t>673</t>
        </is>
      </c>
      <c r="C745" t="inlineStr">
        <is>
          <t>L-1510-670800783</t>
        </is>
      </c>
      <c r="D745" t="inlineStr">
        <is>
          <t>1208775006</t>
        </is>
      </c>
      <c r="E745" t="inlineStr"/>
      <c r="F745" t="inlineStr">
        <is>
          <t>https://portal.dnb.de/opac.htm?method=simpleSearch&amp;cqlMode=true&amp;query=idn%3D1208775006</t>
        </is>
      </c>
      <c r="G745" t="inlineStr">
        <is>
          <t>III 63, 1 (1. angebundenes Werk)</t>
        </is>
      </c>
      <c r="H745" t="inlineStr"/>
      <c r="I745" t="inlineStr"/>
      <c r="J745" t="inlineStr"/>
      <c r="K745" t="inlineStr"/>
      <c r="L745" t="inlineStr"/>
      <c r="M745" t="inlineStr"/>
      <c r="N745" t="inlineStr"/>
      <c r="O745" t="inlineStr"/>
      <c r="P745" t="inlineStr"/>
      <c r="Q745" t="inlineStr"/>
      <c r="R745" t="inlineStr"/>
      <c r="S745" t="inlineStr"/>
      <c r="T745" t="inlineStr"/>
      <c r="U745" t="inlineStr"/>
      <c r="V745" t="inlineStr"/>
      <c r="W745" t="inlineStr"/>
      <c r="X745" t="inlineStr"/>
      <c r="Y745" t="inlineStr"/>
      <c r="Z745" t="inlineStr"/>
      <c r="AA745" t="inlineStr"/>
      <c r="AB745" t="inlineStr"/>
      <c r="AC745" t="inlineStr"/>
      <c r="AD745" t="inlineStr"/>
      <c r="AE745" t="inlineStr"/>
      <c r="AF745" t="inlineStr"/>
      <c r="AG745" t="inlineStr"/>
      <c r="AH745" t="inlineStr"/>
      <c r="AI745" t="inlineStr"/>
      <c r="AJ745" t="inlineStr"/>
      <c r="AK745" t="inlineStr"/>
      <c r="AL745" t="inlineStr"/>
      <c r="AM745" t="inlineStr"/>
      <c r="AN745" t="inlineStr"/>
      <c r="AO745" t="inlineStr"/>
      <c r="AP745" t="inlineStr"/>
      <c r="AQ745" t="inlineStr"/>
      <c r="AR745" t="inlineStr"/>
      <c r="AS745" t="inlineStr"/>
      <c r="AT745" t="inlineStr"/>
      <c r="AU745" t="inlineStr"/>
      <c r="AV745" t="inlineStr"/>
      <c r="AW745" t="inlineStr"/>
      <c r="AX745" t="inlineStr"/>
      <c r="AY745" t="inlineStr"/>
      <c r="AZ745" t="inlineStr"/>
      <c r="BA745" t="inlineStr"/>
      <c r="BB745" t="inlineStr"/>
      <c r="BC745" t="inlineStr">
        <is>
          <t>0</t>
        </is>
      </c>
      <c r="BD745" t="inlineStr"/>
      <c r="BE745" t="inlineStr"/>
      <c r="BF745" t="inlineStr"/>
      <c r="BG745" t="inlineStr"/>
      <c r="BH745" t="inlineStr"/>
      <c r="BI745" t="inlineStr"/>
      <c r="BJ745" t="inlineStr"/>
      <c r="BK745" t="inlineStr"/>
      <c r="BL745" t="inlineStr"/>
      <c r="BM745" t="inlineStr"/>
      <c r="BN745" t="inlineStr"/>
      <c r="BO745" t="inlineStr"/>
      <c r="BP745" t="inlineStr"/>
      <c r="BQ745" t="inlineStr"/>
      <c r="BR745" t="inlineStr"/>
      <c r="BS745" t="inlineStr"/>
      <c r="BT745" t="inlineStr"/>
      <c r="BU745" t="inlineStr"/>
      <c r="BV745" t="inlineStr"/>
      <c r="BW745" t="inlineStr"/>
      <c r="BX745" t="inlineStr"/>
      <c r="BY745" t="inlineStr"/>
      <c r="BZ745" t="inlineStr"/>
      <c r="CA745" t="inlineStr"/>
      <c r="CB745" t="inlineStr"/>
      <c r="CC745" t="inlineStr"/>
      <c r="CD745" t="inlineStr"/>
      <c r="CE745" t="inlineStr"/>
      <c r="CF745" t="inlineStr"/>
      <c r="CG745" t="inlineStr"/>
      <c r="CH745" t="inlineStr"/>
      <c r="CI745" t="inlineStr"/>
      <c r="CJ745" t="inlineStr"/>
      <c r="CK745" t="inlineStr"/>
      <c r="CL745" t="inlineStr"/>
      <c r="CM745" t="inlineStr"/>
      <c r="CN745" t="inlineStr"/>
      <c r="CO745" t="inlineStr"/>
      <c r="CP745" t="inlineStr"/>
      <c r="CQ745" t="inlineStr"/>
      <c r="CR745" t="inlineStr"/>
      <c r="CS745" t="inlineStr"/>
      <c r="CT745" t="inlineStr"/>
      <c r="CU745" t="inlineStr"/>
    </row>
    <row r="746">
      <c r="A746" t="b">
        <v>0</v>
      </c>
      <c r="B746" t="inlineStr">
        <is>
          <t>674</t>
        </is>
      </c>
      <c r="C746" t="inlineStr">
        <is>
          <t>L-1854-677261616</t>
        </is>
      </c>
      <c r="D746" t="inlineStr">
        <is>
          <t>1210519062</t>
        </is>
      </c>
      <c r="E746" t="inlineStr"/>
      <c r="F746" t="inlineStr">
        <is>
          <t>https://portal.dnb.de/opac.htm?method=simpleSearch&amp;cqlMode=true&amp;query=idn%3D1210519062</t>
        </is>
      </c>
      <c r="G746" t="inlineStr">
        <is>
          <t>III 63, 1 (2. angebundenes Werk)</t>
        </is>
      </c>
      <c r="H746" t="inlineStr"/>
      <c r="I746" t="inlineStr"/>
      <c r="J746" t="inlineStr"/>
      <c r="K746" t="inlineStr"/>
      <c r="L746" t="inlineStr"/>
      <c r="M746" t="inlineStr"/>
      <c r="N746" t="inlineStr"/>
      <c r="O746" t="inlineStr"/>
      <c r="P746" t="inlineStr"/>
      <c r="Q746" t="inlineStr"/>
      <c r="R746" t="inlineStr"/>
      <c r="S746" t="inlineStr"/>
      <c r="T746" t="inlineStr"/>
      <c r="U746" t="inlineStr"/>
      <c r="V746" t="inlineStr"/>
      <c r="W746" t="inlineStr"/>
      <c r="X746" t="inlineStr"/>
      <c r="Y746" t="inlineStr"/>
      <c r="Z746" t="inlineStr"/>
      <c r="AA746" t="inlineStr"/>
      <c r="AB746" t="inlineStr"/>
      <c r="AC746" t="inlineStr"/>
      <c r="AD746" t="inlineStr"/>
      <c r="AE746" t="inlineStr"/>
      <c r="AF746" t="inlineStr"/>
      <c r="AG746" t="inlineStr"/>
      <c r="AH746" t="inlineStr"/>
      <c r="AI746" t="inlineStr"/>
      <c r="AJ746" t="inlineStr"/>
      <c r="AK746" t="inlineStr"/>
      <c r="AL746" t="inlineStr"/>
      <c r="AM746" t="inlineStr"/>
      <c r="AN746" t="inlineStr"/>
      <c r="AO746" t="inlineStr"/>
      <c r="AP746" t="inlineStr"/>
      <c r="AQ746" t="inlineStr"/>
      <c r="AR746" t="inlineStr"/>
      <c r="AS746" t="inlineStr"/>
      <c r="AT746" t="inlineStr"/>
      <c r="AU746" t="inlineStr"/>
      <c r="AV746" t="inlineStr"/>
      <c r="AW746" t="inlineStr"/>
      <c r="AX746" t="inlineStr"/>
      <c r="AY746" t="inlineStr"/>
      <c r="AZ746" t="inlineStr"/>
      <c r="BA746" t="inlineStr"/>
      <c r="BB746" t="inlineStr"/>
      <c r="BC746" t="inlineStr">
        <is>
          <t>0</t>
        </is>
      </c>
      <c r="BD746" t="inlineStr"/>
      <c r="BE746" t="inlineStr"/>
      <c r="BF746" t="inlineStr"/>
      <c r="BG746" t="inlineStr"/>
      <c r="BH746" t="inlineStr"/>
      <c r="BI746" t="inlineStr"/>
      <c r="BJ746" t="inlineStr"/>
      <c r="BK746" t="inlineStr"/>
      <c r="BL746" t="inlineStr"/>
      <c r="BM746" t="inlineStr"/>
      <c r="BN746" t="inlineStr"/>
      <c r="BO746" t="inlineStr"/>
      <c r="BP746" t="inlineStr"/>
      <c r="BQ746" t="inlineStr"/>
      <c r="BR746" t="inlineStr"/>
      <c r="BS746" t="inlineStr"/>
      <c r="BT746" t="inlineStr"/>
      <c r="BU746" t="inlineStr"/>
      <c r="BV746" t="inlineStr"/>
      <c r="BW746" t="inlineStr"/>
      <c r="BX746" t="inlineStr"/>
      <c r="BY746" t="inlineStr"/>
      <c r="BZ746" t="inlineStr"/>
      <c r="CA746" t="inlineStr"/>
      <c r="CB746" t="inlineStr"/>
      <c r="CC746" t="inlineStr"/>
      <c r="CD746" t="inlineStr"/>
      <c r="CE746" t="inlineStr"/>
      <c r="CF746" t="inlineStr"/>
      <c r="CG746" t="inlineStr"/>
      <c r="CH746" t="inlineStr"/>
      <c r="CI746" t="inlineStr"/>
      <c r="CJ746" t="inlineStr"/>
      <c r="CK746" t="inlineStr"/>
      <c r="CL746" t="inlineStr"/>
      <c r="CM746" t="inlineStr"/>
      <c r="CN746" t="inlineStr"/>
      <c r="CO746" t="inlineStr"/>
      <c r="CP746" t="inlineStr"/>
      <c r="CQ746" t="inlineStr"/>
      <c r="CR746" t="inlineStr"/>
      <c r="CS746" t="inlineStr"/>
      <c r="CT746" t="inlineStr"/>
      <c r="CU746" t="inlineStr"/>
    </row>
    <row r="747">
      <c r="A747" t="b">
        <v>1</v>
      </c>
      <c r="B747" t="inlineStr">
        <is>
          <t>675</t>
        </is>
      </c>
      <c r="C747" t="inlineStr">
        <is>
          <t>L-1534-31546450X</t>
        </is>
      </c>
      <c r="D747" t="inlineStr">
        <is>
          <t>1066936676</t>
        </is>
      </c>
      <c r="E747" t="inlineStr">
        <is>
          <t>Aaf</t>
        </is>
      </c>
      <c r="F747" t="inlineStr">
        <is>
          <t>https://portal.dnb.de/opac.htm?method=simpleSearch&amp;cqlMode=true&amp;query=idn%3D1066936676</t>
        </is>
      </c>
      <c r="G747" t="inlineStr">
        <is>
          <t>III 64, 1</t>
        </is>
      </c>
      <c r="H747" t="inlineStr">
        <is>
          <t>III 64, 1</t>
        </is>
      </c>
      <c r="I747" t="inlineStr"/>
      <c r="J747" t="inlineStr"/>
      <c r="K747" t="inlineStr"/>
      <c r="L747" t="inlineStr"/>
      <c r="M747" t="inlineStr"/>
      <c r="N747" t="inlineStr"/>
      <c r="O747" t="inlineStr"/>
      <c r="P747" t="inlineStr"/>
      <c r="Q747" t="inlineStr"/>
      <c r="R747" t="inlineStr"/>
      <c r="S747" t="inlineStr"/>
      <c r="T747" t="inlineStr"/>
      <c r="U747" t="inlineStr"/>
      <c r="V747" t="inlineStr"/>
      <c r="W747" t="inlineStr"/>
      <c r="X747" t="inlineStr"/>
      <c r="Y747" t="inlineStr"/>
      <c r="Z747" t="inlineStr"/>
      <c r="AA747" t="inlineStr"/>
      <c r="AB747" t="inlineStr"/>
      <c r="AC747" t="inlineStr"/>
      <c r="AD747" t="inlineStr"/>
      <c r="AE747" t="inlineStr"/>
      <c r="AF747" t="inlineStr"/>
      <c r="AG747" t="inlineStr"/>
      <c r="AH747" t="inlineStr"/>
      <c r="AI747" t="inlineStr"/>
      <c r="AJ747" t="inlineStr"/>
      <c r="AK747" t="inlineStr"/>
      <c r="AL747" t="inlineStr"/>
      <c r="AM747" t="inlineStr"/>
      <c r="AN747" t="inlineStr"/>
      <c r="AO747" t="inlineStr"/>
      <c r="AP747" t="inlineStr"/>
      <c r="AQ747" t="inlineStr"/>
      <c r="AR747" t="inlineStr"/>
      <c r="AS747" t="inlineStr"/>
      <c r="AT747" t="inlineStr"/>
      <c r="AU747" t="inlineStr"/>
      <c r="AV747" t="inlineStr"/>
      <c r="AW747" t="inlineStr"/>
      <c r="AX747" t="inlineStr"/>
      <c r="AY747" t="inlineStr"/>
      <c r="AZ747" t="inlineStr"/>
      <c r="BA747" t="inlineStr"/>
      <c r="BB747" t="inlineStr"/>
      <c r="BC747" t="inlineStr">
        <is>
          <t>0</t>
        </is>
      </c>
      <c r="BD747" t="inlineStr"/>
      <c r="BE747" t="inlineStr"/>
      <c r="BF747" t="inlineStr"/>
      <c r="BG747" t="inlineStr"/>
      <c r="BH747" t="inlineStr"/>
      <c r="BI747" t="inlineStr"/>
      <c r="BJ747" t="inlineStr"/>
      <c r="BK747" t="inlineStr"/>
      <c r="BL747" t="inlineStr"/>
      <c r="BM747" t="inlineStr"/>
      <c r="BN747" t="inlineStr"/>
      <c r="BO747" t="inlineStr"/>
      <c r="BP747" t="inlineStr"/>
      <c r="BQ747" t="inlineStr"/>
      <c r="BR747" t="inlineStr"/>
      <c r="BS747" t="inlineStr"/>
      <c r="BT747" t="inlineStr"/>
      <c r="BU747" t="inlineStr"/>
      <c r="BV747" t="inlineStr"/>
      <c r="BW747" t="inlineStr"/>
      <c r="BX747" t="inlineStr"/>
      <c r="BY747" t="inlineStr"/>
      <c r="BZ747" t="inlineStr"/>
      <c r="CA747" t="inlineStr"/>
      <c r="CB747" t="inlineStr"/>
      <c r="CC747" t="inlineStr"/>
      <c r="CD747" t="inlineStr"/>
      <c r="CE747" t="inlineStr"/>
      <c r="CF747" t="inlineStr"/>
      <c r="CG747" t="inlineStr"/>
      <c r="CH747" t="inlineStr"/>
      <c r="CI747" t="inlineStr"/>
      <c r="CJ747" t="inlineStr"/>
      <c r="CK747" t="inlineStr"/>
      <c r="CL747" t="inlineStr"/>
      <c r="CM747" t="inlineStr"/>
      <c r="CN747" t="inlineStr"/>
      <c r="CO747" t="inlineStr"/>
      <c r="CP747" t="inlineStr"/>
      <c r="CQ747" t="inlineStr"/>
      <c r="CR747" t="inlineStr"/>
      <c r="CS747" t="inlineStr"/>
      <c r="CT747" t="inlineStr"/>
      <c r="CU747" t="inlineStr"/>
    </row>
    <row r="748">
      <c r="A748" t="b">
        <v>1</v>
      </c>
      <c r="B748" t="inlineStr">
        <is>
          <t>676</t>
        </is>
      </c>
      <c r="C748" t="inlineStr">
        <is>
          <t>L-1545-315487992</t>
        </is>
      </c>
      <c r="D748" t="inlineStr">
        <is>
          <t>1066957347</t>
        </is>
      </c>
      <c r="E748" t="inlineStr">
        <is>
          <t>Aaf</t>
        </is>
      </c>
      <c r="F748" t="inlineStr">
        <is>
          <t>https://portal.dnb.de/opac.htm?method=simpleSearch&amp;cqlMode=true&amp;query=idn%3D1066957347</t>
        </is>
      </c>
      <c r="G748" t="inlineStr">
        <is>
          <t>III 65, 1</t>
        </is>
      </c>
      <c r="H748" t="inlineStr">
        <is>
          <t>III 65, 1</t>
        </is>
      </c>
      <c r="I748" t="inlineStr"/>
      <c r="J748" t="inlineStr"/>
      <c r="K748" t="inlineStr"/>
      <c r="L748" t="inlineStr"/>
      <c r="M748" t="inlineStr"/>
      <c r="N748" t="inlineStr"/>
      <c r="O748" t="inlineStr"/>
      <c r="P748" t="inlineStr"/>
      <c r="Q748" t="inlineStr"/>
      <c r="R748" t="inlineStr"/>
      <c r="S748" t="inlineStr"/>
      <c r="T748" t="inlineStr"/>
      <c r="U748" t="inlineStr"/>
      <c r="V748" t="inlineStr"/>
      <c r="W748" t="inlineStr"/>
      <c r="X748" t="inlineStr"/>
      <c r="Y748" t="inlineStr"/>
      <c r="Z748" t="inlineStr"/>
      <c r="AA748" t="inlineStr"/>
      <c r="AB748" t="inlineStr"/>
      <c r="AC748" t="inlineStr"/>
      <c r="AD748" t="inlineStr"/>
      <c r="AE748" t="inlineStr"/>
      <c r="AF748" t="inlineStr"/>
      <c r="AG748" t="inlineStr"/>
      <c r="AH748" t="inlineStr"/>
      <c r="AI748" t="inlineStr"/>
      <c r="AJ748" t="inlineStr"/>
      <c r="AK748" t="inlineStr"/>
      <c r="AL748" t="inlineStr"/>
      <c r="AM748" t="inlineStr"/>
      <c r="AN748" t="inlineStr"/>
      <c r="AO748" t="inlineStr"/>
      <c r="AP748" t="inlineStr"/>
      <c r="AQ748" t="inlineStr"/>
      <c r="AR748" t="inlineStr"/>
      <c r="AS748" t="inlineStr"/>
      <c r="AT748" t="inlineStr"/>
      <c r="AU748" t="inlineStr"/>
      <c r="AV748" t="inlineStr"/>
      <c r="AW748" t="inlineStr"/>
      <c r="AX748" t="inlineStr"/>
      <c r="AY748" t="inlineStr"/>
      <c r="AZ748" t="inlineStr"/>
      <c r="BA748" t="inlineStr"/>
      <c r="BB748" t="inlineStr"/>
      <c r="BC748" t="inlineStr">
        <is>
          <t>0</t>
        </is>
      </c>
      <c r="BD748" t="inlineStr"/>
      <c r="BE748" t="inlineStr"/>
      <c r="BF748" t="inlineStr"/>
      <c r="BG748" t="inlineStr"/>
      <c r="BH748" t="inlineStr"/>
      <c r="BI748" t="inlineStr"/>
      <c r="BJ748" t="inlineStr"/>
      <c r="BK748" t="inlineStr"/>
      <c r="BL748" t="inlineStr"/>
      <c r="BM748" t="inlineStr"/>
      <c r="BN748" t="inlineStr"/>
      <c r="BO748" t="inlineStr"/>
      <c r="BP748" t="inlineStr"/>
      <c r="BQ748" t="inlineStr"/>
      <c r="BR748" t="inlineStr"/>
      <c r="BS748" t="inlineStr"/>
      <c r="BT748" t="inlineStr"/>
      <c r="BU748" t="inlineStr"/>
      <c r="BV748" t="inlineStr"/>
      <c r="BW748" t="inlineStr"/>
      <c r="BX748" t="inlineStr"/>
      <c r="BY748" t="inlineStr"/>
      <c r="BZ748" t="inlineStr"/>
      <c r="CA748" t="inlineStr"/>
      <c r="CB748" t="inlineStr"/>
      <c r="CC748" t="inlineStr"/>
      <c r="CD748" t="inlineStr"/>
      <c r="CE748" t="inlineStr"/>
      <c r="CF748" t="inlineStr"/>
      <c r="CG748" t="inlineStr"/>
      <c r="CH748" t="inlineStr"/>
      <c r="CI748" t="inlineStr"/>
      <c r="CJ748" t="inlineStr"/>
      <c r="CK748" t="inlineStr"/>
      <c r="CL748" t="inlineStr"/>
      <c r="CM748" t="inlineStr"/>
      <c r="CN748" t="inlineStr"/>
      <c r="CO748" t="inlineStr"/>
      <c r="CP748" t="inlineStr"/>
      <c r="CQ748" t="inlineStr"/>
      <c r="CR748" t="inlineStr"/>
      <c r="CS748" t="inlineStr"/>
      <c r="CT748" t="inlineStr"/>
      <c r="CU748" t="inlineStr"/>
    </row>
    <row r="749">
      <c r="A749" t="b">
        <v>1</v>
      </c>
      <c r="B749" t="inlineStr">
        <is>
          <t>677</t>
        </is>
      </c>
      <c r="C749" t="inlineStr">
        <is>
          <t>L-1556-315494115</t>
        </is>
      </c>
      <c r="D749" t="inlineStr">
        <is>
          <t>1066963916</t>
        </is>
      </c>
      <c r="E749" t="inlineStr">
        <is>
          <t>Aaf</t>
        </is>
      </c>
      <c r="F749" t="inlineStr">
        <is>
          <t>https://portal.dnb.de/opac.htm?method=simpleSearch&amp;cqlMode=true&amp;query=idn%3D1066963916</t>
        </is>
      </c>
      <c r="G749" t="inlineStr">
        <is>
          <t>III 65, 2</t>
        </is>
      </c>
      <c r="H749" t="inlineStr">
        <is>
          <t>III 65, 2</t>
        </is>
      </c>
      <c r="I749" t="inlineStr"/>
      <c r="J749" t="inlineStr"/>
      <c r="K749" t="inlineStr">
        <is>
          <t>bis 25 cm</t>
        </is>
      </c>
      <c r="L749" t="inlineStr"/>
      <c r="M749" t="inlineStr"/>
      <c r="N749" t="inlineStr"/>
      <c r="O749" t="inlineStr"/>
      <c r="P749" t="inlineStr"/>
      <c r="Q749" t="inlineStr"/>
      <c r="R749" t="inlineStr"/>
      <c r="S749" t="inlineStr"/>
      <c r="T749" t="inlineStr"/>
      <c r="U749" t="inlineStr"/>
      <c r="V749" t="inlineStr"/>
      <c r="W749" t="inlineStr"/>
      <c r="X749" t="inlineStr"/>
      <c r="Y749" t="inlineStr"/>
      <c r="Z749" t="inlineStr"/>
      <c r="AA749" t="inlineStr">
        <is>
          <t>G</t>
        </is>
      </c>
      <c r="AB749" t="inlineStr"/>
      <c r="AC749" t="inlineStr"/>
      <c r="AD749" t="inlineStr">
        <is>
          <t>h/E</t>
        </is>
      </c>
      <c r="AE749" t="inlineStr"/>
      <c r="AF749" t="inlineStr"/>
      <c r="AG749" t="inlineStr"/>
      <c r="AH749" t="inlineStr"/>
      <c r="AI749" t="inlineStr"/>
      <c r="AJ749" t="inlineStr">
        <is>
          <t>Pa</t>
        </is>
      </c>
      <c r="AK749" t="inlineStr"/>
      <c r="AL749" t="inlineStr"/>
      <c r="AM749" t="inlineStr"/>
      <c r="AN749" t="inlineStr"/>
      <c r="AO749" t="inlineStr"/>
      <c r="AP749" t="inlineStr"/>
      <c r="AQ749" t="inlineStr"/>
      <c r="AR749" t="inlineStr"/>
      <c r="AS749" t="inlineStr"/>
      <c r="AT749" t="inlineStr"/>
      <c r="AU749" t="inlineStr"/>
      <c r="AV749" t="inlineStr"/>
      <c r="AW749" t="inlineStr"/>
      <c r="AX749" t="inlineStr">
        <is>
          <t>110</t>
        </is>
      </c>
      <c r="AY749" t="inlineStr"/>
      <c r="AZ749" t="inlineStr"/>
      <c r="BA749" t="inlineStr"/>
      <c r="BB749" t="inlineStr">
        <is>
          <t>n</t>
        </is>
      </c>
      <c r="BC749" t="inlineStr">
        <is>
          <t>0</t>
        </is>
      </c>
      <c r="BD749" t="inlineStr"/>
      <c r="BE749" t="inlineStr"/>
      <c r="BF749" t="inlineStr"/>
      <c r="BG749" t="inlineStr">
        <is>
          <t>x</t>
        </is>
      </c>
      <c r="BH749" t="inlineStr"/>
      <c r="BI749" t="inlineStr"/>
      <c r="BJ749" t="inlineStr"/>
      <c r="BK749" t="inlineStr">
        <is>
          <t>Schaden stabil</t>
        </is>
      </c>
      <c r="BL749" t="inlineStr">
        <is>
          <t>x 110</t>
        </is>
      </c>
      <c r="BM749" t="inlineStr"/>
      <c r="BN749" t="inlineStr"/>
      <c r="BO749" t="inlineStr"/>
      <c r="BP749" t="inlineStr"/>
      <c r="BQ749" t="inlineStr"/>
      <c r="BR749" t="inlineStr"/>
      <c r="BS749" t="inlineStr"/>
      <c r="BT749" t="inlineStr"/>
      <c r="BU749" t="inlineStr"/>
      <c r="BV749" t="inlineStr"/>
      <c r="BW749" t="inlineStr"/>
      <c r="BX749" t="inlineStr"/>
      <c r="BY749" t="inlineStr"/>
      <c r="BZ749" t="inlineStr"/>
      <c r="CA749" t="inlineStr"/>
      <c r="CB749" t="inlineStr"/>
      <c r="CC749" t="inlineStr"/>
      <c r="CD749" t="inlineStr"/>
      <c r="CE749" t="inlineStr"/>
      <c r="CF749" t="inlineStr"/>
      <c r="CG749" t="inlineStr"/>
      <c r="CH749" t="inlineStr"/>
      <c r="CI749" t="inlineStr"/>
      <c r="CJ749" t="inlineStr"/>
      <c r="CK749" t="inlineStr"/>
      <c r="CL749" t="inlineStr"/>
      <c r="CM749" t="inlineStr"/>
      <c r="CN749" t="inlineStr"/>
      <c r="CO749" t="inlineStr"/>
      <c r="CP749" t="inlineStr"/>
      <c r="CQ749" t="inlineStr"/>
      <c r="CR749" t="inlineStr"/>
      <c r="CS749" t="inlineStr"/>
      <c r="CT749" t="inlineStr"/>
      <c r="CU749" t="inlineStr"/>
    </row>
    <row r="750">
      <c r="A750" t="b">
        <v>1</v>
      </c>
      <c r="B750" t="inlineStr">
        <is>
          <t>678</t>
        </is>
      </c>
      <c r="C750" t="inlineStr">
        <is>
          <t>L-1557-315468149</t>
        </is>
      </c>
      <c r="D750" t="inlineStr">
        <is>
          <t>1066940363</t>
        </is>
      </c>
      <c r="E750" t="inlineStr">
        <is>
          <t>Aaf</t>
        </is>
      </c>
      <c r="F750" t="inlineStr">
        <is>
          <t>https://portal.dnb.de/opac.htm?method=simpleSearch&amp;cqlMode=true&amp;query=idn%3D1066940363</t>
        </is>
      </c>
      <c r="G750" t="inlineStr">
        <is>
          <t>III 65, 3</t>
        </is>
      </c>
      <c r="H750" t="inlineStr">
        <is>
          <t>III 65, 3</t>
        </is>
      </c>
      <c r="I750" t="inlineStr">
        <is>
          <t>X</t>
        </is>
      </c>
      <c r="J750" t="inlineStr">
        <is>
          <t>Pergamentband</t>
        </is>
      </c>
      <c r="K750" t="inlineStr">
        <is>
          <t>bis 35 cm</t>
        </is>
      </c>
      <c r="L750" t="inlineStr">
        <is>
          <t>180°</t>
        </is>
      </c>
      <c r="M750" t="inlineStr">
        <is>
          <t>hohler Rücken</t>
        </is>
      </c>
      <c r="N750" t="inlineStr"/>
      <c r="O750" t="inlineStr">
        <is>
          <t>Kassette</t>
        </is>
      </c>
      <c r="P750" t="inlineStr">
        <is>
          <t>Nein</t>
        </is>
      </c>
      <c r="Q750" t="inlineStr">
        <is>
          <t>0</t>
        </is>
      </c>
      <c r="R750" t="inlineStr"/>
      <c r="S750" t="inlineStr"/>
      <c r="T750" t="inlineStr"/>
      <c r="U750" t="inlineStr"/>
      <c r="V750" t="inlineStr"/>
      <c r="W750" t="inlineStr"/>
      <c r="X750" t="inlineStr"/>
      <c r="Y750" t="inlineStr"/>
      <c r="Z750" t="inlineStr"/>
      <c r="AA750" t="inlineStr"/>
      <c r="AB750" t="inlineStr"/>
      <c r="AC750" t="inlineStr"/>
      <c r="AD750" t="inlineStr"/>
      <c r="AE750" t="inlineStr"/>
      <c r="AF750" t="inlineStr"/>
      <c r="AG750" t="inlineStr"/>
      <c r="AH750" t="inlineStr"/>
      <c r="AI750" t="inlineStr"/>
      <c r="AJ750" t="inlineStr"/>
      <c r="AK750" t="inlineStr"/>
      <c r="AL750" t="inlineStr"/>
      <c r="AM750" t="inlineStr"/>
      <c r="AN750" t="inlineStr"/>
      <c r="AO750" t="inlineStr"/>
      <c r="AP750" t="inlineStr"/>
      <c r="AQ750" t="inlineStr"/>
      <c r="AR750" t="inlineStr"/>
      <c r="AS750" t="inlineStr"/>
      <c r="AT750" t="inlineStr"/>
      <c r="AU750" t="inlineStr"/>
      <c r="AV750" t="inlineStr"/>
      <c r="AW750" t="inlineStr"/>
      <c r="AX750" t="inlineStr"/>
      <c r="AY750" t="inlineStr"/>
      <c r="AZ750" t="inlineStr"/>
      <c r="BA750" t="inlineStr"/>
      <c r="BB750" t="inlineStr"/>
      <c r="BC750" t="inlineStr">
        <is>
          <t>0</t>
        </is>
      </c>
      <c r="BD750" t="inlineStr"/>
      <c r="BE750" t="inlineStr"/>
      <c r="BF750" t="inlineStr"/>
      <c r="BG750" t="inlineStr"/>
      <c r="BH750" t="inlineStr"/>
      <c r="BI750" t="inlineStr"/>
      <c r="BJ750" t="inlineStr"/>
      <c r="BK750" t="inlineStr"/>
      <c r="BL750" t="inlineStr"/>
      <c r="BM750" t="inlineStr"/>
      <c r="BN750" t="inlineStr"/>
      <c r="BO750" t="inlineStr"/>
      <c r="BP750" t="inlineStr"/>
      <c r="BQ750" t="inlineStr"/>
      <c r="BR750" t="inlineStr"/>
      <c r="BS750" t="inlineStr"/>
      <c r="BT750" t="inlineStr"/>
      <c r="BU750" t="inlineStr"/>
      <c r="BV750" t="inlineStr"/>
      <c r="BW750" t="inlineStr"/>
      <c r="BX750" t="inlineStr"/>
      <c r="BY750" t="inlineStr"/>
      <c r="BZ750" t="inlineStr"/>
      <c r="CA750" t="inlineStr"/>
      <c r="CB750" t="inlineStr"/>
      <c r="CC750" t="inlineStr"/>
      <c r="CD750" t="inlineStr"/>
      <c r="CE750" t="inlineStr"/>
      <c r="CF750" t="inlineStr"/>
      <c r="CG750" t="inlineStr"/>
      <c r="CH750" t="inlineStr"/>
      <c r="CI750" t="inlineStr"/>
      <c r="CJ750" t="inlineStr"/>
      <c r="CK750" t="inlineStr"/>
      <c r="CL750" t="inlineStr"/>
      <c r="CM750" t="inlineStr"/>
      <c r="CN750" t="inlineStr"/>
      <c r="CO750" t="inlineStr"/>
      <c r="CP750" t="inlineStr"/>
      <c r="CQ750" t="inlineStr"/>
      <c r="CR750" t="inlineStr"/>
      <c r="CS750" t="inlineStr"/>
      <c r="CT750" t="inlineStr"/>
      <c r="CU750" t="inlineStr"/>
    </row>
    <row r="751">
      <c r="A751" t="b">
        <v>1</v>
      </c>
      <c r="B751" t="inlineStr">
        <is>
          <t>679</t>
        </is>
      </c>
      <c r="C751" t="inlineStr">
        <is>
          <t>L-1535-315211164</t>
        </is>
      </c>
      <c r="D751" t="inlineStr">
        <is>
          <t>1066790078</t>
        </is>
      </c>
      <c r="E751" t="inlineStr">
        <is>
          <t>Aaf</t>
        </is>
      </c>
      <c r="F751" t="inlineStr">
        <is>
          <t>https://portal.dnb.de/opac.htm?method=simpleSearch&amp;cqlMode=true&amp;query=idn%3D1066790078</t>
        </is>
      </c>
      <c r="G751" t="inlineStr">
        <is>
          <t>III 66, 1</t>
        </is>
      </c>
      <c r="H751" t="inlineStr">
        <is>
          <t>III 66, 1</t>
        </is>
      </c>
      <c r="I751" t="inlineStr"/>
      <c r="J751" t="inlineStr"/>
      <c r="K751" t="inlineStr">
        <is>
          <t>bis 42 cm</t>
        </is>
      </c>
      <c r="L751" t="inlineStr"/>
      <c r="M751" t="inlineStr"/>
      <c r="N751" t="inlineStr"/>
      <c r="O751" t="inlineStr"/>
      <c r="P751" t="inlineStr"/>
      <c r="Q751" t="inlineStr"/>
      <c r="R751" t="inlineStr"/>
      <c r="S751" t="inlineStr"/>
      <c r="T751" t="inlineStr"/>
      <c r="U751" t="inlineStr"/>
      <c r="V751" t="inlineStr"/>
      <c r="W751" t="inlineStr"/>
      <c r="X751" t="inlineStr"/>
      <c r="Y751" t="inlineStr"/>
      <c r="Z751" t="inlineStr"/>
      <c r="AA751" t="inlineStr">
        <is>
          <t>HD</t>
        </is>
      </c>
      <c r="AB751" t="inlineStr"/>
      <c r="AC751" t="inlineStr">
        <is>
          <t>x</t>
        </is>
      </c>
      <c r="AD751" t="inlineStr">
        <is>
          <t>f</t>
        </is>
      </c>
      <c r="AE751" t="inlineStr"/>
      <c r="AF751" t="inlineStr"/>
      <c r="AG751" t="inlineStr"/>
      <c r="AH751" t="inlineStr"/>
      <c r="AI751" t="inlineStr"/>
      <c r="AJ751" t="inlineStr">
        <is>
          <t>Pa</t>
        </is>
      </c>
      <c r="AK751" t="inlineStr"/>
      <c r="AL751" t="inlineStr"/>
      <c r="AM751" t="inlineStr"/>
      <c r="AN751" t="inlineStr"/>
      <c r="AO751" t="inlineStr"/>
      <c r="AP751" t="inlineStr"/>
      <c r="AQ751" t="inlineStr"/>
      <c r="AR751" t="inlineStr"/>
      <c r="AS751" t="inlineStr"/>
      <c r="AT751" t="inlineStr"/>
      <c r="AU751" t="inlineStr"/>
      <c r="AV751" t="inlineStr"/>
      <c r="AW751" t="inlineStr"/>
      <c r="AX751" t="inlineStr">
        <is>
          <t>110</t>
        </is>
      </c>
      <c r="AY751" t="inlineStr"/>
      <c r="AZ751" t="inlineStr"/>
      <c r="BA751" t="inlineStr"/>
      <c r="BB751" t="inlineStr">
        <is>
          <t>n</t>
        </is>
      </c>
      <c r="BC751" t="inlineStr">
        <is>
          <t>0</t>
        </is>
      </c>
      <c r="BD751" t="inlineStr"/>
      <c r="BE751" t="inlineStr">
        <is>
          <t>Gewebe</t>
        </is>
      </c>
      <c r="BF751" t="inlineStr"/>
      <c r="BG751" t="inlineStr"/>
      <c r="BH751" t="inlineStr"/>
      <c r="BI751" t="inlineStr"/>
      <c r="BJ751" t="inlineStr"/>
      <c r="BK751" t="inlineStr"/>
      <c r="BL751" t="inlineStr"/>
      <c r="BM751" t="inlineStr"/>
      <c r="BN751" t="inlineStr"/>
      <c r="BO751" t="inlineStr"/>
      <c r="BP751" t="inlineStr"/>
      <c r="BQ751" t="inlineStr"/>
      <c r="BR751" t="inlineStr"/>
      <c r="BS751" t="inlineStr"/>
      <c r="BT751" t="inlineStr"/>
      <c r="BU751" t="inlineStr"/>
      <c r="BV751" t="inlineStr"/>
      <c r="BW751" t="inlineStr"/>
      <c r="BX751" t="inlineStr"/>
      <c r="BY751" t="inlineStr"/>
      <c r="BZ751" t="inlineStr"/>
      <c r="CA751" t="inlineStr"/>
      <c r="CB751" t="inlineStr"/>
      <c r="CC751" t="inlineStr"/>
      <c r="CD751" t="inlineStr"/>
      <c r="CE751" t="inlineStr"/>
      <c r="CF751" t="inlineStr"/>
      <c r="CG751" t="inlineStr"/>
      <c r="CH751" t="inlineStr"/>
      <c r="CI751" t="inlineStr"/>
      <c r="CJ751" t="inlineStr"/>
      <c r="CK751" t="inlineStr"/>
      <c r="CL751" t="inlineStr"/>
      <c r="CM751" t="inlineStr"/>
      <c r="CN751" t="inlineStr"/>
      <c r="CO751" t="inlineStr"/>
      <c r="CP751" t="inlineStr"/>
      <c r="CQ751" t="inlineStr"/>
      <c r="CR751" t="inlineStr"/>
      <c r="CS751" t="inlineStr"/>
      <c r="CT751" t="inlineStr"/>
      <c r="CU751" t="inlineStr"/>
    </row>
    <row r="752">
      <c r="A752" t="b">
        <v>1</v>
      </c>
      <c r="B752" t="inlineStr">
        <is>
          <t>680</t>
        </is>
      </c>
      <c r="C752" t="inlineStr">
        <is>
          <t>L-1552-315492902</t>
        </is>
      </c>
      <c r="D752" t="inlineStr">
        <is>
          <t>1066962553</t>
        </is>
      </c>
      <c r="E752" t="inlineStr">
        <is>
          <t>Aaf</t>
        </is>
      </c>
      <c r="F752" t="inlineStr">
        <is>
          <t>https://portal.dnb.de/opac.htm?method=simpleSearch&amp;cqlMode=true&amp;query=idn%3D1066962553</t>
        </is>
      </c>
      <c r="G752" t="inlineStr">
        <is>
          <t>III 67, 1</t>
        </is>
      </c>
      <c r="H752" t="inlineStr">
        <is>
          <t>III 67, 1</t>
        </is>
      </c>
      <c r="I752" t="inlineStr"/>
      <c r="J752" t="inlineStr"/>
      <c r="K752" t="inlineStr"/>
      <c r="L752" t="inlineStr"/>
      <c r="M752" t="inlineStr"/>
      <c r="N752" t="inlineStr"/>
      <c r="O752" t="inlineStr"/>
      <c r="P752" t="inlineStr"/>
      <c r="Q752" t="inlineStr"/>
      <c r="R752" t="inlineStr"/>
      <c r="S752" t="inlineStr"/>
      <c r="T752" t="inlineStr"/>
      <c r="U752" t="inlineStr"/>
      <c r="V752" t="inlineStr"/>
      <c r="W752" t="inlineStr"/>
      <c r="X752" t="inlineStr"/>
      <c r="Y752" t="inlineStr"/>
      <c r="Z752" t="inlineStr"/>
      <c r="AA752" t="inlineStr"/>
      <c r="AB752" t="inlineStr"/>
      <c r="AC752" t="inlineStr"/>
      <c r="AD752" t="inlineStr"/>
      <c r="AE752" t="inlineStr"/>
      <c r="AF752" t="inlineStr"/>
      <c r="AG752" t="inlineStr"/>
      <c r="AH752" t="inlineStr"/>
      <c r="AI752" t="inlineStr"/>
      <c r="AJ752" t="inlineStr"/>
      <c r="AK752" t="inlineStr"/>
      <c r="AL752" t="inlineStr"/>
      <c r="AM752" t="inlineStr"/>
      <c r="AN752" t="inlineStr"/>
      <c r="AO752" t="inlineStr"/>
      <c r="AP752" t="inlineStr"/>
      <c r="AQ752" t="inlineStr"/>
      <c r="AR752" t="inlineStr"/>
      <c r="AS752" t="inlineStr"/>
      <c r="AT752" t="inlineStr"/>
      <c r="AU752" t="inlineStr"/>
      <c r="AV752" t="inlineStr"/>
      <c r="AW752" t="inlineStr"/>
      <c r="AX752" t="inlineStr"/>
      <c r="AY752" t="inlineStr"/>
      <c r="AZ752" t="inlineStr"/>
      <c r="BA752" t="inlineStr"/>
      <c r="BB752" t="inlineStr"/>
      <c r="BC752" t="inlineStr">
        <is>
          <t>0</t>
        </is>
      </c>
      <c r="BD752" t="inlineStr"/>
      <c r="BE752" t="inlineStr"/>
      <c r="BF752" t="inlineStr"/>
      <c r="BG752" t="inlineStr"/>
      <c r="BH752" t="inlineStr"/>
      <c r="BI752" t="inlineStr"/>
      <c r="BJ752" t="inlineStr"/>
      <c r="BK752" t="inlineStr"/>
      <c r="BL752" t="inlineStr"/>
      <c r="BM752" t="inlineStr"/>
      <c r="BN752" t="inlineStr"/>
      <c r="BO752" t="inlineStr"/>
      <c r="BP752" t="inlineStr"/>
      <c r="BQ752" t="inlineStr"/>
      <c r="BR752" t="inlineStr"/>
      <c r="BS752" t="inlineStr"/>
      <c r="BT752" t="inlineStr"/>
      <c r="BU752" t="inlineStr"/>
      <c r="BV752" t="inlineStr"/>
      <c r="BW752" t="inlineStr"/>
      <c r="BX752" t="inlineStr"/>
      <c r="BY752" t="inlineStr"/>
      <c r="BZ752" t="inlineStr"/>
      <c r="CA752" t="inlineStr"/>
      <c r="CB752" t="inlineStr"/>
      <c r="CC752" t="inlineStr"/>
      <c r="CD752" t="inlineStr"/>
      <c r="CE752" t="inlineStr"/>
      <c r="CF752" t="inlineStr"/>
      <c r="CG752" t="inlineStr"/>
      <c r="CH752" t="inlineStr"/>
      <c r="CI752" t="inlineStr"/>
      <c r="CJ752" t="inlineStr"/>
      <c r="CK752" t="inlineStr"/>
      <c r="CL752" t="inlineStr"/>
      <c r="CM752" t="inlineStr"/>
      <c r="CN752" t="inlineStr"/>
      <c r="CO752" t="inlineStr"/>
      <c r="CP752" t="inlineStr"/>
      <c r="CQ752" t="inlineStr"/>
      <c r="CR752" t="inlineStr"/>
      <c r="CS752" t="inlineStr"/>
      <c r="CT752" t="inlineStr"/>
      <c r="CU752" t="inlineStr"/>
    </row>
    <row r="753">
      <c r="A753" t="b">
        <v>1</v>
      </c>
      <c r="B753" t="inlineStr">
        <is>
          <t>681</t>
        </is>
      </c>
      <c r="C753" t="inlineStr">
        <is>
          <t>L-1508-315338229</t>
        </is>
      </c>
      <c r="D753" t="inlineStr">
        <is>
          <t>1066880700</t>
        </is>
      </c>
      <c r="E753" t="inlineStr">
        <is>
          <t>Aaf</t>
        </is>
      </c>
      <c r="F753" t="inlineStr">
        <is>
          <t>https://portal.dnb.de/opac.htm?method=simpleSearch&amp;cqlMode=true&amp;query=idn%3D1066880700</t>
        </is>
      </c>
      <c r="G753" t="inlineStr">
        <is>
          <t>III 68, 1</t>
        </is>
      </c>
      <c r="H753" t="inlineStr">
        <is>
          <t>III 68, 1</t>
        </is>
      </c>
      <c r="I753" t="inlineStr"/>
      <c r="J753" t="inlineStr"/>
      <c r="K753" t="inlineStr"/>
      <c r="L753" t="inlineStr"/>
      <c r="M753" t="inlineStr"/>
      <c r="N753" t="inlineStr"/>
      <c r="O753" t="inlineStr"/>
      <c r="P753" t="inlineStr"/>
      <c r="Q753" t="inlineStr"/>
      <c r="R753" t="inlineStr"/>
      <c r="S753" t="inlineStr"/>
      <c r="T753" t="inlineStr"/>
      <c r="U753" t="inlineStr"/>
      <c r="V753" t="inlineStr"/>
      <c r="W753" t="inlineStr"/>
      <c r="X753" t="inlineStr"/>
      <c r="Y753" t="inlineStr"/>
      <c r="Z753" t="inlineStr"/>
      <c r="AA753" t="inlineStr"/>
      <c r="AB753" t="inlineStr"/>
      <c r="AC753" t="inlineStr"/>
      <c r="AD753" t="inlineStr"/>
      <c r="AE753" t="inlineStr"/>
      <c r="AF753" t="inlineStr"/>
      <c r="AG753" t="inlineStr"/>
      <c r="AH753" t="inlineStr"/>
      <c r="AI753" t="inlineStr"/>
      <c r="AJ753" t="inlineStr"/>
      <c r="AK753" t="inlineStr"/>
      <c r="AL753" t="inlineStr"/>
      <c r="AM753" t="inlineStr"/>
      <c r="AN753" t="inlineStr"/>
      <c r="AO753" t="inlineStr"/>
      <c r="AP753" t="inlineStr"/>
      <c r="AQ753" t="inlineStr"/>
      <c r="AR753" t="inlineStr"/>
      <c r="AS753" t="inlineStr"/>
      <c r="AT753" t="inlineStr"/>
      <c r="AU753" t="inlineStr"/>
      <c r="AV753" t="inlineStr"/>
      <c r="AW753" t="inlineStr"/>
      <c r="AX753" t="inlineStr"/>
      <c r="AY753" t="inlineStr"/>
      <c r="AZ753" t="inlineStr"/>
      <c r="BA753" t="inlineStr"/>
      <c r="BB753" t="inlineStr"/>
      <c r="BC753" t="inlineStr">
        <is>
          <t>0</t>
        </is>
      </c>
      <c r="BD753" t="inlineStr"/>
      <c r="BE753" t="inlineStr"/>
      <c r="BF753" t="inlineStr"/>
      <c r="BG753" t="inlineStr"/>
      <c r="BH753" t="inlineStr"/>
      <c r="BI753" t="inlineStr"/>
      <c r="BJ753" t="inlineStr"/>
      <c r="BK753" t="inlineStr"/>
      <c r="BL753" t="inlineStr"/>
      <c r="BM753" t="inlineStr"/>
      <c r="BN753" t="inlineStr"/>
      <c r="BO753" t="inlineStr"/>
      <c r="BP753" t="inlineStr"/>
      <c r="BQ753" t="inlineStr"/>
      <c r="BR753" t="inlineStr"/>
      <c r="BS753" t="inlineStr"/>
      <c r="BT753" t="inlineStr"/>
      <c r="BU753" t="inlineStr"/>
      <c r="BV753" t="inlineStr"/>
      <c r="BW753" t="inlineStr"/>
      <c r="BX753" t="inlineStr"/>
      <c r="BY753" t="inlineStr"/>
      <c r="BZ753" t="inlineStr"/>
      <c r="CA753" t="inlineStr"/>
      <c r="CB753" t="inlineStr"/>
      <c r="CC753" t="inlineStr"/>
      <c r="CD753" t="inlineStr"/>
      <c r="CE753" t="inlineStr"/>
      <c r="CF753" t="inlineStr"/>
      <c r="CG753" t="inlineStr"/>
      <c r="CH753" t="inlineStr"/>
      <c r="CI753" t="inlineStr"/>
      <c r="CJ753" t="inlineStr"/>
      <c r="CK753" t="inlineStr"/>
      <c r="CL753" t="inlineStr"/>
      <c r="CM753" t="inlineStr"/>
      <c r="CN753" t="inlineStr"/>
      <c r="CO753" t="inlineStr"/>
      <c r="CP753" t="inlineStr"/>
      <c r="CQ753" t="inlineStr"/>
      <c r="CR753" t="inlineStr"/>
      <c r="CS753" t="inlineStr"/>
      <c r="CT753" t="inlineStr"/>
      <c r="CU753" t="inlineStr"/>
    </row>
    <row r="754">
      <c r="A754" t="b">
        <v>1</v>
      </c>
      <c r="B754" t="inlineStr">
        <is>
          <t>682</t>
        </is>
      </c>
      <c r="C754" t="inlineStr">
        <is>
          <t>L-1502-315493445</t>
        </is>
      </c>
      <c r="D754" t="inlineStr">
        <is>
          <t>1066963169</t>
        </is>
      </c>
      <c r="E754" t="inlineStr">
        <is>
          <t>Aaf</t>
        </is>
      </c>
      <c r="F754" t="inlineStr">
        <is>
          <t>https://portal.dnb.de/opac.htm?method=simpleSearch&amp;cqlMode=true&amp;query=idn%3D1066963169</t>
        </is>
      </c>
      <c r="G754" t="inlineStr">
        <is>
          <t>III 69, 1</t>
        </is>
      </c>
      <c r="H754" t="inlineStr">
        <is>
          <t>III 69, 1</t>
        </is>
      </c>
      <c r="I754" t="inlineStr">
        <is>
          <t>X</t>
        </is>
      </c>
      <c r="J754" t="inlineStr">
        <is>
          <t>Halbledereinband</t>
        </is>
      </c>
      <c r="K754" t="inlineStr">
        <is>
          <t>bis 25 cm</t>
        </is>
      </c>
      <c r="L754" t="inlineStr">
        <is>
          <t>80° bis 110°, einseitig digitalisierbar?</t>
        </is>
      </c>
      <c r="M754" t="inlineStr">
        <is>
          <t>hohler Rücken</t>
        </is>
      </c>
      <c r="N754" t="inlineStr"/>
      <c r="O754" t="inlineStr"/>
      <c r="P754" t="inlineStr">
        <is>
          <t>Signaturfahne austauschen</t>
        </is>
      </c>
      <c r="Q754" t="inlineStr">
        <is>
          <t>1</t>
        </is>
      </c>
      <c r="R754" t="inlineStr"/>
      <c r="S754" t="inlineStr"/>
      <c r="T754" t="inlineStr"/>
      <c r="U754" t="inlineStr"/>
      <c r="V754" t="inlineStr"/>
      <c r="W754" t="inlineStr"/>
      <c r="X754" t="inlineStr"/>
      <c r="Y754" t="inlineStr"/>
      <c r="Z754" t="inlineStr"/>
      <c r="AA754" t="inlineStr">
        <is>
          <t>HL</t>
        </is>
      </c>
      <c r="AB754" t="inlineStr"/>
      <c r="AC754" t="inlineStr"/>
      <c r="AD754" t="inlineStr">
        <is>
          <t>f/V</t>
        </is>
      </c>
      <c r="AE754" t="inlineStr"/>
      <c r="AF754" t="inlineStr"/>
      <c r="AG754" t="inlineStr"/>
      <c r="AH754" t="inlineStr"/>
      <c r="AI754" t="inlineStr"/>
      <c r="AJ754" t="inlineStr">
        <is>
          <t>Pa</t>
        </is>
      </c>
      <c r="AK754" t="inlineStr"/>
      <c r="AL754" t="inlineStr"/>
      <c r="AM754" t="inlineStr"/>
      <c r="AN754" t="inlineStr"/>
      <c r="AO754" t="inlineStr"/>
      <c r="AP754" t="inlineStr"/>
      <c r="AQ754" t="inlineStr"/>
      <c r="AR754" t="inlineStr"/>
      <c r="AS754" t="inlineStr"/>
      <c r="AT754" t="inlineStr"/>
      <c r="AU754" t="inlineStr"/>
      <c r="AV754" t="inlineStr"/>
      <c r="AW754" t="inlineStr"/>
      <c r="AX754" t="inlineStr">
        <is>
          <t>80</t>
        </is>
      </c>
      <c r="AY754" t="inlineStr"/>
      <c r="AZ754" t="inlineStr"/>
      <c r="BA754" t="inlineStr"/>
      <c r="BB754" t="inlineStr">
        <is>
          <t>ja vor</t>
        </is>
      </c>
      <c r="BC754" t="inlineStr">
        <is>
          <t>1</t>
        </is>
      </c>
      <c r="BD754" t="inlineStr"/>
      <c r="BE754" t="inlineStr"/>
      <c r="BF754" t="inlineStr"/>
      <c r="BG754" t="inlineStr"/>
      <c r="BH754" t="inlineStr"/>
      <c r="BI754" t="inlineStr"/>
      <c r="BJ754" t="inlineStr"/>
      <c r="BK754" t="inlineStr"/>
      <c r="BL754" t="inlineStr"/>
      <c r="BM754" t="inlineStr"/>
      <c r="BN754" t="inlineStr">
        <is>
          <t>x</t>
        </is>
      </c>
      <c r="BO754" t="inlineStr"/>
      <c r="BP754" t="inlineStr">
        <is>
          <t>x</t>
        </is>
      </c>
      <c r="BQ754" t="inlineStr"/>
      <c r="BR754" t="inlineStr">
        <is>
          <t>v</t>
        </is>
      </c>
      <c r="BS754" t="inlineStr"/>
      <c r="BT754" t="inlineStr"/>
      <c r="BU754" t="inlineStr"/>
      <c r="BV754" t="inlineStr"/>
      <c r="BW754" t="inlineStr"/>
      <c r="BX754" t="inlineStr"/>
      <c r="BY754" t="inlineStr"/>
      <c r="BZ754" t="inlineStr"/>
      <c r="CA754" t="inlineStr">
        <is>
          <t>1</t>
        </is>
      </c>
      <c r="CB754" t="inlineStr">
        <is>
          <t>evtl. sehr schmale Hülse</t>
        </is>
      </c>
      <c r="CC754" t="inlineStr"/>
      <c r="CD754" t="inlineStr"/>
      <c r="CE754" t="inlineStr"/>
      <c r="CF754" t="inlineStr"/>
      <c r="CG754" t="inlineStr"/>
      <c r="CH754" t="inlineStr"/>
      <c r="CI754" t="inlineStr"/>
      <c r="CJ754" t="inlineStr"/>
      <c r="CK754" t="inlineStr"/>
      <c r="CL754" t="inlineStr"/>
      <c r="CM754" t="inlineStr"/>
      <c r="CN754" t="inlineStr"/>
      <c r="CO754" t="inlineStr"/>
      <c r="CP754" t="inlineStr"/>
      <c r="CQ754" t="inlineStr"/>
      <c r="CR754" t="inlineStr"/>
      <c r="CS754" t="inlineStr"/>
      <c r="CT754" t="inlineStr"/>
      <c r="CU754" t="inlineStr"/>
    </row>
    <row r="755">
      <c r="A755" t="b">
        <v>1</v>
      </c>
      <c r="B755" t="inlineStr">
        <is>
          <t>683</t>
        </is>
      </c>
      <c r="C755" t="inlineStr">
        <is>
          <t>L-1502-315486910</t>
        </is>
      </c>
      <c r="D755" t="inlineStr">
        <is>
          <t>1066956189</t>
        </is>
      </c>
      <c r="E755" t="inlineStr">
        <is>
          <t>Aaf</t>
        </is>
      </c>
      <c r="F755" t="inlineStr">
        <is>
          <t>https://portal.dnb.de/opac.htm?method=simpleSearch&amp;cqlMode=true&amp;query=idn%3D1066956189</t>
        </is>
      </c>
      <c r="G755" t="inlineStr">
        <is>
          <t>III 69, 2</t>
        </is>
      </c>
      <c r="H755" t="inlineStr">
        <is>
          <t>III 69, 2</t>
        </is>
      </c>
      <c r="I755" t="inlineStr"/>
      <c r="J755" t="inlineStr"/>
      <c r="K755" t="inlineStr">
        <is>
          <t>bis 25 cm</t>
        </is>
      </c>
      <c r="L755" t="inlineStr"/>
      <c r="M755" t="inlineStr"/>
      <c r="N755" t="inlineStr"/>
      <c r="O755" t="inlineStr"/>
      <c r="P755" t="inlineStr"/>
      <c r="Q755" t="inlineStr"/>
      <c r="R755" t="inlineStr"/>
      <c r="S755" t="inlineStr"/>
      <c r="T755" t="inlineStr"/>
      <c r="U755" t="inlineStr"/>
      <c r="V755" t="inlineStr"/>
      <c r="W755" t="inlineStr"/>
      <c r="X755" t="inlineStr"/>
      <c r="Y755" t="inlineStr"/>
      <c r="Z755" t="inlineStr"/>
      <c r="AA755" t="inlineStr">
        <is>
          <t>G</t>
        </is>
      </c>
      <c r="AB755" t="inlineStr"/>
      <c r="AC755" t="inlineStr"/>
      <c r="AD755" t="inlineStr">
        <is>
          <t>h/E</t>
        </is>
      </c>
      <c r="AE755" t="inlineStr"/>
      <c r="AF755" t="inlineStr"/>
      <c r="AG755" t="inlineStr"/>
      <c r="AH755" t="inlineStr"/>
      <c r="AI755" t="inlineStr"/>
      <c r="AJ755" t="inlineStr">
        <is>
          <t>Pa</t>
        </is>
      </c>
      <c r="AK755" t="inlineStr">
        <is>
          <t>x</t>
        </is>
      </c>
      <c r="AL755" t="inlineStr"/>
      <c r="AM755" t="inlineStr"/>
      <c r="AN755" t="inlineStr"/>
      <c r="AO755" t="inlineStr"/>
      <c r="AP755" t="inlineStr"/>
      <c r="AQ755" t="inlineStr"/>
      <c r="AR755" t="inlineStr"/>
      <c r="AS755" t="inlineStr"/>
      <c r="AT755" t="inlineStr"/>
      <c r="AU755" t="inlineStr"/>
      <c r="AV755" t="inlineStr"/>
      <c r="AW755" t="inlineStr"/>
      <c r="AX755" t="inlineStr">
        <is>
          <t>110</t>
        </is>
      </c>
      <c r="AY755" t="inlineStr"/>
      <c r="AZ755" t="inlineStr"/>
      <c r="BA755" t="inlineStr"/>
      <c r="BB755" t="inlineStr">
        <is>
          <t>ja vor</t>
        </is>
      </c>
      <c r="BC755" t="inlineStr">
        <is>
          <t>0.5</t>
        </is>
      </c>
      <c r="BD755" t="inlineStr"/>
      <c r="BE755" t="inlineStr"/>
      <c r="BF755" t="inlineStr"/>
      <c r="BG755" t="inlineStr">
        <is>
          <t>x</t>
        </is>
      </c>
      <c r="BH755" t="inlineStr"/>
      <c r="BI755" t="inlineStr"/>
      <c r="BJ755" t="inlineStr"/>
      <c r="BK755" t="inlineStr"/>
      <c r="BL755" t="inlineStr"/>
      <c r="BM755" t="inlineStr"/>
      <c r="BN755" t="inlineStr">
        <is>
          <t>x</t>
        </is>
      </c>
      <c r="BO755" t="inlineStr"/>
      <c r="BP755" t="inlineStr">
        <is>
          <t>x</t>
        </is>
      </c>
      <c r="BQ755" t="inlineStr"/>
      <c r="BR755" t="inlineStr"/>
      <c r="BS755" t="inlineStr"/>
      <c r="BT755" t="inlineStr"/>
      <c r="BU755" t="inlineStr"/>
      <c r="BV755" t="inlineStr"/>
      <c r="BW755" t="inlineStr"/>
      <c r="BX755" t="inlineStr"/>
      <c r="BY755" t="inlineStr"/>
      <c r="BZ755" t="inlineStr"/>
      <c r="CA755" t="inlineStr">
        <is>
          <t>0.5</t>
        </is>
      </c>
      <c r="CB755" t="inlineStr"/>
      <c r="CC755" t="inlineStr"/>
      <c r="CD755" t="inlineStr"/>
      <c r="CE755" t="inlineStr"/>
      <c r="CF755" t="inlineStr"/>
      <c r="CG755" t="inlineStr"/>
      <c r="CH755" t="inlineStr"/>
      <c r="CI755" t="inlineStr"/>
      <c r="CJ755" t="inlineStr"/>
      <c r="CK755" t="inlineStr"/>
      <c r="CL755" t="inlineStr"/>
      <c r="CM755" t="inlineStr"/>
      <c r="CN755" t="inlineStr"/>
      <c r="CO755" t="inlineStr"/>
      <c r="CP755" t="inlineStr"/>
      <c r="CQ755" t="inlineStr"/>
      <c r="CR755" t="inlineStr"/>
      <c r="CS755" t="inlineStr"/>
      <c r="CT755" t="inlineStr"/>
      <c r="CU755" t="inlineStr"/>
    </row>
    <row r="756">
      <c r="A756" t="b">
        <v>1</v>
      </c>
      <c r="B756" t="inlineStr">
        <is>
          <t>684</t>
        </is>
      </c>
      <c r="C756" t="inlineStr">
        <is>
          <t>L-1512-315486945</t>
        </is>
      </c>
      <c r="D756" t="inlineStr">
        <is>
          <t>1066956227</t>
        </is>
      </c>
      <c r="E756" t="inlineStr">
        <is>
          <t>Aaf</t>
        </is>
      </c>
      <c r="F756" t="inlineStr">
        <is>
          <t>https://portal.dnb.de/opac.htm?method=simpleSearch&amp;cqlMode=true&amp;query=idn%3D1066956227</t>
        </is>
      </c>
      <c r="G756" t="inlineStr">
        <is>
          <t>III 69, 3</t>
        </is>
      </c>
      <c r="H756" t="inlineStr">
        <is>
          <t>III 69, 3</t>
        </is>
      </c>
      <c r="I756" t="inlineStr"/>
      <c r="J756" t="inlineStr"/>
      <c r="K756" t="inlineStr">
        <is>
          <t>bis 25 cm</t>
        </is>
      </c>
      <c r="L756" t="inlineStr"/>
      <c r="M756" t="inlineStr"/>
      <c r="N756" t="inlineStr"/>
      <c r="O756" t="inlineStr"/>
      <c r="P756" t="inlineStr"/>
      <c r="Q756" t="inlineStr"/>
      <c r="R756" t="inlineStr"/>
      <c r="S756" t="inlineStr"/>
      <c r="T756" t="inlineStr"/>
      <c r="U756" t="inlineStr"/>
      <c r="V756" t="inlineStr"/>
      <c r="W756" t="inlineStr"/>
      <c r="X756" t="inlineStr"/>
      <c r="Y756" t="inlineStr"/>
      <c r="Z756" t="inlineStr"/>
      <c r="AA756" t="inlineStr">
        <is>
          <t>HL</t>
        </is>
      </c>
      <c r="AB756" t="inlineStr">
        <is>
          <t>x</t>
        </is>
      </c>
      <c r="AC756" t="inlineStr"/>
      <c r="AD756" t="inlineStr">
        <is>
          <t>h/E</t>
        </is>
      </c>
      <c r="AE756" t="inlineStr"/>
      <c r="AF756" t="inlineStr">
        <is>
          <t>x</t>
        </is>
      </c>
      <c r="AG756" t="inlineStr"/>
      <c r="AH756" t="inlineStr"/>
      <c r="AI756" t="inlineStr"/>
      <c r="AJ756" t="inlineStr">
        <is>
          <t>Pa</t>
        </is>
      </c>
      <c r="AK756" t="inlineStr">
        <is>
          <t>x</t>
        </is>
      </c>
      <c r="AL756" t="inlineStr"/>
      <c r="AM756" t="inlineStr"/>
      <c r="AN756" t="inlineStr"/>
      <c r="AO756" t="inlineStr"/>
      <c r="AP756" t="inlineStr"/>
      <c r="AQ756" t="inlineStr"/>
      <c r="AR756" t="inlineStr"/>
      <c r="AS756" t="inlineStr"/>
      <c r="AT756" t="inlineStr"/>
      <c r="AU756" t="inlineStr"/>
      <c r="AV756" t="inlineStr"/>
      <c r="AW756" t="inlineStr"/>
      <c r="AX756" t="inlineStr">
        <is>
          <t>80</t>
        </is>
      </c>
      <c r="AY756" t="inlineStr"/>
      <c r="AZ756" t="inlineStr"/>
      <c r="BA756" t="inlineStr"/>
      <c r="BB756" t="inlineStr">
        <is>
          <t>n</t>
        </is>
      </c>
      <c r="BC756" t="inlineStr">
        <is>
          <t>0</t>
        </is>
      </c>
      <c r="BD756" t="inlineStr"/>
      <c r="BE756" t="inlineStr"/>
      <c r="BF756" t="inlineStr"/>
      <c r="BG756" t="inlineStr"/>
      <c r="BH756" t="inlineStr"/>
      <c r="BI756" t="inlineStr"/>
      <c r="BJ756" t="inlineStr"/>
      <c r="BK756" t="inlineStr">
        <is>
          <t>Schaden stabil</t>
        </is>
      </c>
      <c r="BL756" t="inlineStr"/>
      <c r="BM756" t="inlineStr">
        <is>
          <t>Umschlag (Leder pudert)</t>
        </is>
      </c>
      <c r="BN756" t="inlineStr"/>
      <c r="BO756" t="inlineStr"/>
      <c r="BP756" t="inlineStr"/>
      <c r="BQ756" t="inlineStr"/>
      <c r="BR756" t="inlineStr"/>
      <c r="BS756" t="inlineStr"/>
      <c r="BT756" t="inlineStr"/>
      <c r="BU756" t="inlineStr"/>
      <c r="BV756" t="inlineStr"/>
      <c r="BW756" t="inlineStr"/>
      <c r="BX756" t="inlineStr"/>
      <c r="BY756" t="inlineStr"/>
      <c r="BZ756" t="inlineStr"/>
      <c r="CA756" t="inlineStr"/>
      <c r="CB756" t="inlineStr"/>
      <c r="CC756" t="inlineStr"/>
      <c r="CD756" t="inlineStr"/>
      <c r="CE756" t="inlineStr"/>
      <c r="CF756" t="inlineStr"/>
      <c r="CG756" t="inlineStr"/>
      <c r="CH756" t="inlineStr"/>
      <c r="CI756" t="inlineStr"/>
      <c r="CJ756" t="inlineStr"/>
      <c r="CK756" t="inlineStr"/>
      <c r="CL756" t="inlineStr"/>
      <c r="CM756" t="inlineStr"/>
      <c r="CN756" t="inlineStr"/>
      <c r="CO756" t="inlineStr"/>
      <c r="CP756" t="inlineStr"/>
      <c r="CQ756" t="inlineStr"/>
      <c r="CR756" t="inlineStr"/>
      <c r="CS756" t="inlineStr"/>
      <c r="CT756" t="inlineStr"/>
      <c r="CU756" t="inlineStr"/>
    </row>
    <row r="757">
      <c r="A757" t="b">
        <v>1</v>
      </c>
      <c r="B757" t="inlineStr">
        <is>
          <t>685</t>
        </is>
      </c>
      <c r="C757" t="inlineStr">
        <is>
          <t>L-1503-315493534</t>
        </is>
      </c>
      <c r="D757" t="inlineStr">
        <is>
          <t>1066963266</t>
        </is>
      </c>
      <c r="E757" t="inlineStr">
        <is>
          <t>Aaf</t>
        </is>
      </c>
      <c r="F757" t="inlineStr">
        <is>
          <t>https://portal.dnb.de/opac.htm?method=simpleSearch&amp;cqlMode=true&amp;query=idn%3D1066963266</t>
        </is>
      </c>
      <c r="G757" t="inlineStr">
        <is>
          <t>III 69, 4</t>
        </is>
      </c>
      <c r="H757" t="inlineStr">
        <is>
          <t>III 69, 4</t>
        </is>
      </c>
      <c r="I757" t="inlineStr">
        <is>
          <t>X</t>
        </is>
      </c>
      <c r="J757" t="inlineStr">
        <is>
          <t>Pergamentband</t>
        </is>
      </c>
      <c r="K757" t="inlineStr">
        <is>
          <t>bis 25 cm</t>
        </is>
      </c>
      <c r="L757" t="inlineStr">
        <is>
          <t>180°</t>
        </is>
      </c>
      <c r="M757" t="inlineStr">
        <is>
          <t>hohler Rücken</t>
        </is>
      </c>
      <c r="N757" t="inlineStr"/>
      <c r="O757" t="inlineStr">
        <is>
          <t>Kassette</t>
        </is>
      </c>
      <c r="P757" t="inlineStr">
        <is>
          <t>Nein</t>
        </is>
      </c>
      <c r="Q757" t="inlineStr">
        <is>
          <t>0</t>
        </is>
      </c>
      <c r="R757" t="inlineStr"/>
      <c r="S757" t="inlineStr"/>
      <c r="T757" t="inlineStr"/>
      <c r="U757" t="inlineStr"/>
      <c r="V757" t="inlineStr"/>
      <c r="W757" t="inlineStr"/>
      <c r="X757" t="inlineStr"/>
      <c r="Y757" t="inlineStr"/>
      <c r="Z757" t="inlineStr"/>
      <c r="AA757" t="inlineStr">
        <is>
          <t>Pg</t>
        </is>
      </c>
      <c r="AB757" t="inlineStr"/>
      <c r="AC757" t="inlineStr">
        <is>
          <t>x</t>
        </is>
      </c>
      <c r="AD757" t="inlineStr">
        <is>
          <t>h/E</t>
        </is>
      </c>
      <c r="AE757" t="inlineStr"/>
      <c r="AF757" t="inlineStr"/>
      <c r="AG757" t="inlineStr"/>
      <c r="AH757" t="inlineStr"/>
      <c r="AI757" t="inlineStr"/>
      <c r="AJ757" t="inlineStr">
        <is>
          <t>Pa</t>
        </is>
      </c>
      <c r="AK757" t="inlineStr"/>
      <c r="AL757" t="inlineStr"/>
      <c r="AM757" t="inlineStr"/>
      <c r="AN757" t="inlineStr"/>
      <c r="AO757" t="inlineStr"/>
      <c r="AP757" t="inlineStr"/>
      <c r="AQ757" t="inlineStr"/>
      <c r="AR757" t="inlineStr"/>
      <c r="AS757" t="inlineStr"/>
      <c r="AT757" t="inlineStr">
        <is>
          <t>R</t>
        </is>
      </c>
      <c r="AU757" t="inlineStr">
        <is>
          <t>x</t>
        </is>
      </c>
      <c r="AV757" t="inlineStr"/>
      <c r="AW757" t="inlineStr"/>
      <c r="AX757" t="inlineStr">
        <is>
          <t>110</t>
        </is>
      </c>
      <c r="AY757" t="inlineStr"/>
      <c r="AZ757" t="inlineStr"/>
      <c r="BA757" t="inlineStr"/>
      <c r="BB757" t="inlineStr">
        <is>
          <t>n</t>
        </is>
      </c>
      <c r="BC757" t="inlineStr">
        <is>
          <t>0</t>
        </is>
      </c>
      <c r="BD757" t="inlineStr"/>
      <c r="BE757" t="inlineStr">
        <is>
          <t>Gewebe</t>
        </is>
      </c>
      <c r="BF757" t="inlineStr"/>
      <c r="BG757" t="inlineStr"/>
      <c r="BH757" t="inlineStr"/>
      <c r="BI757" t="inlineStr"/>
      <c r="BJ757" t="inlineStr"/>
      <c r="BK757" t="inlineStr"/>
      <c r="BL757" t="inlineStr"/>
      <c r="BM757" t="inlineStr"/>
      <c r="BN757" t="inlineStr"/>
      <c r="BO757" t="inlineStr"/>
      <c r="BP757" t="inlineStr"/>
      <c r="BQ757" t="inlineStr"/>
      <c r="BR757" t="inlineStr"/>
      <c r="BS757" t="inlineStr"/>
      <c r="BT757" t="inlineStr"/>
      <c r="BU757" t="inlineStr"/>
      <c r="BV757" t="inlineStr"/>
      <c r="BW757" t="inlineStr"/>
      <c r="BX757" t="inlineStr"/>
      <c r="BY757" t="inlineStr"/>
      <c r="BZ757" t="inlineStr"/>
      <c r="CA757" t="inlineStr"/>
      <c r="CB757" t="inlineStr"/>
      <c r="CC757" t="inlineStr"/>
      <c r="CD757" t="inlineStr"/>
      <c r="CE757" t="inlineStr"/>
      <c r="CF757" t="inlineStr"/>
      <c r="CG757" t="inlineStr"/>
      <c r="CH757" t="inlineStr"/>
      <c r="CI757" t="inlineStr"/>
      <c r="CJ757" t="inlineStr"/>
      <c r="CK757" t="inlineStr"/>
      <c r="CL757" t="inlineStr"/>
      <c r="CM757" t="inlineStr"/>
      <c r="CN757" t="inlineStr"/>
      <c r="CO757" t="inlineStr"/>
      <c r="CP757" t="inlineStr"/>
      <c r="CQ757" t="inlineStr"/>
      <c r="CR757" t="inlineStr"/>
      <c r="CS757" t="inlineStr"/>
      <c r="CT757" t="inlineStr"/>
      <c r="CU757" t="inlineStr"/>
    </row>
    <row r="758">
      <c r="A758" t="b">
        <v>0</v>
      </c>
      <c r="B758" t="inlineStr">
        <is>
          <t>686</t>
        </is>
      </c>
      <c r="C758" t="inlineStr">
        <is>
          <t>L-1506-15404587X</t>
        </is>
      </c>
      <c r="D758" t="inlineStr">
        <is>
          <t>993936261</t>
        </is>
      </c>
      <c r="E758" t="inlineStr"/>
      <c r="F758" t="inlineStr">
        <is>
          <t>https://portal.dnb.de/opac.htm?method=simpleSearch&amp;cqlMode=true&amp;query=idn%3D993936261</t>
        </is>
      </c>
      <c r="G758" t="inlineStr">
        <is>
          <t>III 69, 5</t>
        </is>
      </c>
      <c r="H758" t="inlineStr"/>
      <c r="I758" t="inlineStr"/>
      <c r="J758" t="inlineStr"/>
      <c r="K758" t="inlineStr"/>
      <c r="L758" t="inlineStr"/>
      <c r="M758" t="inlineStr"/>
      <c r="N758" t="inlineStr"/>
      <c r="O758" t="inlineStr"/>
      <c r="P758" t="inlineStr"/>
      <c r="Q758" t="inlineStr"/>
      <c r="R758" t="inlineStr"/>
      <c r="S758" t="inlineStr"/>
      <c r="T758" t="inlineStr"/>
      <c r="U758" t="inlineStr"/>
      <c r="V758" t="inlineStr"/>
      <c r="W758" t="inlineStr"/>
      <c r="X758" t="inlineStr"/>
      <c r="Y758" t="inlineStr"/>
      <c r="Z758" t="inlineStr"/>
      <c r="AA758" t="inlineStr"/>
      <c r="AB758" t="inlineStr"/>
      <c r="AC758" t="inlineStr"/>
      <c r="AD758" t="inlineStr"/>
      <c r="AE758" t="inlineStr"/>
      <c r="AF758" t="inlineStr"/>
      <c r="AG758" t="inlineStr"/>
      <c r="AH758" t="inlineStr"/>
      <c r="AI758" t="inlineStr"/>
      <c r="AJ758" t="inlineStr"/>
      <c r="AK758" t="inlineStr"/>
      <c r="AL758" t="inlineStr"/>
      <c r="AM758" t="inlineStr"/>
      <c r="AN758" t="inlineStr"/>
      <c r="AO758" t="inlineStr"/>
      <c r="AP758" t="inlineStr"/>
      <c r="AQ758" t="inlineStr"/>
      <c r="AR758" t="inlineStr"/>
      <c r="AS758" t="inlineStr"/>
      <c r="AT758" t="inlineStr"/>
      <c r="AU758" t="inlineStr"/>
      <c r="AV758" t="inlineStr"/>
      <c r="AW758" t="inlineStr"/>
      <c r="AX758" t="inlineStr"/>
      <c r="AY758" t="inlineStr"/>
      <c r="AZ758" t="inlineStr"/>
      <c r="BA758" t="inlineStr"/>
      <c r="BB758" t="inlineStr"/>
      <c r="BC758" t="inlineStr">
        <is>
          <t>0</t>
        </is>
      </c>
      <c r="BD758" t="inlineStr"/>
      <c r="BE758" t="inlineStr"/>
      <c r="BF758" t="inlineStr"/>
      <c r="BG758" t="inlineStr"/>
      <c r="BH758" t="inlineStr"/>
      <c r="BI758" t="inlineStr"/>
      <c r="BJ758" t="inlineStr"/>
      <c r="BK758" t="inlineStr"/>
      <c r="BL758" t="inlineStr"/>
      <c r="BM758" t="inlineStr"/>
      <c r="BN758" t="inlineStr"/>
      <c r="BO758" t="inlineStr"/>
      <c r="BP758" t="inlineStr"/>
      <c r="BQ758" t="inlineStr"/>
      <c r="BR758" t="inlineStr"/>
      <c r="BS758" t="inlineStr"/>
      <c r="BT758" t="inlineStr"/>
      <c r="BU758" t="inlineStr"/>
      <c r="BV758" t="inlineStr"/>
      <c r="BW758" t="inlineStr"/>
      <c r="BX758" t="inlineStr"/>
      <c r="BY758" t="inlineStr"/>
      <c r="BZ758" t="inlineStr"/>
      <c r="CA758" t="inlineStr"/>
      <c r="CB758" t="inlineStr"/>
      <c r="CC758" t="inlineStr"/>
      <c r="CD758" t="inlineStr"/>
      <c r="CE758" t="inlineStr"/>
      <c r="CF758" t="inlineStr"/>
      <c r="CG758" t="inlineStr"/>
      <c r="CH758" t="inlineStr"/>
      <c r="CI758" t="inlineStr"/>
      <c r="CJ758" t="inlineStr"/>
      <c r="CK758" t="inlineStr"/>
      <c r="CL758" t="inlineStr"/>
      <c r="CM758" t="inlineStr"/>
      <c r="CN758" t="inlineStr"/>
      <c r="CO758" t="inlineStr"/>
      <c r="CP758" t="inlineStr"/>
      <c r="CQ758" t="inlineStr"/>
      <c r="CR758" t="inlineStr"/>
      <c r="CS758" t="inlineStr"/>
      <c r="CT758" t="inlineStr"/>
      <c r="CU758" t="inlineStr"/>
    </row>
    <row r="759">
      <c r="A759" t="b">
        <v>1</v>
      </c>
      <c r="B759" t="inlineStr"/>
      <c r="C759" t="inlineStr">
        <is>
          <t>L-1506-785156844</t>
        </is>
      </c>
      <c r="D759" t="inlineStr">
        <is>
          <t>1263033296</t>
        </is>
      </c>
      <c r="E759" t="inlineStr">
        <is>
          <t>Qd</t>
        </is>
      </c>
      <c r="F759" t="inlineStr"/>
      <c r="G759" t="inlineStr">
        <is>
          <t>III 69, 5</t>
        </is>
      </c>
      <c r="H759" t="inlineStr">
        <is>
          <t>III 69, 5</t>
        </is>
      </c>
      <c r="I759" t="inlineStr"/>
      <c r="J759" t="inlineStr"/>
      <c r="K759" t="inlineStr"/>
      <c r="L759" t="inlineStr"/>
      <c r="M759" t="inlineStr"/>
      <c r="N759" t="inlineStr"/>
      <c r="O759" t="inlineStr"/>
      <c r="P759" t="inlineStr"/>
      <c r="Q759" t="inlineStr"/>
      <c r="R759" t="inlineStr"/>
      <c r="S759" t="inlineStr"/>
      <c r="T759" t="inlineStr"/>
      <c r="U759" t="inlineStr"/>
      <c r="V759" t="inlineStr"/>
      <c r="W759" t="inlineStr"/>
      <c r="X759" t="inlineStr"/>
      <c r="Y759" t="inlineStr"/>
      <c r="Z759" t="inlineStr"/>
      <c r="AA759" t="inlineStr"/>
      <c r="AB759" t="inlineStr"/>
      <c r="AC759" t="inlineStr"/>
      <c r="AD759" t="inlineStr"/>
      <c r="AE759" t="inlineStr"/>
      <c r="AF759" t="inlineStr"/>
      <c r="AG759" t="inlineStr"/>
      <c r="AH759" t="inlineStr"/>
      <c r="AI759" t="inlineStr"/>
      <c r="AJ759" t="inlineStr"/>
      <c r="AK759" t="inlineStr"/>
      <c r="AL759" t="inlineStr"/>
      <c r="AM759" t="inlineStr"/>
      <c r="AN759" t="inlineStr"/>
      <c r="AO759" t="inlineStr"/>
      <c r="AP759" t="inlineStr"/>
      <c r="AQ759" t="inlineStr"/>
      <c r="AR759" t="inlineStr"/>
      <c r="AS759" t="inlineStr"/>
      <c r="AT759" t="inlineStr"/>
      <c r="AU759" t="inlineStr"/>
      <c r="AV759" t="inlineStr"/>
      <c r="AW759" t="inlineStr"/>
      <c r="AX759" t="inlineStr"/>
      <c r="AY759" t="inlineStr"/>
      <c r="AZ759" t="inlineStr"/>
      <c r="BA759" t="inlineStr"/>
      <c r="BB759" t="inlineStr"/>
      <c r="BC759" t="inlineStr"/>
      <c r="BD759" t="inlineStr"/>
      <c r="BE759" t="inlineStr"/>
      <c r="BF759" t="inlineStr"/>
      <c r="BG759" t="inlineStr"/>
      <c r="BH759" t="inlineStr"/>
      <c r="BI759" t="inlineStr"/>
      <c r="BJ759" t="inlineStr"/>
      <c r="BK759" t="inlineStr"/>
      <c r="BL759" t="inlineStr"/>
      <c r="BM759" t="inlineStr"/>
      <c r="BN759" t="inlineStr"/>
      <c r="BO759" t="inlineStr"/>
      <c r="BP759" t="inlineStr"/>
      <c r="BQ759" t="inlineStr"/>
      <c r="BR759" t="inlineStr"/>
      <c r="BS759" t="inlineStr"/>
      <c r="BT759" t="inlineStr"/>
      <c r="BU759" t="inlineStr"/>
      <c r="BV759" t="inlineStr"/>
      <c r="BW759" t="inlineStr"/>
      <c r="BX759" t="inlineStr"/>
      <c r="BY759" t="inlineStr"/>
      <c r="BZ759" t="inlineStr"/>
      <c r="CA759" t="inlineStr"/>
      <c r="CB759" t="inlineStr"/>
      <c r="CC759" t="inlineStr"/>
      <c r="CD759" t="inlineStr"/>
      <c r="CE759" t="inlineStr"/>
      <c r="CF759" t="inlineStr"/>
      <c r="CG759" t="inlineStr"/>
      <c r="CH759" t="inlineStr"/>
      <c r="CI759" t="inlineStr"/>
      <c r="CJ759" t="inlineStr"/>
      <c r="CK759" t="inlineStr"/>
      <c r="CL759" t="inlineStr"/>
      <c r="CM759" t="inlineStr"/>
      <c r="CN759" t="inlineStr"/>
      <c r="CO759" t="inlineStr"/>
      <c r="CP759" t="inlineStr"/>
      <c r="CQ759" t="inlineStr"/>
      <c r="CR759" t="inlineStr"/>
      <c r="CS759" t="inlineStr"/>
      <c r="CT759" t="inlineStr"/>
      <c r="CU759" t="inlineStr"/>
    </row>
    <row r="760">
      <c r="A760" t="b">
        <v>0</v>
      </c>
      <c r="B760" t="inlineStr">
        <is>
          <t>728</t>
        </is>
      </c>
      <c r="C760" t="inlineStr">
        <is>
          <t>L-1880-433408642</t>
        </is>
      </c>
      <c r="D760" t="inlineStr">
        <is>
          <t>01831189X</t>
        </is>
      </c>
      <c r="E760" t="inlineStr"/>
      <c r="F760" t="inlineStr">
        <is>
          <t>https://portal.dnb.de/opac.htm?method=simpleSearch&amp;cqlMode=true&amp;query=idn%3D01831189X</t>
        </is>
      </c>
      <c r="G760" t="inlineStr">
        <is>
          <t>III 69, 5 (angebunden)</t>
        </is>
      </c>
      <c r="H760" t="inlineStr"/>
      <c r="I760" t="inlineStr"/>
      <c r="J760" t="inlineStr"/>
      <c r="K760" t="inlineStr"/>
      <c r="L760" t="inlineStr"/>
      <c r="M760" t="inlineStr"/>
      <c r="N760" t="inlineStr"/>
      <c r="O760" t="inlineStr"/>
      <c r="P760" t="inlineStr"/>
      <c r="Q760" t="inlineStr"/>
      <c r="R760" t="inlineStr"/>
      <c r="S760" t="inlineStr"/>
      <c r="T760" t="inlineStr"/>
      <c r="U760" t="inlineStr"/>
      <c r="V760" t="inlineStr"/>
      <c r="W760" t="inlineStr"/>
      <c r="X760" t="inlineStr"/>
      <c r="Y760" t="inlineStr"/>
      <c r="Z760" t="inlineStr"/>
      <c r="AA760" t="inlineStr"/>
      <c r="AB760" t="inlineStr"/>
      <c r="AC760" t="inlineStr"/>
      <c r="AD760" t="inlineStr"/>
      <c r="AE760" t="inlineStr"/>
      <c r="AF760" t="inlineStr"/>
      <c r="AG760" t="inlineStr"/>
      <c r="AH760" t="inlineStr"/>
      <c r="AI760" t="inlineStr"/>
      <c r="AJ760" t="inlineStr"/>
      <c r="AK760" t="inlineStr"/>
      <c r="AL760" t="inlineStr"/>
      <c r="AM760" t="inlineStr"/>
      <c r="AN760" t="inlineStr"/>
      <c r="AO760" t="inlineStr"/>
      <c r="AP760" t="inlineStr"/>
      <c r="AQ760" t="inlineStr"/>
      <c r="AR760" t="inlineStr"/>
      <c r="AS760" t="inlineStr"/>
      <c r="AT760" t="inlineStr"/>
      <c r="AU760" t="inlineStr"/>
      <c r="AV760" t="inlineStr"/>
      <c r="AW760" t="inlineStr"/>
      <c r="AX760" t="inlineStr"/>
      <c r="AY760" t="inlineStr"/>
      <c r="AZ760" t="inlineStr"/>
      <c r="BA760" t="inlineStr"/>
      <c r="BB760" t="inlineStr"/>
      <c r="BC760" t="inlineStr">
        <is>
          <t>0</t>
        </is>
      </c>
      <c r="BD760" t="inlineStr"/>
      <c r="BE760" t="inlineStr"/>
      <c r="BF760" t="inlineStr"/>
      <c r="BG760" t="inlineStr"/>
      <c r="BH760" t="inlineStr"/>
      <c r="BI760" t="inlineStr"/>
      <c r="BJ760" t="inlineStr"/>
      <c r="BK760" t="inlineStr"/>
      <c r="BL760" t="inlineStr"/>
      <c r="BM760" t="inlineStr"/>
      <c r="BN760" t="inlineStr"/>
      <c r="BO760" t="inlineStr"/>
      <c r="BP760" t="inlineStr"/>
      <c r="BQ760" t="inlineStr"/>
      <c r="BR760" t="inlineStr"/>
      <c r="BS760" t="inlineStr"/>
      <c r="BT760" t="inlineStr"/>
      <c r="BU760" t="inlineStr"/>
      <c r="BV760" t="inlineStr"/>
      <c r="BW760" t="inlineStr"/>
      <c r="BX760" t="inlineStr"/>
      <c r="BY760" t="inlineStr"/>
      <c r="BZ760" t="inlineStr"/>
      <c r="CA760" t="inlineStr"/>
      <c r="CB760" t="inlineStr"/>
      <c r="CC760" t="inlineStr"/>
      <c r="CD760" t="inlineStr"/>
      <c r="CE760" t="inlineStr"/>
      <c r="CF760" t="inlineStr"/>
      <c r="CG760" t="inlineStr"/>
      <c r="CH760" t="inlineStr"/>
      <c r="CI760" t="inlineStr"/>
      <c r="CJ760" t="inlineStr"/>
      <c r="CK760" t="inlineStr"/>
      <c r="CL760" t="inlineStr"/>
      <c r="CM760" t="inlineStr"/>
      <c r="CN760" t="inlineStr"/>
      <c r="CO760" t="inlineStr"/>
      <c r="CP760" t="inlineStr"/>
      <c r="CQ760" t="inlineStr"/>
      <c r="CR760" t="inlineStr"/>
      <c r="CS760" t="inlineStr"/>
      <c r="CT760" t="inlineStr"/>
      <c r="CU760" t="inlineStr"/>
    </row>
    <row r="761">
      <c r="A761" t="b">
        <v>1</v>
      </c>
      <c r="B761" t="inlineStr">
        <is>
          <t>687</t>
        </is>
      </c>
      <c r="C761" t="inlineStr">
        <is>
          <t>L-1517-315490667</t>
        </is>
      </c>
      <c r="D761" t="inlineStr">
        <is>
          <t>1066960143</t>
        </is>
      </c>
      <c r="E761" t="inlineStr">
        <is>
          <t>Aaf</t>
        </is>
      </c>
      <c r="F761" t="inlineStr">
        <is>
          <t>https://portal.dnb.de/opac.htm?method=simpleSearch&amp;cqlMode=true&amp;query=idn%3D1066960143</t>
        </is>
      </c>
      <c r="G761" t="inlineStr">
        <is>
          <t>III 69, 6</t>
        </is>
      </c>
      <c r="H761" t="inlineStr">
        <is>
          <t>III 69, 6</t>
        </is>
      </c>
      <c r="I761" t="inlineStr"/>
      <c r="J761" t="inlineStr"/>
      <c r="K761" t="inlineStr">
        <is>
          <t>bis 42 cm</t>
        </is>
      </c>
      <c r="L761" t="inlineStr"/>
      <c r="M761" t="inlineStr"/>
      <c r="N761" t="inlineStr"/>
      <c r="O761" t="inlineStr"/>
      <c r="P761" t="inlineStr"/>
      <c r="Q761" t="inlineStr"/>
      <c r="R761" t="inlineStr"/>
      <c r="S761" t="inlineStr"/>
      <c r="T761" t="inlineStr"/>
      <c r="U761" t="inlineStr"/>
      <c r="V761" t="inlineStr"/>
      <c r="W761" t="inlineStr"/>
      <c r="X761" t="inlineStr"/>
      <c r="Y761" t="inlineStr"/>
      <c r="Z761" t="inlineStr"/>
      <c r="AA761" t="inlineStr">
        <is>
          <t>HD</t>
        </is>
      </c>
      <c r="AB761" t="inlineStr">
        <is>
          <t>x</t>
        </is>
      </c>
      <c r="AC761" t="inlineStr">
        <is>
          <t>x</t>
        </is>
      </c>
      <c r="AD761" t="inlineStr">
        <is>
          <t>h/E</t>
        </is>
      </c>
      <c r="AE761" t="inlineStr"/>
      <c r="AF761" t="inlineStr"/>
      <c r="AG761" t="inlineStr"/>
      <c r="AH761" t="inlineStr"/>
      <c r="AI761" t="inlineStr"/>
      <c r="AJ761" t="inlineStr">
        <is>
          <t>Pa/Pg</t>
        </is>
      </c>
      <c r="AK761" t="inlineStr"/>
      <c r="AL761" t="inlineStr"/>
      <c r="AM761" t="inlineStr"/>
      <c r="AN761" t="inlineStr"/>
      <c r="AO761" t="inlineStr"/>
      <c r="AP761" t="inlineStr"/>
      <c r="AQ761" t="inlineStr"/>
      <c r="AR761" t="inlineStr"/>
      <c r="AS761" t="inlineStr"/>
      <c r="AT761" t="inlineStr"/>
      <c r="AU761" t="inlineStr"/>
      <c r="AV761" t="inlineStr"/>
      <c r="AW761" t="inlineStr"/>
      <c r="AX761" t="inlineStr">
        <is>
          <t>110</t>
        </is>
      </c>
      <c r="AY761" t="inlineStr"/>
      <c r="AZ761" t="inlineStr"/>
      <c r="BA761" t="inlineStr"/>
      <c r="BB761" t="inlineStr">
        <is>
          <t>n</t>
        </is>
      </c>
      <c r="BC761" t="inlineStr">
        <is>
          <t>0</t>
        </is>
      </c>
      <c r="BD761" t="inlineStr"/>
      <c r="BE761" t="inlineStr"/>
      <c r="BF761" t="inlineStr"/>
      <c r="BG761" t="inlineStr"/>
      <c r="BH761" t="inlineStr"/>
      <c r="BI761" t="inlineStr"/>
      <c r="BJ761" t="inlineStr"/>
      <c r="BK761" t="inlineStr"/>
      <c r="BL761" t="inlineStr">
        <is>
          <t>x 110</t>
        </is>
      </c>
      <c r="BM761" t="inlineStr"/>
      <c r="BN761" t="inlineStr"/>
      <c r="BO761" t="inlineStr"/>
      <c r="BP761" t="inlineStr"/>
      <c r="BQ761" t="inlineStr"/>
      <c r="BR761" t="inlineStr"/>
      <c r="BS761" t="inlineStr"/>
      <c r="BT761" t="inlineStr"/>
      <c r="BU761" t="inlineStr"/>
      <c r="BV761" t="inlineStr"/>
      <c r="BW761" t="inlineStr"/>
      <c r="BX761" t="inlineStr"/>
      <c r="BY761" t="inlineStr"/>
      <c r="BZ761" t="inlineStr"/>
      <c r="CA761" t="inlineStr"/>
      <c r="CB761" t="inlineStr"/>
      <c r="CC761" t="inlineStr"/>
      <c r="CD761" t="inlineStr"/>
      <c r="CE761" t="inlineStr"/>
      <c r="CF761" t="inlineStr"/>
      <c r="CG761" t="inlineStr"/>
      <c r="CH761" t="inlineStr"/>
      <c r="CI761" t="inlineStr"/>
      <c r="CJ761" t="inlineStr"/>
      <c r="CK761" t="inlineStr"/>
      <c r="CL761" t="inlineStr"/>
      <c r="CM761" t="inlineStr"/>
      <c r="CN761" t="inlineStr"/>
      <c r="CO761" t="inlineStr"/>
      <c r="CP761" t="inlineStr"/>
      <c r="CQ761" t="inlineStr"/>
      <c r="CR761" t="inlineStr"/>
      <c r="CS761" t="inlineStr"/>
      <c r="CT761" t="inlineStr"/>
      <c r="CU761" t="inlineStr"/>
    </row>
    <row r="762">
      <c r="A762" t="b">
        <v>1</v>
      </c>
      <c r="B762" t="inlineStr">
        <is>
          <t>688</t>
        </is>
      </c>
      <c r="C762" t="inlineStr">
        <is>
          <t>L-1503-315494107</t>
        </is>
      </c>
      <c r="D762" t="inlineStr">
        <is>
          <t>1066963908</t>
        </is>
      </c>
      <c r="E762" t="inlineStr">
        <is>
          <t>Aaf</t>
        </is>
      </c>
      <c r="F762" t="inlineStr">
        <is>
          <t>https://portal.dnb.de/opac.htm?method=simpleSearch&amp;cqlMode=true&amp;query=idn%3D1066963908</t>
        </is>
      </c>
      <c r="G762" t="inlineStr">
        <is>
          <t>III 69, 7</t>
        </is>
      </c>
      <c r="H762" t="inlineStr">
        <is>
          <t>III 69, 7</t>
        </is>
      </c>
      <c r="I762" t="inlineStr"/>
      <c r="J762" t="inlineStr"/>
      <c r="K762" t="inlineStr">
        <is>
          <t>bis 35 cm</t>
        </is>
      </c>
      <c r="L762" t="inlineStr"/>
      <c r="M762" t="inlineStr"/>
      <c r="N762" t="inlineStr"/>
      <c r="O762" t="inlineStr"/>
      <c r="P762" t="inlineStr"/>
      <c r="Q762" t="inlineStr"/>
      <c r="R762" t="inlineStr"/>
      <c r="S762" t="inlineStr"/>
      <c r="T762" t="inlineStr"/>
      <c r="U762" t="inlineStr"/>
      <c r="V762" t="inlineStr"/>
      <c r="W762" t="inlineStr"/>
      <c r="X762" t="inlineStr"/>
      <c r="Y762" t="inlineStr"/>
      <c r="Z762" t="inlineStr"/>
      <c r="AA762" t="inlineStr">
        <is>
          <t>HD</t>
        </is>
      </c>
      <c r="AB762" t="inlineStr">
        <is>
          <t>x</t>
        </is>
      </c>
      <c r="AC762" t="inlineStr">
        <is>
          <t>x</t>
        </is>
      </c>
      <c r="AD762" t="inlineStr">
        <is>
          <t>h/E</t>
        </is>
      </c>
      <c r="AE762" t="inlineStr"/>
      <c r="AF762" t="inlineStr"/>
      <c r="AG762" t="inlineStr"/>
      <c r="AH762" t="inlineStr"/>
      <c r="AI762" t="inlineStr"/>
      <c r="AJ762" t="inlineStr">
        <is>
          <t>Pa/Pg</t>
        </is>
      </c>
      <c r="AK762" t="inlineStr"/>
      <c r="AL762" t="inlineStr"/>
      <c r="AM762" t="inlineStr"/>
      <c r="AN762" t="inlineStr"/>
      <c r="AO762" t="inlineStr"/>
      <c r="AP762" t="inlineStr"/>
      <c r="AQ762" t="inlineStr"/>
      <c r="AR762" t="inlineStr"/>
      <c r="AS762" t="inlineStr"/>
      <c r="AT762" t="inlineStr">
        <is>
          <t>B/I/R</t>
        </is>
      </c>
      <c r="AU762" t="inlineStr">
        <is>
          <t>x</t>
        </is>
      </c>
      <c r="AV762" t="inlineStr"/>
      <c r="AW762" t="inlineStr"/>
      <c r="AX762" t="inlineStr">
        <is>
          <t>110</t>
        </is>
      </c>
      <c r="AY762" t="inlineStr">
        <is>
          <t>x</t>
        </is>
      </c>
      <c r="AZ762" t="inlineStr"/>
      <c r="BA762" t="inlineStr"/>
      <c r="BB762" t="inlineStr">
        <is>
          <t>ja vor</t>
        </is>
      </c>
      <c r="BC762" t="inlineStr">
        <is>
          <t>1</t>
        </is>
      </c>
      <c r="BD762" t="inlineStr"/>
      <c r="BE762" t="inlineStr"/>
      <c r="BF762" t="inlineStr"/>
      <c r="BG762" t="inlineStr"/>
      <c r="BH762" t="inlineStr"/>
      <c r="BI762" t="inlineStr"/>
      <c r="BJ762" t="inlineStr"/>
      <c r="BK762" t="inlineStr">
        <is>
          <t>Gelenke trotzt Schaden stabil, ggf. nach Digit. Restaurieren</t>
        </is>
      </c>
      <c r="BL762" t="inlineStr"/>
      <c r="BM762" t="inlineStr">
        <is>
          <t>Box</t>
        </is>
      </c>
      <c r="BN762" t="inlineStr"/>
      <c r="BO762" t="inlineStr">
        <is>
          <t>x</t>
        </is>
      </c>
      <c r="BP762" t="inlineStr">
        <is>
          <t>x</t>
        </is>
      </c>
      <c r="BQ762" t="inlineStr">
        <is>
          <t>x</t>
        </is>
      </c>
      <c r="BR762" t="inlineStr">
        <is>
          <t>v/h</t>
        </is>
      </c>
      <c r="BS762" t="inlineStr"/>
      <c r="BT762" t="inlineStr"/>
      <c r="BU762" t="inlineStr"/>
      <c r="BV762" t="inlineStr"/>
      <c r="BW762" t="inlineStr"/>
      <c r="BX762" t="inlineStr"/>
      <c r="BY762" t="inlineStr"/>
      <c r="BZ762" t="inlineStr"/>
      <c r="CA762" t="inlineStr">
        <is>
          <t>1</t>
        </is>
      </c>
      <c r="CB762" t="inlineStr">
        <is>
          <t>nur loses Leder fixieren, Gelenke belassen (ist stabil genug), ggf. nach Digit. restaurieren)</t>
        </is>
      </c>
      <c r="CC762" t="inlineStr"/>
      <c r="CD762" t="inlineStr"/>
      <c r="CE762" t="inlineStr"/>
      <c r="CF762" t="inlineStr"/>
      <c r="CG762" t="inlineStr"/>
      <c r="CH762" t="inlineStr"/>
      <c r="CI762" t="inlineStr"/>
      <c r="CJ762" t="inlineStr"/>
      <c r="CK762" t="inlineStr"/>
      <c r="CL762" t="inlineStr"/>
      <c r="CM762" t="inlineStr"/>
      <c r="CN762" t="inlineStr"/>
      <c r="CO762" t="inlineStr"/>
      <c r="CP762" t="inlineStr"/>
      <c r="CQ762" t="inlineStr"/>
      <c r="CR762" t="inlineStr"/>
      <c r="CS762" t="inlineStr"/>
      <c r="CT762" t="inlineStr"/>
      <c r="CU762" t="inlineStr"/>
    </row>
    <row r="763">
      <c r="A763" t="b">
        <v>1</v>
      </c>
      <c r="B763" t="inlineStr">
        <is>
          <t>689</t>
        </is>
      </c>
      <c r="C763" t="inlineStr">
        <is>
          <t>L-1508-315469676</t>
        </is>
      </c>
      <c r="D763" t="inlineStr">
        <is>
          <t>106694203X</t>
        </is>
      </c>
      <c r="E763" t="inlineStr">
        <is>
          <t>AaB</t>
        </is>
      </c>
      <c r="F763" t="inlineStr">
        <is>
          <t>https://portal.dnb.de/opac.htm?method=simpleSearch&amp;cqlMode=true&amp;query=idn%3D106694203X</t>
        </is>
      </c>
      <c r="G763" t="inlineStr">
        <is>
          <t>III 69, 8</t>
        </is>
      </c>
      <c r="H763" t="inlineStr">
        <is>
          <t>III 69, 8</t>
        </is>
      </c>
      <c r="I763" t="inlineStr">
        <is>
          <t>X</t>
        </is>
      </c>
      <c r="J763" t="inlineStr">
        <is>
          <t>Pergamentband</t>
        </is>
      </c>
      <c r="K763" t="inlineStr">
        <is>
          <t>bis 35 cm</t>
        </is>
      </c>
      <c r="L763" t="inlineStr">
        <is>
          <t>80° bis 110°, einseitig digitalisierbar?</t>
        </is>
      </c>
      <c r="M763" t="inlineStr"/>
      <c r="N763" t="inlineStr"/>
      <c r="O763" t="inlineStr">
        <is>
          <t>Kassette</t>
        </is>
      </c>
      <c r="P763" t="inlineStr">
        <is>
          <t>Nein</t>
        </is>
      </c>
      <c r="Q763" t="inlineStr">
        <is>
          <t>0</t>
        </is>
      </c>
      <c r="R763" t="inlineStr"/>
      <c r="S763" t="inlineStr">
        <is>
          <t>Originaleinband liegt bei</t>
        </is>
      </c>
      <c r="T763" t="inlineStr"/>
      <c r="U763" t="inlineStr"/>
      <c r="V763" t="inlineStr"/>
      <c r="W763" t="inlineStr"/>
      <c r="X763" t="inlineStr"/>
      <c r="Y763" t="inlineStr"/>
      <c r="Z763" t="inlineStr"/>
      <c r="AA763" t="inlineStr"/>
      <c r="AB763" t="inlineStr"/>
      <c r="AC763" t="inlineStr"/>
      <c r="AD763" t="inlineStr"/>
      <c r="AE763" t="inlineStr"/>
      <c r="AF763" t="inlineStr"/>
      <c r="AG763" t="inlineStr"/>
      <c r="AH763" t="inlineStr"/>
      <c r="AI763" t="inlineStr"/>
      <c r="AJ763" t="inlineStr"/>
      <c r="AK763" t="inlineStr"/>
      <c r="AL763" t="inlineStr"/>
      <c r="AM763" t="inlineStr"/>
      <c r="AN763" t="inlineStr"/>
      <c r="AO763" t="inlineStr"/>
      <c r="AP763" t="inlineStr"/>
      <c r="AQ763" t="inlineStr"/>
      <c r="AR763" t="inlineStr"/>
      <c r="AS763" t="inlineStr"/>
      <c r="AT763" t="inlineStr"/>
      <c r="AU763" t="inlineStr"/>
      <c r="AV763" t="inlineStr"/>
      <c r="AW763" t="inlineStr"/>
      <c r="AX763" t="inlineStr"/>
      <c r="AY763" t="inlineStr"/>
      <c r="AZ763" t="inlineStr"/>
      <c r="BA763" t="inlineStr"/>
      <c r="BB763" t="inlineStr"/>
      <c r="BC763" t="inlineStr">
        <is>
          <t>0</t>
        </is>
      </c>
      <c r="BD763" t="inlineStr"/>
      <c r="BE763" t="inlineStr"/>
      <c r="BF763" t="inlineStr"/>
      <c r="BG763" t="inlineStr"/>
      <c r="BH763" t="inlineStr"/>
      <c r="BI763" t="inlineStr"/>
      <c r="BJ763" t="inlineStr"/>
      <c r="BK763" t="inlineStr"/>
      <c r="BL763" t="inlineStr"/>
      <c r="BM763" t="inlineStr"/>
      <c r="BN763" t="inlineStr"/>
      <c r="BO763" t="inlineStr"/>
      <c r="BP763" t="inlineStr"/>
      <c r="BQ763" t="inlineStr"/>
      <c r="BR763" t="inlineStr"/>
      <c r="BS763" t="inlineStr"/>
      <c r="BT763" t="inlineStr"/>
      <c r="BU763" t="inlineStr"/>
      <c r="BV763" t="inlineStr"/>
      <c r="BW763" t="inlineStr"/>
      <c r="BX763" t="inlineStr"/>
      <c r="BY763" t="inlineStr"/>
      <c r="BZ763" t="inlineStr"/>
      <c r="CA763" t="inlineStr"/>
      <c r="CB763" t="inlineStr"/>
      <c r="CC763" t="inlineStr"/>
      <c r="CD763" t="inlineStr"/>
      <c r="CE763" t="inlineStr"/>
      <c r="CF763" t="inlineStr"/>
      <c r="CG763" t="inlineStr"/>
      <c r="CH763" t="inlineStr"/>
      <c r="CI763" t="inlineStr"/>
      <c r="CJ763" t="inlineStr"/>
      <c r="CK763" t="inlineStr"/>
      <c r="CL763" t="inlineStr"/>
      <c r="CM763" t="inlineStr"/>
      <c r="CN763" t="inlineStr"/>
      <c r="CO763" t="inlineStr"/>
      <c r="CP763" t="inlineStr"/>
      <c r="CQ763" t="inlineStr"/>
      <c r="CR763" t="inlineStr"/>
      <c r="CS763" t="inlineStr"/>
      <c r="CT763" t="inlineStr"/>
      <c r="CU763" t="inlineStr"/>
    </row>
    <row r="764">
      <c r="A764" t="b">
        <v>1</v>
      </c>
      <c r="B764" t="inlineStr">
        <is>
          <t>690</t>
        </is>
      </c>
      <c r="C764" t="inlineStr">
        <is>
          <t>L-1515-315492139</t>
        </is>
      </c>
      <c r="D764" t="inlineStr">
        <is>
          <t>1066961735</t>
        </is>
      </c>
      <c r="E764" t="inlineStr">
        <is>
          <t>Aaf</t>
        </is>
      </c>
      <c r="F764" t="inlineStr">
        <is>
          <t>https://portal.dnb.de/opac.htm?method=simpleSearch&amp;cqlMode=true&amp;query=idn%3D1066961735</t>
        </is>
      </c>
      <c r="G764" t="inlineStr">
        <is>
          <t>III 69, 9</t>
        </is>
      </c>
      <c r="H764" t="inlineStr">
        <is>
          <t>III 69, 9</t>
        </is>
      </c>
      <c r="I764" t="inlineStr"/>
      <c r="J764" t="inlineStr"/>
      <c r="K764" t="inlineStr"/>
      <c r="L764" t="inlineStr"/>
      <c r="M764" t="inlineStr"/>
      <c r="N764" t="inlineStr"/>
      <c r="O764" t="inlineStr"/>
      <c r="P764" t="inlineStr"/>
      <c r="Q764" t="inlineStr"/>
      <c r="R764" t="inlineStr"/>
      <c r="S764" t="inlineStr"/>
      <c r="T764" t="inlineStr"/>
      <c r="U764" t="inlineStr"/>
      <c r="V764" t="inlineStr"/>
      <c r="W764" t="inlineStr"/>
      <c r="X764" t="inlineStr"/>
      <c r="Y764" t="inlineStr"/>
      <c r="Z764" t="inlineStr"/>
      <c r="AA764" t="inlineStr"/>
      <c r="AB764" t="inlineStr"/>
      <c r="AC764" t="inlineStr"/>
      <c r="AD764" t="inlineStr"/>
      <c r="AE764" t="inlineStr"/>
      <c r="AF764" t="inlineStr"/>
      <c r="AG764" t="inlineStr"/>
      <c r="AH764" t="inlineStr"/>
      <c r="AI764" t="inlineStr"/>
      <c r="AJ764" t="inlineStr"/>
      <c r="AK764" t="inlineStr"/>
      <c r="AL764" t="inlineStr"/>
      <c r="AM764" t="inlineStr"/>
      <c r="AN764" t="inlineStr"/>
      <c r="AO764" t="inlineStr"/>
      <c r="AP764" t="inlineStr"/>
      <c r="AQ764" t="inlineStr"/>
      <c r="AR764" t="inlineStr"/>
      <c r="AS764" t="inlineStr"/>
      <c r="AT764" t="inlineStr"/>
      <c r="AU764" t="inlineStr"/>
      <c r="AV764" t="inlineStr"/>
      <c r="AW764" t="inlineStr"/>
      <c r="AX764" t="inlineStr"/>
      <c r="AY764" t="inlineStr"/>
      <c r="AZ764" t="inlineStr"/>
      <c r="BA764" t="inlineStr"/>
      <c r="BB764" t="inlineStr"/>
      <c r="BC764" t="inlineStr">
        <is>
          <t>0</t>
        </is>
      </c>
      <c r="BD764" t="inlineStr"/>
      <c r="BE764" t="inlineStr"/>
      <c r="BF764" t="inlineStr"/>
      <c r="BG764" t="inlineStr"/>
      <c r="BH764" t="inlineStr"/>
      <c r="BI764" t="inlineStr"/>
      <c r="BJ764" t="inlineStr"/>
      <c r="BK764" t="inlineStr"/>
      <c r="BL764" t="inlineStr"/>
      <c r="BM764" t="inlineStr"/>
      <c r="BN764" t="inlineStr"/>
      <c r="BO764" t="inlineStr"/>
      <c r="BP764" t="inlineStr"/>
      <c r="BQ764" t="inlineStr"/>
      <c r="BR764" t="inlineStr"/>
      <c r="BS764" t="inlineStr"/>
      <c r="BT764" t="inlineStr"/>
      <c r="BU764" t="inlineStr"/>
      <c r="BV764" t="inlineStr"/>
      <c r="BW764" t="inlineStr"/>
      <c r="BX764" t="inlineStr"/>
      <c r="BY764" t="inlineStr"/>
      <c r="BZ764" t="inlineStr"/>
      <c r="CA764" t="inlineStr"/>
      <c r="CB764" t="inlineStr"/>
      <c r="CC764" t="inlineStr"/>
      <c r="CD764" t="inlineStr"/>
      <c r="CE764" t="inlineStr"/>
      <c r="CF764" t="inlineStr"/>
      <c r="CG764" t="inlineStr"/>
      <c r="CH764" t="inlineStr"/>
      <c r="CI764" t="inlineStr"/>
      <c r="CJ764" t="inlineStr"/>
      <c r="CK764" t="inlineStr"/>
      <c r="CL764" t="inlineStr"/>
      <c r="CM764" t="inlineStr"/>
      <c r="CN764" t="inlineStr"/>
      <c r="CO764" t="inlineStr"/>
      <c r="CP764" t="inlineStr"/>
      <c r="CQ764" t="inlineStr"/>
      <c r="CR764" t="inlineStr"/>
      <c r="CS764" t="inlineStr"/>
      <c r="CT764" t="inlineStr"/>
      <c r="CU764" t="inlineStr"/>
    </row>
    <row r="765">
      <c r="A765" t="b">
        <v>1</v>
      </c>
      <c r="B765" t="inlineStr">
        <is>
          <t>691</t>
        </is>
      </c>
      <c r="C765" t="inlineStr">
        <is>
          <t>L-1514-315490675</t>
        </is>
      </c>
      <c r="D765" t="inlineStr">
        <is>
          <t>1066960151</t>
        </is>
      </c>
      <c r="E765" t="inlineStr">
        <is>
          <t>Aaf</t>
        </is>
      </c>
      <c r="F765" t="inlineStr">
        <is>
          <t>https://portal.dnb.de/opac.htm?method=simpleSearch&amp;cqlMode=true&amp;query=idn%3D1066960151</t>
        </is>
      </c>
      <c r="G765" t="inlineStr">
        <is>
          <t>III 69, 10</t>
        </is>
      </c>
      <c r="H765" t="inlineStr">
        <is>
          <t>III 69, 10</t>
        </is>
      </c>
      <c r="I765" t="inlineStr">
        <is>
          <t>X</t>
        </is>
      </c>
      <c r="J765" t="inlineStr">
        <is>
          <t>Ledereinband</t>
        </is>
      </c>
      <c r="K765" t="inlineStr">
        <is>
          <t>bis 25 cm</t>
        </is>
      </c>
      <c r="L765" t="inlineStr">
        <is>
          <t>180°</t>
        </is>
      </c>
      <c r="M765" t="inlineStr">
        <is>
          <t>hohler Rücken, stark brüchiges Einbandmaterial</t>
        </is>
      </c>
      <c r="N765" t="inlineStr"/>
      <c r="O765" t="inlineStr"/>
      <c r="P765" t="inlineStr"/>
      <c r="Q765" t="inlineStr">
        <is>
          <t>3</t>
        </is>
      </c>
      <c r="R765" t="inlineStr"/>
      <c r="S765" t="inlineStr"/>
      <c r="T765" t="inlineStr"/>
      <c r="U765" t="inlineStr"/>
      <c r="V765" t="inlineStr"/>
      <c r="W765" t="inlineStr"/>
      <c r="X765" t="inlineStr"/>
      <c r="Y765" t="inlineStr"/>
      <c r="Z765" t="inlineStr"/>
      <c r="AA765" t="inlineStr">
        <is>
          <t>HL</t>
        </is>
      </c>
      <c r="AB765" t="inlineStr"/>
      <c r="AC765" t="inlineStr">
        <is>
          <t>x</t>
        </is>
      </c>
      <c r="AD765" t="inlineStr">
        <is>
          <t>h</t>
        </is>
      </c>
      <c r="AE765" t="inlineStr"/>
      <c r="AF765" t="inlineStr"/>
      <c r="AG765" t="inlineStr"/>
      <c r="AH765" t="inlineStr"/>
      <c r="AI765" t="inlineStr"/>
      <c r="AJ765" t="inlineStr">
        <is>
          <t>Pa</t>
        </is>
      </c>
      <c r="AK765" t="inlineStr"/>
      <c r="AL765" t="inlineStr"/>
      <c r="AM765" t="inlineStr"/>
      <c r="AN765" t="inlineStr"/>
      <c r="AO765" t="inlineStr"/>
      <c r="AP765" t="inlineStr"/>
      <c r="AQ765" t="inlineStr"/>
      <c r="AR765" t="inlineStr"/>
      <c r="AS765" t="inlineStr"/>
      <c r="AT765" t="inlineStr"/>
      <c r="AU765" t="inlineStr"/>
      <c r="AV765" t="inlineStr"/>
      <c r="AW765" t="inlineStr"/>
      <c r="AX765" t="inlineStr">
        <is>
          <t>45</t>
        </is>
      </c>
      <c r="AY765" t="inlineStr"/>
      <c r="AZ765" t="inlineStr"/>
      <c r="BA765" t="inlineStr"/>
      <c r="BB765" t="inlineStr">
        <is>
          <t>n</t>
        </is>
      </c>
      <c r="BC765" t="inlineStr">
        <is>
          <t>0</t>
        </is>
      </c>
      <c r="BD765" t="inlineStr"/>
      <c r="BE765" t="inlineStr"/>
      <c r="BF765" t="inlineStr"/>
      <c r="BG765" t="inlineStr"/>
      <c r="BH765" t="inlineStr"/>
      <c r="BI765" t="inlineStr"/>
      <c r="BJ765" t="inlineStr"/>
      <c r="BK765" t="inlineStr"/>
      <c r="BL765" t="inlineStr">
        <is>
          <t>x 45</t>
        </is>
      </c>
      <c r="BM765" t="inlineStr"/>
      <c r="BN765" t="inlineStr"/>
      <c r="BO765" t="inlineStr"/>
      <c r="BP765" t="inlineStr"/>
      <c r="BQ765" t="inlineStr"/>
      <c r="BR765" t="inlineStr"/>
      <c r="BS765" t="inlineStr"/>
      <c r="BT765" t="inlineStr"/>
      <c r="BU765" t="inlineStr"/>
      <c r="BV765" t="inlineStr"/>
      <c r="BW765" t="inlineStr"/>
      <c r="BX765" t="inlineStr"/>
      <c r="BY765" t="inlineStr"/>
      <c r="BZ765" t="inlineStr"/>
      <c r="CA765" t="inlineStr"/>
      <c r="CB765" t="inlineStr"/>
      <c r="CC765" t="inlineStr"/>
      <c r="CD765" t="inlineStr"/>
      <c r="CE765" t="inlineStr"/>
      <c r="CF765" t="inlineStr"/>
      <c r="CG765" t="inlineStr"/>
      <c r="CH765" t="inlineStr"/>
      <c r="CI765" t="inlineStr"/>
      <c r="CJ765" t="inlineStr"/>
      <c r="CK765" t="inlineStr"/>
      <c r="CL765" t="inlineStr"/>
      <c r="CM765" t="inlineStr"/>
      <c r="CN765" t="inlineStr"/>
      <c r="CO765" t="inlineStr"/>
      <c r="CP765" t="inlineStr"/>
      <c r="CQ765" t="inlineStr"/>
      <c r="CR765" t="inlineStr"/>
      <c r="CS765" t="inlineStr"/>
      <c r="CT765" t="inlineStr"/>
      <c r="CU765" t="inlineStr"/>
    </row>
    <row r="766">
      <c r="A766" t="b">
        <v>1</v>
      </c>
      <c r="B766" t="inlineStr">
        <is>
          <t>692</t>
        </is>
      </c>
      <c r="C766" t="inlineStr">
        <is>
          <t>L-1507-315491000</t>
        </is>
      </c>
      <c r="D766" t="inlineStr">
        <is>
          <t>1066960518</t>
        </is>
      </c>
      <c r="E766" t="inlineStr">
        <is>
          <t>Aaf</t>
        </is>
      </c>
      <c r="F766" t="inlineStr">
        <is>
          <t>https://portal.dnb.de/opac.htm?method=simpleSearch&amp;cqlMode=true&amp;query=idn%3D1066960518</t>
        </is>
      </c>
      <c r="G766" t="inlineStr">
        <is>
          <t>III 69, 11</t>
        </is>
      </c>
      <c r="H766" t="inlineStr">
        <is>
          <t>III 69, 11</t>
        </is>
      </c>
      <c r="I766" t="inlineStr"/>
      <c r="J766" t="inlineStr"/>
      <c r="K766" t="inlineStr">
        <is>
          <t>bis 35 cm</t>
        </is>
      </c>
      <c r="L766" t="inlineStr"/>
      <c r="M766" t="inlineStr"/>
      <c r="N766" t="inlineStr"/>
      <c r="O766" t="inlineStr"/>
      <c r="P766" t="inlineStr"/>
      <c r="Q766" t="inlineStr"/>
      <c r="R766" t="inlineStr"/>
      <c r="S766" t="inlineStr"/>
      <c r="T766" t="inlineStr"/>
      <c r="U766" t="inlineStr"/>
      <c r="V766" t="inlineStr"/>
      <c r="W766" t="inlineStr"/>
      <c r="X766" t="inlineStr"/>
      <c r="Y766" t="inlineStr"/>
      <c r="Z766" t="inlineStr"/>
      <c r="AA766" t="inlineStr">
        <is>
          <t>Pa</t>
        </is>
      </c>
      <c r="AB766" t="inlineStr"/>
      <c r="AC766" t="inlineStr"/>
      <c r="AD766" t="inlineStr">
        <is>
          <t>h/E</t>
        </is>
      </c>
      <c r="AE766" t="inlineStr"/>
      <c r="AF766" t="inlineStr"/>
      <c r="AG766" t="inlineStr"/>
      <c r="AH766" t="inlineStr"/>
      <c r="AI766" t="inlineStr"/>
      <c r="AJ766" t="inlineStr">
        <is>
          <t>Pa</t>
        </is>
      </c>
      <c r="AK766" t="inlineStr"/>
      <c r="AL766" t="inlineStr"/>
      <c r="AM766" t="inlineStr"/>
      <c r="AN766" t="inlineStr"/>
      <c r="AO766" t="inlineStr"/>
      <c r="AP766" t="inlineStr"/>
      <c r="AQ766" t="inlineStr"/>
      <c r="AR766" t="inlineStr"/>
      <c r="AS766" t="inlineStr"/>
      <c r="AT766" t="inlineStr"/>
      <c r="AU766" t="inlineStr"/>
      <c r="AV766" t="inlineStr"/>
      <c r="AW766" t="inlineStr"/>
      <c r="AX766" t="inlineStr">
        <is>
          <t>nur 110</t>
        </is>
      </c>
      <c r="AY766" t="inlineStr"/>
      <c r="AZ766" t="inlineStr"/>
      <c r="BA766" t="inlineStr"/>
      <c r="BB766" t="inlineStr">
        <is>
          <t>n</t>
        </is>
      </c>
      <c r="BC766" t="inlineStr">
        <is>
          <t>0</t>
        </is>
      </c>
      <c r="BD766" t="inlineStr"/>
      <c r="BE766" t="inlineStr">
        <is>
          <t>Gewebe</t>
        </is>
      </c>
      <c r="BF766" t="inlineStr"/>
      <c r="BG766" t="inlineStr"/>
      <c r="BH766" t="inlineStr"/>
      <c r="BI766" t="inlineStr"/>
      <c r="BJ766" t="inlineStr"/>
      <c r="BK766" t="inlineStr">
        <is>
          <t>Schaden stabil</t>
        </is>
      </c>
      <c r="BL766" t="inlineStr">
        <is>
          <t>x 110</t>
        </is>
      </c>
      <c r="BM766" t="inlineStr"/>
      <c r="BN766" t="inlineStr"/>
      <c r="BO766" t="inlineStr"/>
      <c r="BP766" t="inlineStr"/>
      <c r="BQ766" t="inlineStr"/>
      <c r="BR766" t="inlineStr"/>
      <c r="BS766" t="inlineStr"/>
      <c r="BT766" t="inlineStr"/>
      <c r="BU766" t="inlineStr"/>
      <c r="BV766" t="inlineStr"/>
      <c r="BW766" t="inlineStr"/>
      <c r="BX766" t="inlineStr"/>
      <c r="BY766" t="inlineStr"/>
      <c r="BZ766" t="inlineStr"/>
      <c r="CA766" t="inlineStr"/>
      <c r="CB766" t="inlineStr"/>
      <c r="CC766" t="inlineStr"/>
      <c r="CD766" t="inlineStr"/>
      <c r="CE766" t="inlineStr"/>
      <c r="CF766" t="inlineStr"/>
      <c r="CG766" t="inlineStr"/>
      <c r="CH766" t="inlineStr"/>
      <c r="CI766" t="inlineStr"/>
      <c r="CJ766" t="inlineStr"/>
      <c r="CK766" t="inlineStr"/>
      <c r="CL766" t="inlineStr"/>
      <c r="CM766" t="inlineStr"/>
      <c r="CN766" t="inlineStr"/>
      <c r="CO766" t="inlineStr"/>
      <c r="CP766" t="inlineStr"/>
      <c r="CQ766" t="inlineStr"/>
      <c r="CR766" t="inlineStr"/>
      <c r="CS766" t="inlineStr"/>
      <c r="CT766" t="inlineStr"/>
      <c r="CU766" t="inlineStr"/>
    </row>
    <row r="767">
      <c r="A767" t="b">
        <v>1</v>
      </c>
      <c r="B767" t="inlineStr">
        <is>
          <t>693</t>
        </is>
      </c>
      <c r="C767" t="inlineStr">
        <is>
          <t>L-1509-315465298</t>
        </is>
      </c>
      <c r="D767" t="inlineStr">
        <is>
          <t>1066937443</t>
        </is>
      </c>
      <c r="E767" t="inlineStr">
        <is>
          <t>Aaf</t>
        </is>
      </c>
      <c r="F767" t="inlineStr">
        <is>
          <t>https://portal.dnb.de/opac.htm?method=simpleSearch&amp;cqlMode=true&amp;query=idn%3D1066937443</t>
        </is>
      </c>
      <c r="G767" t="inlineStr">
        <is>
          <t>III 69, 12</t>
        </is>
      </c>
      <c r="H767" t="inlineStr">
        <is>
          <t>III 69, 12</t>
        </is>
      </c>
      <c r="I767" t="inlineStr">
        <is>
          <t>X</t>
        </is>
      </c>
      <c r="J767" t="inlineStr">
        <is>
          <t>Ledereinband, Schließen, erhabene Buchbeschläge</t>
        </is>
      </c>
      <c r="K767" t="inlineStr">
        <is>
          <t>bis 35 cm</t>
        </is>
      </c>
      <c r="L767" t="inlineStr">
        <is>
          <t>180°</t>
        </is>
      </c>
      <c r="M767" t="inlineStr">
        <is>
          <t>fester Rücken mit Schmuckprägung</t>
        </is>
      </c>
      <c r="N767" t="inlineStr"/>
      <c r="O767" t="inlineStr">
        <is>
          <t>Buchschuh</t>
        </is>
      </c>
      <c r="P767" t="inlineStr">
        <is>
          <t>Nein</t>
        </is>
      </c>
      <c r="Q767" t="inlineStr">
        <is>
          <t>0</t>
        </is>
      </c>
      <c r="R767" t="inlineStr"/>
      <c r="S767" t="inlineStr"/>
      <c r="T767" t="inlineStr"/>
      <c r="U767" t="inlineStr"/>
      <c r="V767" t="inlineStr"/>
      <c r="W767" t="inlineStr"/>
      <c r="X767" t="inlineStr"/>
      <c r="Y767" t="inlineStr"/>
      <c r="Z767" t="inlineStr"/>
      <c r="AA767" t="inlineStr">
        <is>
          <t>HD</t>
        </is>
      </c>
      <c r="AB767" t="inlineStr">
        <is>
          <t>x</t>
        </is>
      </c>
      <c r="AC767" t="inlineStr"/>
      <c r="AD767" t="inlineStr">
        <is>
          <t>f/V</t>
        </is>
      </c>
      <c r="AE767" t="inlineStr"/>
      <c r="AF767" t="inlineStr"/>
      <c r="AG767" t="inlineStr"/>
      <c r="AH767" t="inlineStr"/>
      <c r="AI767" t="inlineStr"/>
      <c r="AJ767" t="inlineStr">
        <is>
          <t>Pa</t>
        </is>
      </c>
      <c r="AK767" t="inlineStr"/>
      <c r="AL767" t="inlineStr"/>
      <c r="AM767" t="inlineStr"/>
      <c r="AN767" t="inlineStr"/>
      <c r="AO767" t="inlineStr"/>
      <c r="AP767" t="inlineStr"/>
      <c r="AQ767" t="inlineStr"/>
      <c r="AR767" t="inlineStr"/>
      <c r="AS767" t="inlineStr"/>
      <c r="AT767" t="inlineStr"/>
      <c r="AU767" t="inlineStr"/>
      <c r="AV767" t="inlineStr"/>
      <c r="AW767" t="inlineStr"/>
      <c r="AX767" t="inlineStr">
        <is>
          <t>60</t>
        </is>
      </c>
      <c r="AY767" t="inlineStr"/>
      <c r="AZ767" t="inlineStr"/>
      <c r="BA767" t="inlineStr"/>
      <c r="BB767" t="inlineStr">
        <is>
          <t>n</t>
        </is>
      </c>
      <c r="BC767" t="inlineStr">
        <is>
          <t>0</t>
        </is>
      </c>
      <c r="BD767" t="inlineStr"/>
      <c r="BE767" t="inlineStr"/>
      <c r="BF767" t="inlineStr"/>
      <c r="BG767" t="inlineStr">
        <is>
          <t>x</t>
        </is>
      </c>
      <c r="BH767" t="inlineStr"/>
      <c r="BI767" t="inlineStr"/>
      <c r="BJ767" t="inlineStr"/>
      <c r="BK767" t="inlineStr"/>
      <c r="BL767" t="inlineStr"/>
      <c r="BM767" t="inlineStr"/>
      <c r="BN767" t="inlineStr"/>
      <c r="BO767" t="inlineStr"/>
      <c r="BP767" t="inlineStr"/>
      <c r="BQ767" t="inlineStr"/>
      <c r="BR767" t="inlineStr"/>
      <c r="BS767" t="inlineStr"/>
      <c r="BT767" t="inlineStr"/>
      <c r="BU767" t="inlineStr"/>
      <c r="BV767" t="inlineStr"/>
      <c r="BW767" t="inlineStr"/>
      <c r="BX767" t="inlineStr"/>
      <c r="BY767" t="inlineStr"/>
      <c r="BZ767" t="inlineStr"/>
      <c r="CA767" t="inlineStr"/>
      <c r="CB767" t="inlineStr"/>
      <c r="CC767" t="inlineStr"/>
      <c r="CD767" t="inlineStr"/>
      <c r="CE767" t="inlineStr"/>
      <c r="CF767" t="inlineStr"/>
      <c r="CG767" t="inlineStr"/>
      <c r="CH767" t="inlineStr"/>
      <c r="CI767" t="inlineStr"/>
      <c r="CJ767" t="inlineStr"/>
      <c r="CK767" t="inlineStr"/>
      <c r="CL767" t="inlineStr"/>
      <c r="CM767" t="inlineStr"/>
      <c r="CN767" t="inlineStr"/>
      <c r="CO767" t="inlineStr"/>
      <c r="CP767" t="inlineStr"/>
      <c r="CQ767" t="inlineStr"/>
      <c r="CR767" t="inlineStr"/>
      <c r="CS767" t="inlineStr"/>
      <c r="CT767" t="inlineStr"/>
      <c r="CU767" t="inlineStr"/>
    </row>
    <row r="768">
      <c r="A768" t="b">
        <v>0</v>
      </c>
      <c r="B768" t="inlineStr">
        <is>
          <t>694</t>
        </is>
      </c>
      <c r="C768" t="inlineStr">
        <is>
          <t>L-1510-315328789</t>
        </is>
      </c>
      <c r="D768" t="inlineStr">
        <is>
          <t>106687090X</t>
        </is>
      </c>
      <c r="E768" t="inlineStr"/>
      <c r="F768" t="inlineStr">
        <is>
          <t>https://portal.dnb.de/opac.htm?method=simpleSearch&amp;cqlMode=true&amp;query=idn%3D106687090X</t>
        </is>
      </c>
      <c r="G768" t="inlineStr">
        <is>
          <t>III 69, 13</t>
        </is>
      </c>
      <c r="H768" t="inlineStr"/>
      <c r="I768" t="inlineStr"/>
      <c r="J768" t="inlineStr"/>
      <c r="K768" t="inlineStr"/>
      <c r="L768" t="inlineStr"/>
      <c r="M768" t="inlineStr"/>
      <c r="N768" t="inlineStr"/>
      <c r="O768" t="inlineStr"/>
      <c r="P768" t="inlineStr"/>
      <c r="Q768" t="inlineStr"/>
      <c r="R768" t="inlineStr"/>
      <c r="S768" t="inlineStr"/>
      <c r="T768" t="inlineStr"/>
      <c r="U768" t="inlineStr"/>
      <c r="V768" t="inlineStr"/>
      <c r="W768" t="inlineStr"/>
      <c r="X768" t="inlineStr"/>
      <c r="Y768" t="inlineStr"/>
      <c r="Z768" t="inlineStr"/>
      <c r="AA768" t="inlineStr"/>
      <c r="AB768" t="inlineStr"/>
      <c r="AC768" t="inlineStr"/>
      <c r="AD768" t="inlineStr"/>
      <c r="AE768" t="inlineStr"/>
      <c r="AF768" t="inlineStr"/>
      <c r="AG768" t="inlineStr"/>
      <c r="AH768" t="inlineStr"/>
      <c r="AI768" t="inlineStr"/>
      <c r="AJ768" t="inlineStr"/>
      <c r="AK768" t="inlineStr"/>
      <c r="AL768" t="inlineStr"/>
      <c r="AM768" t="inlineStr"/>
      <c r="AN768" t="inlineStr"/>
      <c r="AO768" t="inlineStr"/>
      <c r="AP768" t="inlineStr"/>
      <c r="AQ768" t="inlineStr"/>
      <c r="AR768" t="inlineStr"/>
      <c r="AS768" t="inlineStr"/>
      <c r="AT768" t="inlineStr"/>
      <c r="AU768" t="inlineStr"/>
      <c r="AV768" t="inlineStr"/>
      <c r="AW768" t="inlineStr"/>
      <c r="AX768" t="inlineStr"/>
      <c r="AY768" t="inlineStr"/>
      <c r="AZ768" t="inlineStr"/>
      <c r="BA768" t="inlineStr"/>
      <c r="BB768" t="inlineStr"/>
      <c r="BC768" t="inlineStr">
        <is>
          <t>0</t>
        </is>
      </c>
      <c r="BD768" t="inlineStr"/>
      <c r="BE768" t="inlineStr"/>
      <c r="BF768" t="inlineStr"/>
      <c r="BG768" t="inlineStr"/>
      <c r="BH768" t="inlineStr"/>
      <c r="BI768" t="inlineStr"/>
      <c r="BJ768" t="inlineStr"/>
      <c r="BK768" t="inlineStr"/>
      <c r="BL768" t="inlineStr"/>
      <c r="BM768" t="inlineStr"/>
      <c r="BN768" t="inlineStr"/>
      <c r="BO768" t="inlineStr"/>
      <c r="BP768" t="inlineStr"/>
      <c r="BQ768" t="inlineStr"/>
      <c r="BR768" t="inlineStr"/>
      <c r="BS768" t="inlineStr"/>
      <c r="BT768" t="inlineStr"/>
      <c r="BU768" t="inlineStr"/>
      <c r="BV768" t="inlineStr"/>
      <c r="BW768" t="inlineStr"/>
      <c r="BX768" t="inlineStr"/>
      <c r="BY768" t="inlineStr"/>
      <c r="BZ768" t="inlineStr"/>
      <c r="CA768" t="inlineStr"/>
      <c r="CB768" t="inlineStr"/>
      <c r="CC768" t="inlineStr"/>
      <c r="CD768" t="inlineStr"/>
      <c r="CE768" t="inlineStr"/>
      <c r="CF768" t="inlineStr"/>
      <c r="CG768" t="inlineStr"/>
      <c r="CH768" t="inlineStr"/>
      <c r="CI768" t="inlineStr"/>
      <c r="CJ768" t="inlineStr"/>
      <c r="CK768" t="inlineStr"/>
      <c r="CL768" t="inlineStr"/>
      <c r="CM768" t="inlineStr"/>
      <c r="CN768" t="inlineStr"/>
      <c r="CO768" t="inlineStr"/>
      <c r="CP768" t="inlineStr"/>
      <c r="CQ768" t="inlineStr"/>
      <c r="CR768" t="inlineStr"/>
      <c r="CS768" t="inlineStr"/>
      <c r="CT768" t="inlineStr"/>
      <c r="CU768" t="inlineStr"/>
    </row>
    <row r="769">
      <c r="A769" t="b">
        <v>1</v>
      </c>
      <c r="B769" t="inlineStr"/>
      <c r="C769" t="inlineStr">
        <is>
          <t>L-9999-414283465</t>
        </is>
      </c>
      <c r="D769" t="inlineStr">
        <is>
          <t>1137968877</t>
        </is>
      </c>
      <c r="E769" t="inlineStr">
        <is>
          <t>Qd</t>
        </is>
      </c>
      <c r="F769" t="inlineStr"/>
      <c r="G769" t="inlineStr">
        <is>
          <t>III 69, 13</t>
        </is>
      </c>
      <c r="H769" t="inlineStr">
        <is>
          <t>III 69, 13</t>
        </is>
      </c>
      <c r="I769" t="inlineStr"/>
      <c r="J769" t="inlineStr"/>
      <c r="K769" t="inlineStr"/>
      <c r="L769" t="inlineStr"/>
      <c r="M769" t="inlineStr"/>
      <c r="N769" t="inlineStr"/>
      <c r="O769" t="inlineStr"/>
      <c r="P769" t="inlineStr"/>
      <c r="Q769" t="inlineStr"/>
      <c r="R769" t="inlineStr"/>
      <c r="S769" t="inlineStr"/>
      <c r="T769" t="inlineStr"/>
      <c r="U769" t="inlineStr"/>
      <c r="V769" t="inlineStr"/>
      <c r="W769" t="inlineStr"/>
      <c r="X769" t="inlineStr"/>
      <c r="Y769" t="inlineStr"/>
      <c r="Z769" t="inlineStr"/>
      <c r="AA769" t="inlineStr"/>
      <c r="AB769" t="inlineStr"/>
      <c r="AC769" t="inlineStr"/>
      <c r="AD769" t="inlineStr"/>
      <c r="AE769" t="inlineStr"/>
      <c r="AF769" t="inlineStr"/>
      <c r="AG769" t="inlineStr"/>
      <c r="AH769" t="inlineStr"/>
      <c r="AI769" t="inlineStr"/>
      <c r="AJ769" t="inlineStr"/>
      <c r="AK769" t="inlineStr"/>
      <c r="AL769" t="inlineStr"/>
      <c r="AM769" t="inlineStr"/>
      <c r="AN769" t="inlineStr"/>
      <c r="AO769" t="inlineStr"/>
      <c r="AP769" t="inlineStr"/>
      <c r="AQ769" t="inlineStr"/>
      <c r="AR769" t="inlineStr"/>
      <c r="AS769" t="inlineStr"/>
      <c r="AT769" t="inlineStr"/>
      <c r="AU769" t="inlineStr"/>
      <c r="AV769" t="inlineStr"/>
      <c r="AW769" t="inlineStr"/>
      <c r="AX769" t="inlineStr"/>
      <c r="AY769" t="inlineStr"/>
      <c r="AZ769" t="inlineStr"/>
      <c r="BA769" t="inlineStr"/>
      <c r="BB769" t="inlineStr"/>
      <c r="BC769" t="inlineStr"/>
      <c r="BD769" t="inlineStr"/>
      <c r="BE769" t="inlineStr"/>
      <c r="BF769" t="inlineStr"/>
      <c r="BG769" t="inlineStr"/>
      <c r="BH769" t="inlineStr"/>
      <c r="BI769" t="inlineStr"/>
      <c r="BJ769" t="inlineStr"/>
      <c r="BK769" t="inlineStr"/>
      <c r="BL769" t="inlineStr"/>
      <c r="BM769" t="inlineStr"/>
      <c r="BN769" t="inlineStr"/>
      <c r="BO769" t="inlineStr"/>
      <c r="BP769" t="inlineStr"/>
      <c r="BQ769" t="inlineStr"/>
      <c r="BR769" t="inlineStr"/>
      <c r="BS769" t="inlineStr"/>
      <c r="BT769" t="inlineStr"/>
      <c r="BU769" t="inlineStr"/>
      <c r="BV769" t="inlineStr"/>
      <c r="BW769" t="inlineStr"/>
      <c r="BX769" t="inlineStr"/>
      <c r="BY769" t="inlineStr"/>
      <c r="BZ769" t="inlineStr"/>
      <c r="CA769" t="inlineStr"/>
      <c r="CB769" t="inlineStr"/>
      <c r="CC769" t="inlineStr"/>
      <c r="CD769" t="inlineStr"/>
      <c r="CE769" t="inlineStr"/>
      <c r="CF769" t="inlineStr"/>
      <c r="CG769" t="inlineStr"/>
      <c r="CH769" t="inlineStr"/>
      <c r="CI769" t="inlineStr"/>
      <c r="CJ769" t="inlineStr"/>
      <c r="CK769" t="inlineStr"/>
      <c r="CL769" t="inlineStr"/>
      <c r="CM769" t="inlineStr"/>
      <c r="CN769" t="inlineStr"/>
      <c r="CO769" t="inlineStr"/>
      <c r="CP769" t="inlineStr"/>
      <c r="CQ769" t="inlineStr"/>
      <c r="CR769" t="inlineStr"/>
      <c r="CS769" t="inlineStr"/>
      <c r="CT769" t="inlineStr"/>
      <c r="CU769" t="inlineStr"/>
    </row>
    <row r="770">
      <c r="A770" t="b">
        <v>0</v>
      </c>
      <c r="B770" t="inlineStr">
        <is>
          <t>712</t>
        </is>
      </c>
      <c r="C770" t="inlineStr">
        <is>
          <t>L-1880-678829454</t>
        </is>
      </c>
      <c r="D770" t="inlineStr">
        <is>
          <t>998301590</t>
        </is>
      </c>
      <c r="E770" t="inlineStr"/>
      <c r="F770" t="inlineStr">
        <is>
          <t>https://portal.dnb.de/opac.htm?method=simpleSearch&amp;cqlMode=true&amp;query=idn%3D998301590</t>
        </is>
      </c>
      <c r="G770" t="inlineStr">
        <is>
          <t>III 69, 13 (Angebundenes Werk)</t>
        </is>
      </c>
      <c r="H770" t="inlineStr"/>
      <c r="I770" t="inlineStr"/>
      <c r="J770" t="inlineStr"/>
      <c r="K770" t="inlineStr"/>
      <c r="L770" t="inlineStr"/>
      <c r="M770" t="inlineStr"/>
      <c r="N770" t="inlineStr"/>
      <c r="O770" t="inlineStr"/>
      <c r="P770" t="inlineStr"/>
      <c r="Q770" t="inlineStr"/>
      <c r="R770" t="inlineStr"/>
      <c r="S770" t="inlineStr"/>
      <c r="T770" t="inlineStr"/>
      <c r="U770" t="inlineStr"/>
      <c r="V770" t="inlineStr"/>
      <c r="W770" t="inlineStr"/>
      <c r="X770" t="inlineStr"/>
      <c r="Y770" t="inlineStr"/>
      <c r="Z770" t="inlineStr"/>
      <c r="AA770" t="inlineStr"/>
      <c r="AB770" t="inlineStr"/>
      <c r="AC770" t="inlineStr"/>
      <c r="AD770" t="inlineStr"/>
      <c r="AE770" t="inlineStr"/>
      <c r="AF770" t="inlineStr"/>
      <c r="AG770" t="inlineStr"/>
      <c r="AH770" t="inlineStr"/>
      <c r="AI770" t="inlineStr"/>
      <c r="AJ770" t="inlineStr"/>
      <c r="AK770" t="inlineStr"/>
      <c r="AL770" t="inlineStr"/>
      <c r="AM770" t="inlineStr"/>
      <c r="AN770" t="inlineStr"/>
      <c r="AO770" t="inlineStr"/>
      <c r="AP770" t="inlineStr"/>
      <c r="AQ770" t="inlineStr"/>
      <c r="AR770" t="inlineStr"/>
      <c r="AS770" t="inlineStr"/>
      <c r="AT770" t="inlineStr"/>
      <c r="AU770" t="inlineStr"/>
      <c r="AV770" t="inlineStr"/>
      <c r="AW770" t="inlineStr"/>
      <c r="AX770" t="inlineStr"/>
      <c r="AY770" t="inlineStr"/>
      <c r="AZ770" t="inlineStr"/>
      <c r="BA770" t="inlineStr"/>
      <c r="BB770" t="inlineStr"/>
      <c r="BC770" t="inlineStr">
        <is>
          <t>0</t>
        </is>
      </c>
      <c r="BD770" t="inlineStr"/>
      <c r="BE770" t="inlineStr"/>
      <c r="BF770" t="inlineStr"/>
      <c r="BG770" t="inlineStr"/>
      <c r="BH770" t="inlineStr"/>
      <c r="BI770" t="inlineStr"/>
      <c r="BJ770" t="inlineStr"/>
      <c r="BK770" t="inlineStr"/>
      <c r="BL770" t="inlineStr"/>
      <c r="BM770" t="inlineStr"/>
      <c r="BN770" t="inlineStr"/>
      <c r="BO770" t="inlineStr"/>
      <c r="BP770" t="inlineStr"/>
      <c r="BQ770" t="inlineStr"/>
      <c r="BR770" t="inlineStr"/>
      <c r="BS770" t="inlineStr"/>
      <c r="BT770" t="inlineStr"/>
      <c r="BU770" t="inlineStr"/>
      <c r="BV770" t="inlineStr"/>
      <c r="BW770" t="inlineStr"/>
      <c r="BX770" t="inlineStr"/>
      <c r="BY770" t="inlineStr"/>
      <c r="BZ770" t="inlineStr"/>
      <c r="CA770" t="inlineStr"/>
      <c r="CB770" t="inlineStr"/>
      <c r="CC770" t="inlineStr"/>
      <c r="CD770" t="inlineStr"/>
      <c r="CE770" t="inlineStr"/>
      <c r="CF770" t="inlineStr"/>
      <c r="CG770" t="inlineStr"/>
      <c r="CH770" t="inlineStr"/>
      <c r="CI770" t="inlineStr"/>
      <c r="CJ770" t="inlineStr"/>
      <c r="CK770" t="inlineStr"/>
      <c r="CL770" t="inlineStr"/>
      <c r="CM770" t="inlineStr"/>
      <c r="CN770" t="inlineStr"/>
      <c r="CO770" t="inlineStr"/>
      <c r="CP770" t="inlineStr"/>
      <c r="CQ770" t="inlineStr"/>
      <c r="CR770" t="inlineStr"/>
      <c r="CS770" t="inlineStr"/>
      <c r="CT770" t="inlineStr"/>
      <c r="CU770" t="inlineStr"/>
    </row>
    <row r="771">
      <c r="A771" t="b">
        <v>1</v>
      </c>
      <c r="B771" t="inlineStr">
        <is>
          <t>713</t>
        </is>
      </c>
      <c r="C771" t="inlineStr">
        <is>
          <t>L-1517-167583956</t>
        </is>
      </c>
      <c r="D771" t="inlineStr">
        <is>
          <t>999124102</t>
        </is>
      </c>
      <c r="E771" t="inlineStr">
        <is>
          <t>Aa</t>
        </is>
      </c>
      <c r="F771" t="inlineStr">
        <is>
          <t>https://portal.dnb.de/opac.htm?method=simpleSearch&amp;cqlMode=true&amp;query=idn%3D999124102</t>
        </is>
      </c>
      <c r="G771" t="inlineStr">
        <is>
          <t>III 69, 14 a</t>
        </is>
      </c>
      <c r="H771" t="inlineStr">
        <is>
          <t>III 69, 14 a</t>
        </is>
      </c>
      <c r="I771" t="inlineStr"/>
      <c r="J771" t="inlineStr"/>
      <c r="K771" t="inlineStr">
        <is>
          <t>bis 42 cm</t>
        </is>
      </c>
      <c r="L771" t="inlineStr"/>
      <c r="M771" t="inlineStr"/>
      <c r="N771" t="inlineStr"/>
      <c r="O771" t="inlineStr"/>
      <c r="P771" t="inlineStr"/>
      <c r="Q771" t="inlineStr"/>
      <c r="R771" t="inlineStr"/>
      <c r="S771" t="inlineStr"/>
      <c r="T771" t="inlineStr"/>
      <c r="U771" t="inlineStr"/>
      <c r="V771" t="inlineStr"/>
      <c r="W771" t="inlineStr"/>
      <c r="X771" t="inlineStr"/>
      <c r="Y771" t="inlineStr"/>
      <c r="Z771" t="inlineStr"/>
      <c r="AA771" t="inlineStr">
        <is>
          <t>Pg</t>
        </is>
      </c>
      <c r="AB771" t="inlineStr"/>
      <c r="AC771" t="inlineStr">
        <is>
          <t>x</t>
        </is>
      </c>
      <c r="AD771" t="inlineStr">
        <is>
          <t>h</t>
        </is>
      </c>
      <c r="AE771" t="inlineStr"/>
      <c r="AF771" t="inlineStr"/>
      <c r="AG771" t="inlineStr"/>
      <c r="AH771" t="inlineStr"/>
      <c r="AI771" t="inlineStr"/>
      <c r="AJ771" t="inlineStr">
        <is>
          <t>Pa</t>
        </is>
      </c>
      <c r="AK771" t="inlineStr"/>
      <c r="AL771" t="inlineStr"/>
      <c r="AM771" t="inlineStr"/>
      <c r="AN771" t="inlineStr"/>
      <c r="AO771" t="inlineStr"/>
      <c r="AP771" t="inlineStr"/>
      <c r="AQ771" t="inlineStr"/>
      <c r="AR771" t="inlineStr"/>
      <c r="AS771" t="inlineStr"/>
      <c r="AT771" t="inlineStr"/>
      <c r="AU771" t="inlineStr"/>
      <c r="AV771" t="inlineStr"/>
      <c r="AW771" t="inlineStr"/>
      <c r="AX771" t="inlineStr">
        <is>
          <t>110</t>
        </is>
      </c>
      <c r="AY771" t="inlineStr"/>
      <c r="AZ771" t="inlineStr"/>
      <c r="BA771" t="inlineStr"/>
      <c r="BB771" t="inlineStr">
        <is>
          <t>n</t>
        </is>
      </c>
      <c r="BC771" t="inlineStr">
        <is>
          <t>0</t>
        </is>
      </c>
      <c r="BD771" t="inlineStr"/>
      <c r="BE771" t="inlineStr">
        <is>
          <t>Gewebe</t>
        </is>
      </c>
      <c r="BF771" t="inlineStr"/>
      <c r="BG771" t="inlineStr"/>
      <c r="BH771" t="inlineStr"/>
      <c r="BI771" t="inlineStr"/>
      <c r="BJ771" t="inlineStr"/>
      <c r="BK771" t="inlineStr"/>
      <c r="BL771" t="inlineStr"/>
      <c r="BM771" t="inlineStr"/>
      <c r="BN771" t="inlineStr"/>
      <c r="BO771" t="inlineStr"/>
      <c r="BP771" t="inlineStr"/>
      <c r="BQ771" t="inlineStr"/>
      <c r="BR771" t="inlineStr"/>
      <c r="BS771" t="inlineStr"/>
      <c r="BT771" t="inlineStr"/>
      <c r="BU771" t="inlineStr"/>
      <c r="BV771" t="inlineStr"/>
      <c r="BW771" t="inlineStr"/>
      <c r="BX771" t="inlineStr"/>
      <c r="BY771" t="inlineStr"/>
      <c r="BZ771" t="inlineStr"/>
      <c r="CA771" t="inlineStr"/>
      <c r="CB771" t="inlineStr"/>
      <c r="CC771" t="inlineStr"/>
      <c r="CD771" t="inlineStr"/>
      <c r="CE771" t="inlineStr"/>
      <c r="CF771" t="inlineStr"/>
      <c r="CG771" t="inlineStr"/>
      <c r="CH771" t="inlineStr"/>
      <c r="CI771" t="inlineStr"/>
      <c r="CJ771" t="inlineStr"/>
      <c r="CK771" t="inlineStr"/>
      <c r="CL771" t="inlineStr"/>
      <c r="CM771" t="inlineStr"/>
      <c r="CN771" t="inlineStr"/>
      <c r="CO771" t="inlineStr"/>
      <c r="CP771" t="inlineStr"/>
      <c r="CQ771" t="inlineStr"/>
      <c r="CR771" t="inlineStr"/>
      <c r="CS771" t="inlineStr"/>
      <c r="CT771" t="inlineStr"/>
      <c r="CU771" t="inlineStr"/>
    </row>
    <row r="772">
      <c r="A772" t="b">
        <v>0</v>
      </c>
      <c r="B772" t="inlineStr">
        <is>
          <t>695</t>
        </is>
      </c>
      <c r="C772" t="inlineStr">
        <is>
          <t>L-1524-315469986</t>
        </is>
      </c>
      <c r="D772" t="inlineStr">
        <is>
          <t>1066942358</t>
        </is>
      </c>
      <c r="E772" t="inlineStr"/>
      <c r="F772" t="inlineStr">
        <is>
          <t>https://portal.dnb.de/opac.htm?method=simpleSearch&amp;cqlMode=true&amp;query=idn%3D1066942358</t>
        </is>
      </c>
      <c r="G772" t="inlineStr">
        <is>
          <t>III 69, 15</t>
        </is>
      </c>
      <c r="H772" t="inlineStr"/>
      <c r="I772" t="inlineStr"/>
      <c r="J772" t="inlineStr"/>
      <c r="K772" t="inlineStr"/>
      <c r="L772" t="inlineStr"/>
      <c r="M772" t="inlineStr"/>
      <c r="N772" t="inlineStr"/>
      <c r="O772" t="inlineStr"/>
      <c r="P772" t="inlineStr"/>
      <c r="Q772" t="inlineStr"/>
      <c r="R772" t="inlineStr"/>
      <c r="S772" t="inlineStr"/>
      <c r="T772" t="inlineStr"/>
      <c r="U772" t="inlineStr"/>
      <c r="V772" t="inlineStr">
        <is>
          <t>DA</t>
        </is>
      </c>
      <c r="W772" t="inlineStr"/>
      <c r="X772" t="inlineStr"/>
      <c r="Y772" t="inlineStr"/>
      <c r="Z772" t="inlineStr"/>
      <c r="AA772" t="inlineStr"/>
      <c r="AB772" t="inlineStr"/>
      <c r="AC772" t="inlineStr"/>
      <c r="AD772" t="inlineStr"/>
      <c r="AE772" t="inlineStr"/>
      <c r="AF772" t="inlineStr"/>
      <c r="AG772" t="inlineStr"/>
      <c r="AH772" t="inlineStr"/>
      <c r="AI772" t="inlineStr"/>
      <c r="AJ772" t="inlineStr"/>
      <c r="AK772" t="inlineStr"/>
      <c r="AL772" t="inlineStr"/>
      <c r="AM772" t="inlineStr"/>
      <c r="AN772" t="inlineStr"/>
      <c r="AO772" t="inlineStr"/>
      <c r="AP772" t="inlineStr"/>
      <c r="AQ772" t="inlineStr"/>
      <c r="AR772" t="inlineStr"/>
      <c r="AS772" t="inlineStr"/>
      <c r="AT772" t="inlineStr"/>
      <c r="AU772" t="inlineStr"/>
      <c r="AV772" t="inlineStr"/>
      <c r="AW772" t="inlineStr"/>
      <c r="AX772" t="inlineStr"/>
      <c r="AY772" t="inlineStr"/>
      <c r="AZ772" t="inlineStr"/>
      <c r="BA772" t="inlineStr"/>
      <c r="BB772" t="inlineStr"/>
      <c r="BC772" t="inlineStr">
        <is>
          <t>0</t>
        </is>
      </c>
      <c r="BD772" t="inlineStr"/>
      <c r="BE772" t="inlineStr"/>
      <c r="BF772" t="inlineStr"/>
      <c r="BG772" t="inlineStr"/>
      <c r="BH772" t="inlineStr"/>
      <c r="BI772" t="inlineStr"/>
      <c r="BJ772" t="inlineStr"/>
      <c r="BK772" t="inlineStr"/>
      <c r="BL772" t="inlineStr"/>
      <c r="BM772" t="inlineStr"/>
      <c r="BN772" t="inlineStr"/>
      <c r="BO772" t="inlineStr"/>
      <c r="BP772" t="inlineStr"/>
      <c r="BQ772" t="inlineStr"/>
      <c r="BR772" t="inlineStr"/>
      <c r="BS772" t="inlineStr"/>
      <c r="BT772" t="inlineStr"/>
      <c r="BU772" t="inlineStr"/>
      <c r="BV772" t="inlineStr"/>
      <c r="BW772" t="inlineStr"/>
      <c r="BX772" t="inlineStr"/>
      <c r="BY772" t="inlineStr"/>
      <c r="BZ772" t="inlineStr"/>
      <c r="CA772" t="inlineStr"/>
      <c r="CB772" t="inlineStr"/>
      <c r="CC772" t="inlineStr"/>
      <c r="CD772" t="inlineStr"/>
      <c r="CE772" t="inlineStr"/>
      <c r="CF772" t="inlineStr"/>
      <c r="CG772" t="inlineStr"/>
      <c r="CH772" t="inlineStr"/>
      <c r="CI772" t="inlineStr"/>
      <c r="CJ772" t="inlineStr"/>
      <c r="CK772" t="inlineStr"/>
      <c r="CL772" t="inlineStr"/>
      <c r="CM772" t="inlineStr"/>
      <c r="CN772" t="inlineStr"/>
      <c r="CO772" t="inlineStr"/>
      <c r="CP772" t="inlineStr"/>
      <c r="CQ772" t="inlineStr"/>
      <c r="CR772" t="inlineStr"/>
      <c r="CS772" t="inlineStr"/>
      <c r="CT772" t="inlineStr"/>
      <c r="CU772" t="inlineStr"/>
    </row>
    <row r="773">
      <c r="A773" t="b">
        <v>1</v>
      </c>
      <c r="B773" t="inlineStr">
        <is>
          <t>714</t>
        </is>
      </c>
      <c r="C773" t="inlineStr">
        <is>
          <t>L-1524-315328851</t>
        </is>
      </c>
      <c r="D773" t="inlineStr">
        <is>
          <t>1066870993</t>
        </is>
      </c>
      <c r="E773" t="inlineStr">
        <is>
          <t>Aaf</t>
        </is>
      </c>
      <c r="F773" t="inlineStr">
        <is>
          <t>https://portal.dnb.de/opac.htm?method=simpleSearch&amp;cqlMode=true&amp;query=idn%3D1066870993</t>
        </is>
      </c>
      <c r="G773" t="inlineStr">
        <is>
          <t>III 69, 15 a</t>
        </is>
      </c>
      <c r="H773" t="inlineStr">
        <is>
          <t>III 69, 15 a</t>
        </is>
      </c>
      <c r="I773" t="inlineStr">
        <is>
          <t>X</t>
        </is>
      </c>
      <c r="J773" t="inlineStr">
        <is>
          <t>Papier- oder Pappeinband</t>
        </is>
      </c>
      <c r="K773" t="inlineStr">
        <is>
          <t>bis 25 cm</t>
        </is>
      </c>
      <c r="L773" t="inlineStr">
        <is>
          <t>180°</t>
        </is>
      </c>
      <c r="M773" t="inlineStr"/>
      <c r="N773" t="inlineStr"/>
      <c r="O773" t="inlineStr"/>
      <c r="P773" t="inlineStr"/>
      <c r="Q773" t="inlineStr">
        <is>
          <t>0</t>
        </is>
      </c>
      <c r="R773" t="inlineStr"/>
      <c r="S773" t="inlineStr"/>
      <c r="T773" t="inlineStr"/>
      <c r="U773" t="inlineStr"/>
      <c r="V773" t="inlineStr"/>
      <c r="W773" t="inlineStr"/>
      <c r="X773" t="inlineStr"/>
      <c r="Y773" t="inlineStr"/>
      <c r="Z773" t="inlineStr"/>
      <c r="AA773" t="inlineStr"/>
      <c r="AB773" t="inlineStr"/>
      <c r="AC773" t="inlineStr"/>
      <c r="AD773" t="inlineStr"/>
      <c r="AE773" t="inlineStr"/>
      <c r="AF773" t="inlineStr"/>
      <c r="AG773" t="inlineStr"/>
      <c r="AH773" t="inlineStr"/>
      <c r="AI773" t="inlineStr"/>
      <c r="AJ773" t="inlineStr"/>
      <c r="AK773" t="inlineStr"/>
      <c r="AL773" t="inlineStr"/>
      <c r="AM773" t="inlineStr"/>
      <c r="AN773" t="inlineStr"/>
      <c r="AO773" t="inlineStr"/>
      <c r="AP773" t="inlineStr"/>
      <c r="AQ773" t="inlineStr"/>
      <c r="AR773" t="inlineStr"/>
      <c r="AS773" t="inlineStr"/>
      <c r="AT773" t="inlineStr"/>
      <c r="AU773" t="inlineStr"/>
      <c r="AV773" t="inlineStr"/>
      <c r="AW773" t="inlineStr"/>
      <c r="AX773" t="inlineStr"/>
      <c r="AY773" t="inlineStr"/>
      <c r="AZ773" t="inlineStr"/>
      <c r="BA773" t="inlineStr"/>
      <c r="BB773" t="inlineStr"/>
      <c r="BC773" t="inlineStr">
        <is>
          <t>0</t>
        </is>
      </c>
      <c r="BD773" t="inlineStr"/>
      <c r="BE773" t="inlineStr"/>
      <c r="BF773" t="inlineStr"/>
      <c r="BG773" t="inlineStr"/>
      <c r="BH773" t="inlineStr"/>
      <c r="BI773" t="inlineStr"/>
      <c r="BJ773" t="inlineStr"/>
      <c r="BK773" t="inlineStr"/>
      <c r="BL773" t="inlineStr"/>
      <c r="BM773" t="inlineStr"/>
      <c r="BN773" t="inlineStr"/>
      <c r="BO773" t="inlineStr"/>
      <c r="BP773" t="inlineStr"/>
      <c r="BQ773" t="inlineStr"/>
      <c r="BR773" t="inlineStr"/>
      <c r="BS773" t="inlineStr"/>
      <c r="BT773" t="inlineStr"/>
      <c r="BU773" t="inlineStr"/>
      <c r="BV773" t="inlineStr"/>
      <c r="BW773" t="inlineStr"/>
      <c r="BX773" t="inlineStr"/>
      <c r="BY773" t="inlineStr"/>
      <c r="BZ773" t="inlineStr"/>
      <c r="CA773" t="inlineStr"/>
      <c r="CB773" t="inlineStr"/>
      <c r="CC773" t="inlineStr"/>
      <c r="CD773" t="inlineStr"/>
      <c r="CE773" t="inlineStr"/>
      <c r="CF773" t="inlineStr"/>
      <c r="CG773" t="inlineStr"/>
      <c r="CH773" t="inlineStr"/>
      <c r="CI773" t="inlineStr"/>
      <c r="CJ773" t="inlineStr"/>
      <c r="CK773" t="inlineStr"/>
      <c r="CL773" t="inlineStr"/>
      <c r="CM773" t="inlineStr"/>
      <c r="CN773" t="inlineStr"/>
      <c r="CO773" t="inlineStr"/>
      <c r="CP773" t="inlineStr"/>
      <c r="CQ773" t="inlineStr"/>
      <c r="CR773" t="inlineStr"/>
      <c r="CS773" t="inlineStr"/>
      <c r="CT773" t="inlineStr"/>
      <c r="CU773" t="inlineStr"/>
    </row>
    <row r="774">
      <c r="A774" t="b">
        <v>1</v>
      </c>
      <c r="B774" t="inlineStr">
        <is>
          <t>715</t>
        </is>
      </c>
      <c r="C774" t="inlineStr">
        <is>
          <t>L-1518-31549235X</t>
        </is>
      </c>
      <c r="D774" t="inlineStr">
        <is>
          <t>1066961956</t>
        </is>
      </c>
      <c r="E774" t="inlineStr">
        <is>
          <t>Aaf</t>
        </is>
      </c>
      <c r="F774" t="inlineStr">
        <is>
          <t>https://portal.dnb.de/opac.htm?method=simpleSearch&amp;cqlMode=true&amp;query=idn%3D1066961956</t>
        </is>
      </c>
      <c r="G774" t="inlineStr">
        <is>
          <t>III 69, 15 b</t>
        </is>
      </c>
      <c r="H774" t="inlineStr">
        <is>
          <t>III 69, 15 b</t>
        </is>
      </c>
      <c r="I774" t="inlineStr"/>
      <c r="J774" t="inlineStr"/>
      <c r="K774" t="inlineStr"/>
      <c r="L774" t="inlineStr"/>
      <c r="M774" t="inlineStr"/>
      <c r="N774" t="inlineStr"/>
      <c r="O774" t="inlineStr"/>
      <c r="P774" t="inlineStr"/>
      <c r="Q774" t="inlineStr"/>
      <c r="R774" t="inlineStr"/>
      <c r="S774" t="inlineStr"/>
      <c r="T774" t="inlineStr"/>
      <c r="U774" t="inlineStr"/>
      <c r="V774" t="inlineStr"/>
      <c r="W774" t="inlineStr"/>
      <c r="X774" t="inlineStr"/>
      <c r="Y774" t="inlineStr"/>
      <c r="Z774" t="inlineStr"/>
      <c r="AA774" t="inlineStr"/>
      <c r="AB774" t="inlineStr"/>
      <c r="AC774" t="inlineStr"/>
      <c r="AD774" t="inlineStr"/>
      <c r="AE774" t="inlineStr"/>
      <c r="AF774" t="inlineStr"/>
      <c r="AG774" t="inlineStr"/>
      <c r="AH774" t="inlineStr"/>
      <c r="AI774" t="inlineStr"/>
      <c r="AJ774" t="inlineStr"/>
      <c r="AK774" t="inlineStr"/>
      <c r="AL774" t="inlineStr"/>
      <c r="AM774" t="inlineStr"/>
      <c r="AN774" t="inlineStr"/>
      <c r="AO774" t="inlineStr"/>
      <c r="AP774" t="inlineStr"/>
      <c r="AQ774" t="inlineStr"/>
      <c r="AR774" t="inlineStr"/>
      <c r="AS774" t="inlineStr"/>
      <c r="AT774" t="inlineStr"/>
      <c r="AU774" t="inlineStr"/>
      <c r="AV774" t="inlineStr"/>
      <c r="AW774" t="inlineStr"/>
      <c r="AX774" t="inlineStr"/>
      <c r="AY774" t="inlineStr"/>
      <c r="AZ774" t="inlineStr"/>
      <c r="BA774" t="inlineStr"/>
      <c r="BB774" t="inlineStr"/>
      <c r="BC774" t="inlineStr">
        <is>
          <t>0</t>
        </is>
      </c>
      <c r="BD774" t="inlineStr"/>
      <c r="BE774" t="inlineStr"/>
      <c r="BF774" t="inlineStr"/>
      <c r="BG774" t="inlineStr"/>
      <c r="BH774" t="inlineStr"/>
      <c r="BI774" t="inlineStr"/>
      <c r="BJ774" t="inlineStr"/>
      <c r="BK774" t="inlineStr"/>
      <c r="BL774" t="inlineStr"/>
      <c r="BM774" t="inlineStr"/>
      <c r="BN774" t="inlineStr"/>
      <c r="BO774" t="inlineStr"/>
      <c r="BP774" t="inlineStr"/>
      <c r="BQ774" t="inlineStr"/>
      <c r="BR774" t="inlineStr"/>
      <c r="BS774" t="inlineStr"/>
      <c r="BT774" t="inlineStr"/>
      <c r="BU774" t="inlineStr"/>
      <c r="BV774" t="inlineStr"/>
      <c r="BW774" t="inlineStr"/>
      <c r="BX774" t="inlineStr"/>
      <c r="BY774" t="inlineStr"/>
      <c r="BZ774" t="inlineStr"/>
      <c r="CA774" t="inlineStr"/>
      <c r="CB774" t="inlineStr"/>
      <c r="CC774" t="inlineStr"/>
      <c r="CD774" t="inlineStr"/>
      <c r="CE774" t="inlineStr"/>
      <c r="CF774" t="inlineStr"/>
      <c r="CG774" t="inlineStr"/>
      <c r="CH774" t="inlineStr"/>
      <c r="CI774" t="inlineStr"/>
      <c r="CJ774" t="inlineStr"/>
      <c r="CK774" t="inlineStr"/>
      <c r="CL774" t="inlineStr"/>
      <c r="CM774" t="inlineStr"/>
      <c r="CN774" t="inlineStr"/>
      <c r="CO774" t="inlineStr"/>
      <c r="CP774" t="inlineStr"/>
      <c r="CQ774" t="inlineStr"/>
      <c r="CR774" t="inlineStr"/>
      <c r="CS774" t="inlineStr"/>
      <c r="CT774" t="inlineStr"/>
      <c r="CU774" t="inlineStr"/>
    </row>
    <row r="775">
      <c r="A775" t="b">
        <v>1</v>
      </c>
      <c r="B775" t="inlineStr">
        <is>
          <t>716</t>
        </is>
      </c>
      <c r="C775" t="inlineStr">
        <is>
          <t>L-1523-178750948</t>
        </is>
      </c>
      <c r="D775" t="inlineStr">
        <is>
          <t>1003104428</t>
        </is>
      </c>
      <c r="E775" t="inlineStr">
        <is>
          <t>Aal</t>
        </is>
      </c>
      <c r="F775" t="inlineStr">
        <is>
          <t>https://portal.dnb.de/opac.htm?method=simpleSearch&amp;cqlMode=true&amp;query=idn%3D1003104428</t>
        </is>
      </c>
      <c r="G775" t="inlineStr">
        <is>
          <t>III 69, 15 c</t>
        </is>
      </c>
      <c r="H775" t="inlineStr">
        <is>
          <t>III 69, 15c</t>
        </is>
      </c>
      <c r="I775" t="inlineStr"/>
      <c r="J775" t="inlineStr"/>
      <c r="K775" t="inlineStr"/>
      <c r="L775" t="inlineStr"/>
      <c r="M775" t="inlineStr"/>
      <c r="N775" t="inlineStr"/>
      <c r="O775" t="inlineStr"/>
      <c r="P775" t="inlineStr"/>
      <c r="Q775" t="inlineStr"/>
      <c r="R775" t="inlineStr"/>
      <c r="S775" t="inlineStr"/>
      <c r="T775" t="inlineStr"/>
      <c r="U775" t="inlineStr"/>
      <c r="V775" t="inlineStr"/>
      <c r="W775" t="inlineStr"/>
      <c r="X775" t="inlineStr"/>
      <c r="Y775" t="inlineStr"/>
      <c r="Z775" t="inlineStr"/>
      <c r="AA775" t="inlineStr"/>
      <c r="AB775" t="inlineStr"/>
      <c r="AC775" t="inlineStr"/>
      <c r="AD775" t="inlineStr"/>
      <c r="AE775" t="inlineStr"/>
      <c r="AF775" t="inlineStr"/>
      <c r="AG775" t="inlineStr"/>
      <c r="AH775" t="inlineStr"/>
      <c r="AI775" t="inlineStr"/>
      <c r="AJ775" t="inlineStr"/>
      <c r="AK775" t="inlineStr"/>
      <c r="AL775" t="inlineStr"/>
      <c r="AM775" t="inlineStr"/>
      <c r="AN775" t="inlineStr"/>
      <c r="AO775" t="inlineStr"/>
      <c r="AP775" t="inlineStr"/>
      <c r="AQ775" t="inlineStr"/>
      <c r="AR775" t="inlineStr"/>
      <c r="AS775" t="inlineStr"/>
      <c r="AT775" t="inlineStr"/>
      <c r="AU775" t="inlineStr"/>
      <c r="AV775" t="inlineStr"/>
      <c r="AW775" t="inlineStr"/>
      <c r="AX775" t="inlineStr"/>
      <c r="AY775" t="inlineStr"/>
      <c r="AZ775" t="inlineStr"/>
      <c r="BA775" t="inlineStr"/>
      <c r="BB775" t="inlineStr"/>
      <c r="BC775" t="inlineStr">
        <is>
          <t>0</t>
        </is>
      </c>
      <c r="BD775" t="inlineStr"/>
      <c r="BE775" t="inlineStr"/>
      <c r="BF775" t="inlineStr"/>
      <c r="BG775" t="inlineStr"/>
      <c r="BH775" t="inlineStr"/>
      <c r="BI775" t="inlineStr"/>
      <c r="BJ775" t="inlineStr"/>
      <c r="BK775" t="inlineStr"/>
      <c r="BL775" t="inlineStr"/>
      <c r="BM775" t="inlineStr"/>
      <c r="BN775" t="inlineStr"/>
      <c r="BO775" t="inlineStr"/>
      <c r="BP775" t="inlineStr"/>
      <c r="BQ775" t="inlineStr"/>
      <c r="BR775" t="inlineStr"/>
      <c r="BS775" t="inlineStr"/>
      <c r="BT775" t="inlineStr"/>
      <c r="BU775" t="inlineStr"/>
      <c r="BV775" t="inlineStr"/>
      <c r="BW775" t="inlineStr"/>
      <c r="BX775" t="inlineStr"/>
      <c r="BY775" t="inlineStr"/>
      <c r="BZ775" t="inlineStr"/>
      <c r="CA775" t="inlineStr"/>
      <c r="CB775" t="inlineStr"/>
      <c r="CC775" t="inlineStr"/>
      <c r="CD775" t="inlineStr"/>
      <c r="CE775" t="inlineStr"/>
      <c r="CF775" t="inlineStr"/>
      <c r="CG775" t="inlineStr"/>
      <c r="CH775" t="inlineStr"/>
      <c r="CI775" t="inlineStr"/>
      <c r="CJ775" t="inlineStr"/>
      <c r="CK775" t="inlineStr"/>
      <c r="CL775" t="inlineStr"/>
      <c r="CM775" t="inlineStr"/>
      <c r="CN775" t="inlineStr"/>
      <c r="CO775" t="inlineStr"/>
      <c r="CP775" t="inlineStr"/>
      <c r="CQ775" t="inlineStr"/>
      <c r="CR775" t="inlineStr"/>
      <c r="CS775" t="inlineStr"/>
      <c r="CT775" t="inlineStr"/>
      <c r="CU775" t="inlineStr"/>
    </row>
    <row r="776">
      <c r="A776" t="b">
        <v>0</v>
      </c>
      <c r="B776" t="inlineStr">
        <is>
          <t>717</t>
        </is>
      </c>
      <c r="C776" t="inlineStr">
        <is>
          <t>L-1531-166921947</t>
        </is>
      </c>
      <c r="D776" t="inlineStr">
        <is>
          <t>998778656</t>
        </is>
      </c>
      <c r="E776" t="inlineStr"/>
      <c r="F776" t="inlineStr">
        <is>
          <t>https://portal.dnb.de/opac.htm?method=simpleSearch&amp;cqlMode=true&amp;query=idn%3D998778656</t>
        </is>
      </c>
      <c r="G776" t="inlineStr">
        <is>
          <t>III 69, 15 d</t>
        </is>
      </c>
      <c r="H776" t="inlineStr"/>
      <c r="I776" t="inlineStr"/>
      <c r="J776" t="inlineStr"/>
      <c r="K776" t="inlineStr"/>
      <c r="L776" t="inlineStr"/>
      <c r="M776" t="inlineStr"/>
      <c r="N776" t="inlineStr"/>
      <c r="O776" t="inlineStr"/>
      <c r="P776" t="inlineStr"/>
      <c r="Q776" t="inlineStr"/>
      <c r="R776" t="inlineStr"/>
      <c r="S776" t="inlineStr"/>
      <c r="T776" t="inlineStr"/>
      <c r="U776" t="inlineStr"/>
      <c r="V776" t="inlineStr"/>
      <c r="W776" t="inlineStr"/>
      <c r="X776" t="inlineStr"/>
      <c r="Y776" t="inlineStr"/>
      <c r="Z776" t="inlineStr"/>
      <c r="AA776" t="inlineStr"/>
      <c r="AB776" t="inlineStr"/>
      <c r="AC776" t="inlineStr"/>
      <c r="AD776" t="inlineStr"/>
      <c r="AE776" t="inlineStr"/>
      <c r="AF776" t="inlineStr"/>
      <c r="AG776" t="inlineStr"/>
      <c r="AH776" t="inlineStr"/>
      <c r="AI776" t="inlineStr"/>
      <c r="AJ776" t="inlineStr"/>
      <c r="AK776" t="inlineStr"/>
      <c r="AL776" t="inlineStr"/>
      <c r="AM776" t="inlineStr"/>
      <c r="AN776" t="inlineStr"/>
      <c r="AO776" t="inlineStr"/>
      <c r="AP776" t="inlineStr"/>
      <c r="AQ776" t="inlineStr"/>
      <c r="AR776" t="inlineStr"/>
      <c r="AS776" t="inlineStr"/>
      <c r="AT776" t="inlineStr"/>
      <c r="AU776" t="inlineStr"/>
      <c r="AV776" t="inlineStr"/>
      <c r="AW776" t="inlineStr"/>
      <c r="AX776" t="inlineStr"/>
      <c r="AY776" t="inlineStr"/>
      <c r="AZ776" t="inlineStr"/>
      <c r="BA776" t="inlineStr"/>
      <c r="BB776" t="inlineStr"/>
      <c r="BC776" t="inlineStr">
        <is>
          <t>0</t>
        </is>
      </c>
      <c r="BD776" t="inlineStr"/>
      <c r="BE776" t="inlineStr"/>
      <c r="BF776" t="inlineStr"/>
      <c r="BG776" t="inlineStr"/>
      <c r="BH776" t="inlineStr"/>
      <c r="BI776" t="inlineStr"/>
      <c r="BJ776" t="inlineStr"/>
      <c r="BK776" t="inlineStr"/>
      <c r="BL776" t="inlineStr"/>
      <c r="BM776" t="inlineStr"/>
      <c r="BN776" t="inlineStr"/>
      <c r="BO776" t="inlineStr"/>
      <c r="BP776" t="inlineStr"/>
      <c r="BQ776" t="inlineStr"/>
      <c r="BR776" t="inlineStr"/>
      <c r="BS776" t="inlineStr"/>
      <c r="BT776" t="inlineStr"/>
      <c r="BU776" t="inlineStr"/>
      <c r="BV776" t="inlineStr"/>
      <c r="BW776" t="inlineStr"/>
      <c r="BX776" t="inlineStr"/>
      <c r="BY776" t="inlineStr"/>
      <c r="BZ776" t="inlineStr"/>
      <c r="CA776" t="inlineStr"/>
      <c r="CB776" t="inlineStr"/>
      <c r="CC776" t="inlineStr"/>
      <c r="CD776" t="inlineStr"/>
      <c r="CE776" t="inlineStr"/>
      <c r="CF776" t="inlineStr"/>
      <c r="CG776" t="inlineStr"/>
      <c r="CH776" t="inlineStr"/>
      <c r="CI776" t="inlineStr"/>
      <c r="CJ776" t="inlineStr"/>
      <c r="CK776" t="inlineStr"/>
      <c r="CL776" t="inlineStr"/>
      <c r="CM776" t="inlineStr"/>
      <c r="CN776" t="inlineStr"/>
      <c r="CO776" t="inlineStr"/>
      <c r="CP776" t="inlineStr"/>
      <c r="CQ776" t="inlineStr"/>
      <c r="CR776" t="inlineStr"/>
      <c r="CS776" t="inlineStr"/>
      <c r="CT776" t="inlineStr"/>
      <c r="CU776" t="inlineStr"/>
    </row>
    <row r="777">
      <c r="A777" t="b">
        <v>0</v>
      </c>
      <c r="B777" t="inlineStr">
        <is>
          <t>718</t>
        </is>
      </c>
      <c r="C777" t="inlineStr">
        <is>
          <t>L-1530-16960019X</t>
        </is>
      </c>
      <c r="D777" t="inlineStr">
        <is>
          <t>999868853</t>
        </is>
      </c>
      <c r="E777" t="inlineStr"/>
      <c r="F777" t="inlineStr">
        <is>
          <t>https://portal.dnb.de/opac.htm?method=simpleSearch&amp;cqlMode=true&amp;query=idn%3D999868853</t>
        </is>
      </c>
      <c r="G777" t="inlineStr">
        <is>
          <t>III 69, 15 d</t>
        </is>
      </c>
      <c r="H777" t="inlineStr"/>
      <c r="I777" t="inlineStr"/>
      <c r="J777" t="inlineStr"/>
      <c r="K777" t="inlineStr"/>
      <c r="L777" t="inlineStr"/>
      <c r="M777" t="inlineStr"/>
      <c r="N777" t="inlineStr"/>
      <c r="O777" t="inlineStr"/>
      <c r="P777" t="inlineStr"/>
      <c r="Q777" t="inlineStr"/>
      <c r="R777" t="inlineStr"/>
      <c r="S777" t="inlineStr"/>
      <c r="T777" t="inlineStr"/>
      <c r="U777" t="inlineStr"/>
      <c r="V777" t="inlineStr"/>
      <c r="W777" t="inlineStr"/>
      <c r="X777" t="inlineStr"/>
      <c r="Y777" t="inlineStr"/>
      <c r="Z777" t="inlineStr"/>
      <c r="AA777" t="inlineStr"/>
      <c r="AB777" t="inlineStr"/>
      <c r="AC777" t="inlineStr"/>
      <c r="AD777" t="inlineStr"/>
      <c r="AE777" t="inlineStr"/>
      <c r="AF777" t="inlineStr"/>
      <c r="AG777" t="inlineStr"/>
      <c r="AH777" t="inlineStr"/>
      <c r="AI777" t="inlineStr"/>
      <c r="AJ777" t="inlineStr"/>
      <c r="AK777" t="inlineStr"/>
      <c r="AL777" t="inlineStr"/>
      <c r="AM777" t="inlineStr"/>
      <c r="AN777" t="inlineStr"/>
      <c r="AO777" t="inlineStr"/>
      <c r="AP777" t="inlineStr"/>
      <c r="AQ777" t="inlineStr"/>
      <c r="AR777" t="inlineStr"/>
      <c r="AS777" t="inlineStr"/>
      <c r="AT777" t="inlineStr"/>
      <c r="AU777" t="inlineStr"/>
      <c r="AV777" t="inlineStr"/>
      <c r="AW777" t="inlineStr"/>
      <c r="AX777" t="inlineStr"/>
      <c r="AY777" t="inlineStr"/>
      <c r="AZ777" t="inlineStr"/>
      <c r="BA777" t="inlineStr"/>
      <c r="BB777" t="inlineStr"/>
      <c r="BC777" t="inlineStr">
        <is>
          <t>0</t>
        </is>
      </c>
      <c r="BD777" t="inlineStr"/>
      <c r="BE777" t="inlineStr"/>
      <c r="BF777" t="inlineStr"/>
      <c r="BG777" t="inlineStr"/>
      <c r="BH777" t="inlineStr"/>
      <c r="BI777" t="inlineStr"/>
      <c r="BJ777" t="inlineStr"/>
      <c r="BK777" t="inlineStr"/>
      <c r="BL777" t="inlineStr"/>
      <c r="BM777" t="inlineStr"/>
      <c r="BN777" t="inlineStr"/>
      <c r="BO777" t="inlineStr"/>
      <c r="BP777" t="inlineStr"/>
      <c r="BQ777" t="inlineStr"/>
      <c r="BR777" t="inlineStr"/>
      <c r="BS777" t="inlineStr"/>
      <c r="BT777" t="inlineStr"/>
      <c r="BU777" t="inlineStr"/>
      <c r="BV777" t="inlineStr"/>
      <c r="BW777" t="inlineStr"/>
      <c r="BX777" t="inlineStr"/>
      <c r="BY777" t="inlineStr"/>
      <c r="BZ777" t="inlineStr"/>
      <c r="CA777" t="inlineStr"/>
      <c r="CB777" t="inlineStr"/>
      <c r="CC777" t="inlineStr"/>
      <c r="CD777" t="inlineStr"/>
      <c r="CE777" t="inlineStr"/>
      <c r="CF777" t="inlineStr"/>
      <c r="CG777" t="inlineStr"/>
      <c r="CH777" t="inlineStr"/>
      <c r="CI777" t="inlineStr"/>
      <c r="CJ777" t="inlineStr"/>
      <c r="CK777" t="inlineStr"/>
      <c r="CL777" t="inlineStr"/>
      <c r="CM777" t="inlineStr"/>
      <c r="CN777" t="inlineStr"/>
      <c r="CO777" t="inlineStr"/>
      <c r="CP777" t="inlineStr"/>
      <c r="CQ777" t="inlineStr"/>
      <c r="CR777" t="inlineStr"/>
      <c r="CS777" t="inlineStr"/>
      <c r="CT777" t="inlineStr"/>
      <c r="CU777" t="inlineStr"/>
    </row>
    <row r="778">
      <c r="A778" t="b">
        <v>1</v>
      </c>
      <c r="B778" t="inlineStr">
        <is>
          <t>719</t>
        </is>
      </c>
      <c r="C778" t="inlineStr">
        <is>
          <t>L-2009-324232</t>
        </is>
      </c>
      <c r="D778" t="inlineStr">
        <is>
          <t>997592117</t>
        </is>
      </c>
      <c r="E778" t="inlineStr">
        <is>
          <t>Aa</t>
        </is>
      </c>
      <c r="F778" t="inlineStr">
        <is>
          <t>https://portal.dnb.de/opac.htm?method=simpleSearch&amp;cqlMode=true&amp;query=idn%3D997592117</t>
        </is>
      </c>
      <c r="G778" t="inlineStr">
        <is>
          <t>III 69, 15 e</t>
        </is>
      </c>
      <c r="H778" t="inlineStr">
        <is>
          <t>III 69, 15 e</t>
        </is>
      </c>
      <c r="I778" t="inlineStr"/>
      <c r="J778" t="inlineStr">
        <is>
          <t>Broschur</t>
        </is>
      </c>
      <c r="K778" t="inlineStr">
        <is>
          <t>bis 25 cm</t>
        </is>
      </c>
      <c r="L778" t="inlineStr">
        <is>
          <t>180°</t>
        </is>
      </c>
      <c r="M778" t="inlineStr"/>
      <c r="N778" t="inlineStr"/>
      <c r="O778" t="inlineStr">
        <is>
          <t>Archivkarton</t>
        </is>
      </c>
      <c r="P778" t="inlineStr">
        <is>
          <t>Nein</t>
        </is>
      </c>
      <c r="Q778" t="inlineStr">
        <is>
          <t>0</t>
        </is>
      </c>
      <c r="R778" t="inlineStr"/>
      <c r="S778" t="inlineStr"/>
      <c r="T778" t="inlineStr"/>
      <c r="U778" t="inlineStr"/>
      <c r="V778" t="inlineStr"/>
      <c r="W778" t="inlineStr"/>
      <c r="X778" t="inlineStr"/>
      <c r="Y778" t="inlineStr"/>
      <c r="Z778" t="inlineStr"/>
      <c r="AA778" t="inlineStr">
        <is>
          <t>oE</t>
        </is>
      </c>
      <c r="AB778" t="inlineStr"/>
      <c r="AC778" t="inlineStr"/>
      <c r="AD778" t="inlineStr"/>
      <c r="AE778" t="inlineStr"/>
      <c r="AF778" t="inlineStr"/>
      <c r="AG778" t="inlineStr"/>
      <c r="AH778" t="inlineStr"/>
      <c r="AI778" t="inlineStr"/>
      <c r="AJ778" t="inlineStr">
        <is>
          <t>Pa</t>
        </is>
      </c>
      <c r="AK778" t="inlineStr"/>
      <c r="AL778" t="inlineStr"/>
      <c r="AM778" t="inlineStr"/>
      <c r="AN778" t="inlineStr"/>
      <c r="AO778" t="inlineStr"/>
      <c r="AP778" t="inlineStr"/>
      <c r="AQ778" t="inlineStr"/>
      <c r="AR778" t="inlineStr"/>
      <c r="AS778" t="inlineStr"/>
      <c r="AT778" t="inlineStr"/>
      <c r="AU778" t="inlineStr"/>
      <c r="AV778" t="inlineStr"/>
      <c r="AW778" t="inlineStr"/>
      <c r="AX778" t="inlineStr">
        <is>
          <t>180</t>
        </is>
      </c>
      <c r="AY778" t="inlineStr"/>
      <c r="AZ778" t="inlineStr"/>
      <c r="BA778" t="inlineStr"/>
      <c r="BB778" t="inlineStr">
        <is>
          <t>n</t>
        </is>
      </c>
      <c r="BC778" t="inlineStr">
        <is>
          <t>0</t>
        </is>
      </c>
      <c r="BD778" t="inlineStr"/>
      <c r="BE778" t="inlineStr"/>
      <c r="BF778" t="inlineStr"/>
      <c r="BG778" t="inlineStr"/>
      <c r="BH778" t="inlineStr">
        <is>
          <t>x</t>
        </is>
      </c>
      <c r="BI778" t="inlineStr"/>
      <c r="BJ778" t="inlineStr"/>
      <c r="BK778" t="inlineStr"/>
      <c r="BL778" t="inlineStr"/>
      <c r="BM778" t="inlineStr"/>
      <c r="BN778" t="inlineStr"/>
      <c r="BO778" t="inlineStr"/>
      <c r="BP778" t="inlineStr"/>
      <c r="BQ778" t="inlineStr"/>
      <c r="BR778" t="inlineStr"/>
      <c r="BS778" t="inlineStr"/>
      <c r="BT778" t="inlineStr"/>
      <c r="BU778" t="inlineStr"/>
      <c r="BV778" t="inlineStr"/>
      <c r="BW778" t="inlineStr"/>
      <c r="BX778" t="inlineStr"/>
      <c r="BY778" t="inlineStr"/>
      <c r="BZ778" t="inlineStr"/>
      <c r="CA778" t="inlineStr"/>
      <c r="CB778" t="inlineStr"/>
      <c r="CC778" t="inlineStr"/>
      <c r="CD778" t="inlineStr"/>
      <c r="CE778" t="inlineStr"/>
      <c r="CF778" t="inlineStr"/>
      <c r="CG778" t="inlineStr"/>
      <c r="CH778" t="inlineStr"/>
      <c r="CI778" t="inlineStr"/>
      <c r="CJ778" t="inlineStr"/>
      <c r="CK778" t="inlineStr"/>
      <c r="CL778" t="inlineStr"/>
      <c r="CM778" t="inlineStr"/>
      <c r="CN778" t="inlineStr"/>
      <c r="CO778" t="inlineStr"/>
      <c r="CP778" t="inlineStr"/>
      <c r="CQ778" t="inlineStr"/>
      <c r="CR778" t="inlineStr"/>
      <c r="CS778" t="inlineStr"/>
      <c r="CT778" t="inlineStr"/>
      <c r="CU778" t="inlineStr"/>
    </row>
    <row r="779">
      <c r="A779" t="b">
        <v>1</v>
      </c>
      <c r="B779" t="inlineStr"/>
      <c r="C779" t="inlineStr">
        <is>
          <t>L-9999-812451201</t>
        </is>
      </c>
      <c r="D779" t="inlineStr">
        <is>
          <t>126787385X</t>
        </is>
      </c>
      <c r="E779" t="inlineStr">
        <is>
          <t>Qd</t>
        </is>
      </c>
      <c r="F779" t="inlineStr"/>
      <c r="G779" t="inlineStr">
        <is>
          <t>III 69, 15d</t>
        </is>
      </c>
      <c r="H779" t="inlineStr">
        <is>
          <t>III 69, 15d</t>
        </is>
      </c>
      <c r="I779" t="inlineStr"/>
      <c r="J779" t="inlineStr"/>
      <c r="K779" t="inlineStr"/>
      <c r="L779" t="inlineStr"/>
      <c r="M779" t="inlineStr"/>
      <c r="N779" t="inlineStr"/>
      <c r="O779" t="inlineStr"/>
      <c r="P779" t="inlineStr"/>
      <c r="Q779" t="inlineStr"/>
      <c r="R779" t="inlineStr"/>
      <c r="S779" t="inlineStr"/>
      <c r="T779" t="inlineStr"/>
      <c r="U779" t="inlineStr"/>
      <c r="V779" t="inlineStr"/>
      <c r="W779" t="inlineStr"/>
      <c r="X779" t="inlineStr"/>
      <c r="Y779" t="inlineStr"/>
      <c r="Z779" t="inlineStr"/>
      <c r="AA779" t="inlineStr"/>
      <c r="AB779" t="inlineStr"/>
      <c r="AC779" t="inlineStr"/>
      <c r="AD779" t="inlineStr"/>
      <c r="AE779" t="inlineStr"/>
      <c r="AF779" t="inlineStr"/>
      <c r="AG779" t="inlineStr"/>
      <c r="AH779" t="inlineStr"/>
      <c r="AI779" t="inlineStr"/>
      <c r="AJ779" t="inlineStr"/>
      <c r="AK779" t="inlineStr"/>
      <c r="AL779" t="inlineStr"/>
      <c r="AM779" t="inlineStr"/>
      <c r="AN779" t="inlineStr"/>
      <c r="AO779" t="inlineStr"/>
      <c r="AP779" t="inlineStr"/>
      <c r="AQ779" t="inlineStr"/>
      <c r="AR779" t="inlineStr"/>
      <c r="AS779" t="inlineStr"/>
      <c r="AT779" t="inlineStr"/>
      <c r="AU779" t="inlineStr"/>
      <c r="AV779" t="inlineStr"/>
      <c r="AW779" t="inlineStr"/>
      <c r="AX779" t="inlineStr"/>
      <c r="AY779" t="inlineStr"/>
      <c r="AZ779" t="inlineStr"/>
      <c r="BA779" t="inlineStr"/>
      <c r="BB779" t="inlineStr"/>
      <c r="BC779" t="inlineStr"/>
      <c r="BD779" t="inlineStr"/>
      <c r="BE779" t="inlineStr"/>
      <c r="BF779" t="inlineStr"/>
      <c r="BG779" t="inlineStr"/>
      <c r="BH779" t="inlineStr"/>
      <c r="BI779" t="inlineStr"/>
      <c r="BJ779" t="inlineStr"/>
      <c r="BK779" t="inlineStr"/>
      <c r="BL779" t="inlineStr"/>
      <c r="BM779" t="inlineStr"/>
      <c r="BN779" t="inlineStr"/>
      <c r="BO779" t="inlineStr"/>
      <c r="BP779" t="inlineStr"/>
      <c r="BQ779" t="inlineStr"/>
      <c r="BR779" t="inlineStr"/>
      <c r="BS779" t="inlineStr"/>
      <c r="BT779" t="inlineStr"/>
      <c r="BU779" t="inlineStr"/>
      <c r="BV779" t="inlineStr"/>
      <c r="BW779" t="inlineStr"/>
      <c r="BX779" t="inlineStr"/>
      <c r="BY779" t="inlineStr"/>
      <c r="BZ779" t="inlineStr"/>
      <c r="CA779" t="inlineStr"/>
      <c r="CB779" t="inlineStr"/>
      <c r="CC779" t="inlineStr"/>
      <c r="CD779" t="inlineStr"/>
      <c r="CE779" t="inlineStr"/>
      <c r="CF779" t="inlineStr"/>
      <c r="CG779" t="inlineStr"/>
      <c r="CH779" t="inlineStr"/>
      <c r="CI779" t="inlineStr"/>
      <c r="CJ779" t="inlineStr"/>
      <c r="CK779" t="inlineStr"/>
      <c r="CL779" t="inlineStr"/>
      <c r="CM779" t="inlineStr"/>
      <c r="CN779" t="inlineStr"/>
      <c r="CO779" t="inlineStr"/>
      <c r="CP779" t="inlineStr"/>
      <c r="CQ779" t="inlineStr"/>
      <c r="CR779" t="inlineStr"/>
      <c r="CS779" t="inlineStr"/>
      <c r="CT779" t="inlineStr"/>
      <c r="CU779" t="inlineStr"/>
    </row>
    <row r="780">
      <c r="A780" t="b">
        <v>1</v>
      </c>
      <c r="B780" t="inlineStr">
        <is>
          <t>696</t>
        </is>
      </c>
      <c r="C780" t="inlineStr">
        <is>
          <t>L-1527-153951540</t>
        </is>
      </c>
      <c r="D780" t="inlineStr">
        <is>
          <t>993888127</t>
        </is>
      </c>
      <c r="E780" t="inlineStr">
        <is>
          <t>Aal</t>
        </is>
      </c>
      <c r="F780" t="inlineStr">
        <is>
          <t>https://portal.dnb.de/opac.htm?method=simpleSearch&amp;cqlMode=true&amp;query=idn%3D993888127</t>
        </is>
      </c>
      <c r="G780" t="inlineStr">
        <is>
          <t>III 69, 16</t>
        </is>
      </c>
      <c r="H780" t="inlineStr">
        <is>
          <t>III 69, 16</t>
        </is>
      </c>
      <c r="I780" t="inlineStr"/>
      <c r="J780" t="inlineStr"/>
      <c r="K780" t="inlineStr">
        <is>
          <t>bis 25 cm</t>
        </is>
      </c>
      <c r="L780" t="inlineStr"/>
      <c r="M780" t="inlineStr"/>
      <c r="N780" t="inlineStr"/>
      <c r="O780" t="inlineStr"/>
      <c r="P780" t="inlineStr"/>
      <c r="Q780" t="inlineStr"/>
      <c r="R780" t="inlineStr"/>
      <c r="S780" t="inlineStr"/>
      <c r="T780" t="inlineStr"/>
      <c r="U780" t="inlineStr"/>
      <c r="V780" t="inlineStr"/>
      <c r="W780" t="inlineStr"/>
      <c r="X780" t="inlineStr"/>
      <c r="Y780" t="inlineStr"/>
      <c r="Z780" t="inlineStr">
        <is>
          <t>x</t>
        </is>
      </c>
      <c r="AA780" t="inlineStr">
        <is>
          <t>G</t>
        </is>
      </c>
      <c r="AB780" t="inlineStr">
        <is>
          <t>x</t>
        </is>
      </c>
      <c r="AC780" t="inlineStr"/>
      <c r="AD780" t="inlineStr">
        <is>
          <t>h/E</t>
        </is>
      </c>
      <c r="AE780" t="inlineStr"/>
      <c r="AF780" t="inlineStr"/>
      <c r="AG780" t="inlineStr"/>
      <c r="AH780" t="inlineStr"/>
      <c r="AI780" t="inlineStr"/>
      <c r="AJ780" t="inlineStr">
        <is>
          <t>Pa</t>
        </is>
      </c>
      <c r="AK780" t="inlineStr"/>
      <c r="AL780" t="inlineStr"/>
      <c r="AM780" t="inlineStr"/>
      <c r="AN780" t="inlineStr"/>
      <c r="AO780" t="inlineStr"/>
      <c r="AP780" t="inlineStr"/>
      <c r="AQ780" t="inlineStr"/>
      <c r="AR780" t="inlineStr"/>
      <c r="AS780" t="inlineStr"/>
      <c r="AT780" t="inlineStr"/>
      <c r="AU780" t="inlineStr"/>
      <c r="AV780" t="inlineStr"/>
      <c r="AW780" t="inlineStr"/>
      <c r="AX780" t="inlineStr">
        <is>
          <t>110</t>
        </is>
      </c>
      <c r="AY780" t="inlineStr"/>
      <c r="AZ780" t="inlineStr"/>
      <c r="BA780" t="inlineStr"/>
      <c r="BB780" t="inlineStr">
        <is>
          <t>ja vor</t>
        </is>
      </c>
      <c r="BC780" t="inlineStr">
        <is>
          <t>0.5</t>
        </is>
      </c>
      <c r="BD780" t="inlineStr"/>
      <c r="BE780" t="inlineStr"/>
      <c r="BF780" t="inlineStr"/>
      <c r="BG780" t="inlineStr">
        <is>
          <t>x</t>
        </is>
      </c>
      <c r="BH780" t="inlineStr"/>
      <c r="BI780" t="inlineStr"/>
      <c r="BJ780" t="inlineStr"/>
      <c r="BK780" t="inlineStr"/>
      <c r="BL780" t="inlineStr">
        <is>
          <t>x 110</t>
        </is>
      </c>
      <c r="BM780" t="inlineStr"/>
      <c r="BN780" t="inlineStr">
        <is>
          <t>x</t>
        </is>
      </c>
      <c r="BO780" t="inlineStr"/>
      <c r="BP780" t="inlineStr">
        <is>
          <t>x</t>
        </is>
      </c>
      <c r="BQ780" t="inlineStr"/>
      <c r="BR780" t="inlineStr"/>
      <c r="BS780" t="inlineStr"/>
      <c r="BT780" t="inlineStr"/>
      <c r="BU780" t="inlineStr"/>
      <c r="BV780" t="inlineStr"/>
      <c r="BW780" t="inlineStr"/>
      <c r="BX780" t="inlineStr"/>
      <c r="BY780" t="inlineStr"/>
      <c r="BZ780" t="inlineStr"/>
      <c r="CA780" t="inlineStr">
        <is>
          <t>0.5</t>
        </is>
      </c>
      <c r="CB780" t="inlineStr"/>
      <c r="CC780" t="inlineStr"/>
      <c r="CD780" t="inlineStr"/>
      <c r="CE780" t="inlineStr"/>
      <c r="CF780" t="inlineStr"/>
      <c r="CG780" t="inlineStr"/>
      <c r="CH780" t="inlineStr"/>
      <c r="CI780" t="inlineStr"/>
      <c r="CJ780" t="inlineStr"/>
      <c r="CK780" t="inlineStr"/>
      <c r="CL780" t="inlineStr"/>
      <c r="CM780" t="inlineStr"/>
      <c r="CN780" t="inlineStr"/>
      <c r="CO780" t="inlineStr"/>
      <c r="CP780" t="inlineStr"/>
      <c r="CQ780" t="inlineStr"/>
      <c r="CR780" t="inlineStr"/>
      <c r="CS780" t="inlineStr"/>
      <c r="CT780" t="inlineStr"/>
      <c r="CU780" t="inlineStr"/>
    </row>
    <row r="781">
      <c r="A781" t="b">
        <v>1</v>
      </c>
      <c r="B781" t="inlineStr">
        <is>
          <t>721</t>
        </is>
      </c>
      <c r="C781" t="inlineStr">
        <is>
          <t>L-1528-153951982</t>
        </is>
      </c>
      <c r="D781" t="inlineStr">
        <is>
          <t>993888585</t>
        </is>
      </c>
      <c r="E781" t="inlineStr">
        <is>
          <t>Afl</t>
        </is>
      </c>
      <c r="F781" t="inlineStr">
        <is>
          <t>https://portal.dnb.de/opac.htm?method=simpleSearch&amp;cqlMode=true&amp;query=idn%3D993888585</t>
        </is>
      </c>
      <c r="G781" t="inlineStr">
        <is>
          <t>III 69, 16 a</t>
        </is>
      </c>
      <c r="H781" t="inlineStr">
        <is>
          <t>III 69, 16a</t>
        </is>
      </c>
      <c r="I781" t="inlineStr"/>
      <c r="J781" t="inlineStr"/>
      <c r="K781" t="inlineStr"/>
      <c r="L781" t="inlineStr"/>
      <c r="M781" t="inlineStr"/>
      <c r="N781" t="inlineStr"/>
      <c r="O781" t="inlineStr"/>
      <c r="P781" t="inlineStr"/>
      <c r="Q781" t="inlineStr"/>
      <c r="R781" t="inlineStr"/>
      <c r="S781" t="inlineStr"/>
      <c r="T781" t="inlineStr"/>
      <c r="U781" t="inlineStr"/>
      <c r="V781" t="inlineStr"/>
      <c r="W781" t="inlineStr"/>
      <c r="X781" t="inlineStr"/>
      <c r="Y781" t="inlineStr"/>
      <c r="Z781" t="inlineStr"/>
      <c r="AA781" t="inlineStr"/>
      <c r="AB781" t="inlineStr"/>
      <c r="AC781" t="inlineStr"/>
      <c r="AD781" t="inlineStr"/>
      <c r="AE781" t="inlineStr"/>
      <c r="AF781" t="inlineStr"/>
      <c r="AG781" t="inlineStr"/>
      <c r="AH781" t="inlineStr"/>
      <c r="AI781" t="inlineStr"/>
      <c r="AJ781" t="inlineStr"/>
      <c r="AK781" t="inlineStr"/>
      <c r="AL781" t="inlineStr"/>
      <c r="AM781" t="inlineStr"/>
      <c r="AN781" t="inlineStr"/>
      <c r="AO781" t="inlineStr"/>
      <c r="AP781" t="inlineStr"/>
      <c r="AQ781" t="inlineStr"/>
      <c r="AR781" t="inlineStr"/>
      <c r="AS781" t="inlineStr"/>
      <c r="AT781" t="inlineStr"/>
      <c r="AU781" t="inlineStr"/>
      <c r="AV781" t="inlineStr"/>
      <c r="AW781" t="inlineStr"/>
      <c r="AX781" t="inlineStr"/>
      <c r="AY781" t="inlineStr"/>
      <c r="AZ781" t="inlineStr"/>
      <c r="BA781" t="inlineStr"/>
      <c r="BB781" t="inlineStr"/>
      <c r="BC781" t="inlineStr">
        <is>
          <t>0</t>
        </is>
      </c>
      <c r="BD781" t="inlineStr"/>
      <c r="BE781" t="inlineStr"/>
      <c r="BF781" t="inlineStr"/>
      <c r="BG781" t="inlineStr"/>
      <c r="BH781" t="inlineStr"/>
      <c r="BI781" t="inlineStr"/>
      <c r="BJ781" t="inlineStr"/>
      <c r="BK781" t="inlineStr"/>
      <c r="BL781" t="inlineStr"/>
      <c r="BM781" t="inlineStr"/>
      <c r="BN781" t="inlineStr"/>
      <c r="BO781" t="inlineStr"/>
      <c r="BP781" t="inlineStr"/>
      <c r="BQ781" t="inlineStr"/>
      <c r="BR781" t="inlineStr"/>
      <c r="BS781" t="inlineStr"/>
      <c r="BT781" t="inlineStr"/>
      <c r="BU781" t="inlineStr"/>
      <c r="BV781" t="inlineStr"/>
      <c r="BW781" t="inlineStr"/>
      <c r="BX781" t="inlineStr"/>
      <c r="BY781" t="inlineStr"/>
      <c r="BZ781" t="inlineStr"/>
      <c r="CA781" t="inlineStr"/>
      <c r="CB781" t="inlineStr"/>
      <c r="CC781" t="inlineStr"/>
      <c r="CD781" t="inlineStr"/>
      <c r="CE781" t="inlineStr"/>
      <c r="CF781" t="inlineStr"/>
      <c r="CG781" t="inlineStr"/>
      <c r="CH781" t="inlineStr"/>
      <c r="CI781" t="inlineStr"/>
      <c r="CJ781" t="inlineStr"/>
      <c r="CK781" t="inlineStr"/>
      <c r="CL781" t="inlineStr"/>
      <c r="CM781" t="inlineStr"/>
      <c r="CN781" t="inlineStr"/>
      <c r="CO781" t="inlineStr"/>
      <c r="CP781" t="inlineStr"/>
      <c r="CQ781" t="inlineStr"/>
      <c r="CR781" t="inlineStr"/>
      <c r="CS781" t="inlineStr"/>
      <c r="CT781" t="inlineStr"/>
      <c r="CU781" t="inlineStr"/>
    </row>
    <row r="782">
      <c r="A782" t="b">
        <v>1</v>
      </c>
      <c r="B782" t="inlineStr">
        <is>
          <t>720</t>
        </is>
      </c>
      <c r="C782" t="inlineStr">
        <is>
          <t>L-1528-163068933</t>
        </is>
      </c>
      <c r="D782" t="inlineStr">
        <is>
          <t>996946691</t>
        </is>
      </c>
      <c r="E782" t="inlineStr">
        <is>
          <t>Afl</t>
        </is>
      </c>
      <c r="F782" t="inlineStr">
        <is>
          <t>https://portal.dnb.de/opac.htm?method=simpleSearch&amp;cqlMode=true&amp;query=idn%3D996946691</t>
        </is>
      </c>
      <c r="G782" t="inlineStr">
        <is>
          <t>III 69, 16 a - 2</t>
        </is>
      </c>
      <c r="H782" t="inlineStr">
        <is>
          <t>III 69, 16a</t>
        </is>
      </c>
      <c r="I782" t="inlineStr"/>
      <c r="J782" t="inlineStr">
        <is>
          <t>Halbpergamentband</t>
        </is>
      </c>
      <c r="K782" t="inlineStr">
        <is>
          <t>bis 25 cm</t>
        </is>
      </c>
      <c r="L782" t="inlineStr">
        <is>
          <t>80° bis 110°, einseitig digitalisierbar?</t>
        </is>
      </c>
      <c r="M782" t="inlineStr">
        <is>
          <t>hohler Rücken</t>
        </is>
      </c>
      <c r="N782" t="inlineStr"/>
      <c r="O782" t="inlineStr"/>
      <c r="P782" t="inlineStr"/>
      <c r="Q782" t="inlineStr">
        <is>
          <t>0</t>
        </is>
      </c>
      <c r="R782" t="inlineStr"/>
      <c r="S782" t="inlineStr"/>
      <c r="T782" t="inlineStr"/>
      <c r="U782" t="inlineStr"/>
      <c r="V782" t="inlineStr"/>
      <c r="W782" t="inlineStr"/>
      <c r="X782" t="inlineStr"/>
      <c r="Y782" t="inlineStr"/>
      <c r="Z782" t="inlineStr"/>
      <c r="AA782" t="inlineStr"/>
      <c r="AB782" t="inlineStr"/>
      <c r="AC782" t="inlineStr"/>
      <c r="AD782" t="inlineStr"/>
      <c r="AE782" t="inlineStr"/>
      <c r="AF782" t="inlineStr"/>
      <c r="AG782" t="inlineStr"/>
      <c r="AH782" t="inlineStr"/>
      <c r="AI782" t="inlineStr"/>
      <c r="AJ782" t="inlineStr"/>
      <c r="AK782" t="inlineStr"/>
      <c r="AL782" t="inlineStr"/>
      <c r="AM782" t="inlineStr"/>
      <c r="AN782" t="inlineStr"/>
      <c r="AO782" t="inlineStr"/>
      <c r="AP782" t="inlineStr"/>
      <c r="AQ782" t="inlineStr"/>
      <c r="AR782" t="inlineStr"/>
      <c r="AS782" t="inlineStr"/>
      <c r="AT782" t="inlineStr"/>
      <c r="AU782" t="inlineStr"/>
      <c r="AV782" t="inlineStr"/>
      <c r="AW782" t="inlineStr"/>
      <c r="AX782" t="inlineStr"/>
      <c r="AY782" t="inlineStr"/>
      <c r="AZ782" t="inlineStr"/>
      <c r="BA782" t="inlineStr"/>
      <c r="BB782" t="inlineStr"/>
      <c r="BC782" t="inlineStr">
        <is>
          <t>0</t>
        </is>
      </c>
      <c r="BD782" t="inlineStr"/>
      <c r="BE782" t="inlineStr"/>
      <c r="BF782" t="inlineStr"/>
      <c r="BG782" t="inlineStr"/>
      <c r="BH782" t="inlineStr"/>
      <c r="BI782" t="inlineStr"/>
      <c r="BJ782" t="inlineStr"/>
      <c r="BK782" t="inlineStr"/>
      <c r="BL782" t="inlineStr"/>
      <c r="BM782" t="inlineStr"/>
      <c r="BN782" t="inlineStr"/>
      <c r="BO782" t="inlineStr"/>
      <c r="BP782" t="inlineStr"/>
      <c r="BQ782" t="inlineStr"/>
      <c r="BR782" t="inlineStr"/>
      <c r="BS782" t="inlineStr"/>
      <c r="BT782" t="inlineStr"/>
      <c r="BU782" t="inlineStr"/>
      <c r="BV782" t="inlineStr"/>
      <c r="BW782" t="inlineStr"/>
      <c r="BX782" t="inlineStr"/>
      <c r="BY782" t="inlineStr"/>
      <c r="BZ782" t="inlineStr"/>
      <c r="CA782" t="inlineStr"/>
      <c r="CB782" t="inlineStr"/>
      <c r="CC782" t="inlineStr"/>
      <c r="CD782" t="inlineStr"/>
      <c r="CE782" t="inlineStr"/>
      <c r="CF782" t="inlineStr"/>
      <c r="CG782" t="inlineStr"/>
      <c r="CH782" t="inlineStr"/>
      <c r="CI782" t="inlineStr"/>
      <c r="CJ782" t="inlineStr"/>
      <c r="CK782" t="inlineStr"/>
      <c r="CL782" t="inlineStr"/>
      <c r="CM782" t="inlineStr"/>
      <c r="CN782" t="inlineStr"/>
      <c r="CO782" t="inlineStr"/>
      <c r="CP782" t="inlineStr"/>
      <c r="CQ782" t="inlineStr"/>
      <c r="CR782" t="inlineStr"/>
      <c r="CS782" t="inlineStr"/>
      <c r="CT782" t="inlineStr"/>
      <c r="CU782" t="inlineStr"/>
    </row>
    <row r="783">
      <c r="A783" t="b">
        <v>1</v>
      </c>
      <c r="B783" t="inlineStr">
        <is>
          <t>697</t>
        </is>
      </c>
      <c r="C783" t="inlineStr">
        <is>
          <t>L-1525-315492678</t>
        </is>
      </c>
      <c r="D783" t="inlineStr">
        <is>
          <t>1066962278</t>
        </is>
      </c>
      <c r="E783" t="inlineStr">
        <is>
          <t>Aaf</t>
        </is>
      </c>
      <c r="F783" t="inlineStr">
        <is>
          <t>https://portal.dnb.de/opac.htm?method=simpleSearch&amp;cqlMode=true&amp;query=idn%3D1066962278</t>
        </is>
      </c>
      <c r="G783" t="inlineStr">
        <is>
          <t>III 69, 17</t>
        </is>
      </c>
      <c r="H783" t="inlineStr">
        <is>
          <t>III 69, 17</t>
        </is>
      </c>
      <c r="I783" t="inlineStr"/>
      <c r="J783" t="inlineStr"/>
      <c r="K783" t="inlineStr">
        <is>
          <t>bis 25 cm</t>
        </is>
      </c>
      <c r="L783" t="inlineStr"/>
      <c r="M783" t="inlineStr"/>
      <c r="N783" t="inlineStr"/>
      <c r="O783" t="inlineStr"/>
      <c r="P783" t="inlineStr"/>
      <c r="Q783" t="inlineStr"/>
      <c r="R783" t="inlineStr"/>
      <c r="S783" t="inlineStr"/>
      <c r="T783" t="inlineStr"/>
      <c r="U783" t="inlineStr"/>
      <c r="V783" t="inlineStr"/>
      <c r="W783" t="inlineStr"/>
      <c r="X783" t="inlineStr"/>
      <c r="Y783" t="inlineStr"/>
      <c r="Z783" t="inlineStr"/>
      <c r="AA783" t="inlineStr">
        <is>
          <t>Pa</t>
        </is>
      </c>
      <c r="AB783" t="inlineStr">
        <is>
          <t>x</t>
        </is>
      </c>
      <c r="AC783" t="inlineStr"/>
      <c r="AD783" t="inlineStr">
        <is>
          <t>h/E</t>
        </is>
      </c>
      <c r="AE783" t="inlineStr"/>
      <c r="AF783" t="inlineStr"/>
      <c r="AG783" t="inlineStr"/>
      <c r="AH783" t="inlineStr"/>
      <c r="AI783" t="inlineStr"/>
      <c r="AJ783" t="inlineStr">
        <is>
          <t>Pa</t>
        </is>
      </c>
      <c r="AK783" t="inlineStr"/>
      <c r="AL783" t="inlineStr"/>
      <c r="AM783" t="inlineStr"/>
      <c r="AN783" t="inlineStr"/>
      <c r="AO783" t="inlineStr"/>
      <c r="AP783" t="inlineStr"/>
      <c r="AQ783" t="inlineStr"/>
      <c r="AR783" t="inlineStr"/>
      <c r="AS783" t="inlineStr"/>
      <c r="AT783" t="inlineStr"/>
      <c r="AU783" t="inlineStr"/>
      <c r="AV783" t="inlineStr"/>
      <c r="AW783" t="inlineStr"/>
      <c r="AX783" t="inlineStr">
        <is>
          <t>110</t>
        </is>
      </c>
      <c r="AY783" t="inlineStr"/>
      <c r="AZ783" t="inlineStr"/>
      <c r="BA783" t="inlineStr"/>
      <c r="BB783" t="inlineStr">
        <is>
          <t>n</t>
        </is>
      </c>
      <c r="BC783" t="inlineStr">
        <is>
          <t>0</t>
        </is>
      </c>
      <c r="BD783" t="inlineStr"/>
      <c r="BE783" t="inlineStr"/>
      <c r="BF783" t="inlineStr"/>
      <c r="BG783" t="inlineStr">
        <is>
          <t>x</t>
        </is>
      </c>
      <c r="BH783" t="inlineStr"/>
      <c r="BI783" t="inlineStr"/>
      <c r="BJ783" t="inlineStr"/>
      <c r="BK783" t="inlineStr">
        <is>
          <t>Schaden stabil</t>
        </is>
      </c>
      <c r="BL783" t="inlineStr">
        <is>
          <t>x 110</t>
        </is>
      </c>
      <c r="BM783" t="inlineStr"/>
      <c r="BN783" t="inlineStr"/>
      <c r="BO783" t="inlineStr"/>
      <c r="BP783" t="inlineStr"/>
      <c r="BQ783" t="inlineStr"/>
      <c r="BR783" t="inlineStr"/>
      <c r="BS783" t="inlineStr"/>
      <c r="BT783" t="inlineStr"/>
      <c r="BU783" t="inlineStr"/>
      <c r="BV783" t="inlineStr"/>
      <c r="BW783" t="inlineStr"/>
      <c r="BX783" t="inlineStr"/>
      <c r="BY783" t="inlineStr"/>
      <c r="BZ783" t="inlineStr"/>
      <c r="CA783" t="inlineStr"/>
      <c r="CB783" t="inlineStr"/>
      <c r="CC783" t="inlineStr"/>
      <c r="CD783" t="inlineStr"/>
      <c r="CE783" t="inlineStr"/>
      <c r="CF783" t="inlineStr"/>
      <c r="CG783" t="inlineStr"/>
      <c r="CH783" t="inlineStr"/>
      <c r="CI783" t="inlineStr"/>
      <c r="CJ783" t="inlineStr"/>
      <c r="CK783" t="inlineStr"/>
      <c r="CL783" t="inlineStr"/>
      <c r="CM783" t="inlineStr"/>
      <c r="CN783" t="inlineStr"/>
      <c r="CO783" t="inlineStr"/>
      <c r="CP783" t="inlineStr"/>
      <c r="CQ783" t="inlineStr"/>
      <c r="CR783" t="inlineStr"/>
      <c r="CS783" t="inlineStr"/>
      <c r="CT783" t="inlineStr"/>
      <c r="CU783" t="inlineStr"/>
    </row>
    <row r="784">
      <c r="A784" t="b">
        <v>1</v>
      </c>
      <c r="B784" t="inlineStr">
        <is>
          <t>698</t>
        </is>
      </c>
      <c r="C784" t="inlineStr">
        <is>
          <t>L-1525-315492708</t>
        </is>
      </c>
      <c r="D784" t="inlineStr">
        <is>
          <t>1066962308</t>
        </is>
      </c>
      <c r="E784" t="inlineStr">
        <is>
          <t>Aaf</t>
        </is>
      </c>
      <c r="F784" t="inlineStr">
        <is>
          <t>https://portal.dnb.de/opac.htm?method=simpleSearch&amp;cqlMode=true&amp;query=idn%3D1066962308</t>
        </is>
      </c>
      <c r="G784" t="inlineStr">
        <is>
          <t>III 69, 18</t>
        </is>
      </c>
      <c r="H784" t="inlineStr">
        <is>
          <t>III 69, 18</t>
        </is>
      </c>
      <c r="I784" t="inlineStr">
        <is>
          <t>X</t>
        </is>
      </c>
      <c r="J784" t="inlineStr">
        <is>
          <t>Ledereinband, Schließen, erhabene Buchbeschläge</t>
        </is>
      </c>
      <c r="K784" t="inlineStr">
        <is>
          <t>bis 25 cm</t>
        </is>
      </c>
      <c r="L784" t="inlineStr">
        <is>
          <t>80° bis 110°, einseitig digitalisierbar?</t>
        </is>
      </c>
      <c r="M784" t="inlineStr">
        <is>
          <t>welliger Buchblock, fester Rücken mit Schmuckprägung</t>
        </is>
      </c>
      <c r="N784" t="inlineStr"/>
      <c r="O784" t="inlineStr">
        <is>
          <t>Buchschuh</t>
        </is>
      </c>
      <c r="P784" t="inlineStr">
        <is>
          <t>Nein</t>
        </is>
      </c>
      <c r="Q784" t="inlineStr">
        <is>
          <t>0</t>
        </is>
      </c>
      <c r="R784" t="inlineStr"/>
      <c r="S784" t="inlineStr"/>
      <c r="T784" t="inlineStr"/>
      <c r="U784" t="inlineStr"/>
      <c r="V784" t="inlineStr"/>
      <c r="W784" t="inlineStr"/>
      <c r="X784" t="inlineStr"/>
      <c r="Y784" t="inlineStr"/>
      <c r="Z784" t="inlineStr"/>
      <c r="AA784" t="inlineStr">
        <is>
          <t>HD</t>
        </is>
      </c>
      <c r="AB784" t="inlineStr">
        <is>
          <t>x</t>
        </is>
      </c>
      <c r="AC784" t="inlineStr"/>
      <c r="AD784" t="inlineStr">
        <is>
          <t>f/V</t>
        </is>
      </c>
      <c r="AE784" t="inlineStr"/>
      <c r="AF784" t="inlineStr"/>
      <c r="AG784" t="inlineStr"/>
      <c r="AH784" t="inlineStr"/>
      <c r="AI784" t="inlineStr"/>
      <c r="AJ784" t="inlineStr">
        <is>
          <t>Pa</t>
        </is>
      </c>
      <c r="AK784" t="inlineStr"/>
      <c r="AL784" t="inlineStr"/>
      <c r="AM784" t="inlineStr"/>
      <c r="AN784" t="inlineStr"/>
      <c r="AO784" t="inlineStr"/>
      <c r="AP784" t="inlineStr"/>
      <c r="AQ784" t="inlineStr"/>
      <c r="AR784" t="inlineStr"/>
      <c r="AS784" t="inlineStr"/>
      <c r="AT784" t="inlineStr"/>
      <c r="AU784" t="inlineStr"/>
      <c r="AV784" t="inlineStr"/>
      <c r="AW784" t="inlineStr"/>
      <c r="AX784" t="inlineStr">
        <is>
          <t>45</t>
        </is>
      </c>
      <c r="AY784" t="inlineStr"/>
      <c r="AZ784" t="inlineStr"/>
      <c r="BA784" t="inlineStr"/>
      <c r="BB784" t="inlineStr">
        <is>
          <t>n</t>
        </is>
      </c>
      <c r="BC784" t="inlineStr">
        <is>
          <t>0</t>
        </is>
      </c>
      <c r="BD784" t="inlineStr"/>
      <c r="BE784" t="inlineStr"/>
      <c r="BF784" t="inlineStr"/>
      <c r="BG784" t="inlineStr">
        <is>
          <t>x</t>
        </is>
      </c>
      <c r="BH784" t="inlineStr"/>
      <c r="BI784" t="inlineStr"/>
      <c r="BJ784" t="inlineStr"/>
      <c r="BK784" t="inlineStr"/>
      <c r="BL784" t="inlineStr">
        <is>
          <t>x 45</t>
        </is>
      </c>
      <c r="BM784" t="inlineStr"/>
      <c r="BN784" t="inlineStr"/>
      <c r="BO784" t="inlineStr"/>
      <c r="BP784" t="inlineStr"/>
      <c r="BQ784" t="inlineStr"/>
      <c r="BR784" t="inlineStr"/>
      <c r="BS784" t="inlineStr"/>
      <c r="BT784" t="inlineStr"/>
      <c r="BU784" t="inlineStr"/>
      <c r="BV784" t="inlineStr"/>
      <c r="BW784" t="inlineStr"/>
      <c r="BX784" t="inlineStr"/>
      <c r="BY784" t="inlineStr"/>
      <c r="BZ784" t="inlineStr"/>
      <c r="CA784" t="inlineStr"/>
      <c r="CB784" t="inlineStr"/>
      <c r="CC784" t="inlineStr"/>
      <c r="CD784" t="inlineStr"/>
      <c r="CE784" t="inlineStr"/>
      <c r="CF784" t="inlineStr"/>
      <c r="CG784" t="inlineStr"/>
      <c r="CH784" t="inlineStr"/>
      <c r="CI784" t="inlineStr"/>
      <c r="CJ784" t="inlineStr"/>
      <c r="CK784" t="inlineStr"/>
      <c r="CL784" t="inlineStr"/>
      <c r="CM784" t="inlineStr"/>
      <c r="CN784" t="inlineStr"/>
      <c r="CO784" t="inlineStr"/>
      <c r="CP784" t="inlineStr"/>
      <c r="CQ784" t="inlineStr"/>
      <c r="CR784" t="inlineStr"/>
      <c r="CS784" t="inlineStr"/>
      <c r="CT784" t="inlineStr"/>
      <c r="CU784" t="inlineStr"/>
    </row>
    <row r="785">
      <c r="A785" t="b">
        <v>1</v>
      </c>
      <c r="B785" t="inlineStr">
        <is>
          <t>722</t>
        </is>
      </c>
      <c r="C785" t="inlineStr">
        <is>
          <t>L-1525-176005064</t>
        </is>
      </c>
      <c r="D785" t="inlineStr">
        <is>
          <t>1002012155</t>
        </is>
      </c>
      <c r="E785" t="inlineStr">
        <is>
          <t>Aal</t>
        </is>
      </c>
      <c r="F785" t="inlineStr">
        <is>
          <t>https://portal.dnb.de/opac.htm?method=simpleSearch&amp;cqlMode=true&amp;query=idn%3D1002012155</t>
        </is>
      </c>
      <c r="G785" t="inlineStr">
        <is>
          <t>III 69, 18 a</t>
        </is>
      </c>
      <c r="H785" t="inlineStr">
        <is>
          <t>III 69, 18 a</t>
        </is>
      </c>
      <c r="I785" t="inlineStr">
        <is>
          <t>X</t>
        </is>
      </c>
      <c r="J785" t="inlineStr">
        <is>
          <t>Papier- oder Pappeinband</t>
        </is>
      </c>
      <c r="K785" t="inlineStr">
        <is>
          <t>bis 25 cm</t>
        </is>
      </c>
      <c r="L785" t="inlineStr">
        <is>
          <t>180°</t>
        </is>
      </c>
      <c r="M785" t="inlineStr"/>
      <c r="N785" t="inlineStr"/>
      <c r="O785" t="inlineStr"/>
      <c r="P785" t="inlineStr">
        <is>
          <t>Signaturfahne austauschen</t>
        </is>
      </c>
      <c r="Q785" t="inlineStr">
        <is>
          <t>0</t>
        </is>
      </c>
      <c r="R785" t="inlineStr"/>
      <c r="S785" t="inlineStr"/>
      <c r="T785" t="inlineStr"/>
      <c r="U785" t="inlineStr"/>
      <c r="V785" t="inlineStr"/>
      <c r="W785" t="inlineStr"/>
      <c r="X785" t="inlineStr"/>
      <c r="Y785" t="inlineStr"/>
      <c r="Z785" t="inlineStr"/>
      <c r="AA785" t="inlineStr"/>
      <c r="AB785" t="inlineStr"/>
      <c r="AC785" t="inlineStr"/>
      <c r="AD785" t="inlineStr"/>
      <c r="AE785" t="inlineStr"/>
      <c r="AF785" t="inlineStr"/>
      <c r="AG785" t="inlineStr"/>
      <c r="AH785" t="inlineStr"/>
      <c r="AI785" t="inlineStr"/>
      <c r="AJ785" t="inlineStr"/>
      <c r="AK785" t="inlineStr"/>
      <c r="AL785" t="inlineStr"/>
      <c r="AM785" t="inlineStr"/>
      <c r="AN785" t="inlineStr"/>
      <c r="AO785" t="inlineStr"/>
      <c r="AP785" t="inlineStr"/>
      <c r="AQ785" t="inlineStr"/>
      <c r="AR785" t="inlineStr"/>
      <c r="AS785" t="inlineStr"/>
      <c r="AT785" t="inlineStr"/>
      <c r="AU785" t="inlineStr"/>
      <c r="AV785" t="inlineStr"/>
      <c r="AW785" t="inlineStr"/>
      <c r="AX785" t="inlineStr"/>
      <c r="AY785" t="inlineStr"/>
      <c r="AZ785" t="inlineStr"/>
      <c r="BA785" t="inlineStr"/>
      <c r="BB785" t="inlineStr"/>
      <c r="BC785" t="inlineStr">
        <is>
          <t>0</t>
        </is>
      </c>
      <c r="BD785" t="inlineStr"/>
      <c r="BE785" t="inlineStr"/>
      <c r="BF785" t="inlineStr"/>
      <c r="BG785" t="inlineStr"/>
      <c r="BH785" t="inlineStr"/>
      <c r="BI785" t="inlineStr"/>
      <c r="BJ785" t="inlineStr"/>
      <c r="BK785" t="inlineStr"/>
      <c r="BL785" t="inlineStr"/>
      <c r="BM785" t="inlineStr"/>
      <c r="BN785" t="inlineStr"/>
      <c r="BO785" t="inlineStr"/>
      <c r="BP785" t="inlineStr"/>
      <c r="BQ785" t="inlineStr"/>
      <c r="BR785" t="inlineStr"/>
      <c r="BS785" t="inlineStr"/>
      <c r="BT785" t="inlineStr"/>
      <c r="BU785" t="inlineStr"/>
      <c r="BV785" t="inlineStr"/>
      <c r="BW785" t="inlineStr"/>
      <c r="BX785" t="inlineStr"/>
      <c r="BY785" t="inlineStr"/>
      <c r="BZ785" t="inlineStr"/>
      <c r="CA785" t="inlineStr"/>
      <c r="CB785" t="inlineStr"/>
      <c r="CC785" t="inlineStr"/>
      <c r="CD785" t="inlineStr"/>
      <c r="CE785" t="inlineStr"/>
      <c r="CF785" t="inlineStr"/>
      <c r="CG785" t="inlineStr"/>
      <c r="CH785" t="inlineStr"/>
      <c r="CI785" t="inlineStr"/>
      <c r="CJ785" t="inlineStr"/>
      <c r="CK785" t="inlineStr"/>
      <c r="CL785" t="inlineStr"/>
      <c r="CM785" t="inlineStr"/>
      <c r="CN785" t="inlineStr"/>
      <c r="CO785" t="inlineStr"/>
      <c r="CP785" t="inlineStr"/>
      <c r="CQ785" t="inlineStr"/>
      <c r="CR785" t="inlineStr"/>
      <c r="CS785" t="inlineStr"/>
      <c r="CT785" t="inlineStr"/>
      <c r="CU785" t="inlineStr"/>
    </row>
    <row r="786">
      <c r="A786" t="b">
        <v>1</v>
      </c>
      <c r="B786" t="inlineStr">
        <is>
          <t>723</t>
        </is>
      </c>
      <c r="C786" t="inlineStr">
        <is>
          <t>L-1524-315490179</t>
        </is>
      </c>
      <c r="D786" t="inlineStr">
        <is>
          <t>106695965X</t>
        </is>
      </c>
      <c r="E786" t="inlineStr">
        <is>
          <t>Aaf</t>
        </is>
      </c>
      <c r="F786" t="inlineStr">
        <is>
          <t>https://portal.dnb.de/opac.htm?method=simpleSearch&amp;cqlMode=true&amp;query=idn%3D106695965X</t>
        </is>
      </c>
      <c r="G786" t="inlineStr">
        <is>
          <t>III 69, 18 b</t>
        </is>
      </c>
      <c r="H786" t="inlineStr">
        <is>
          <t>III 69, 18 b</t>
        </is>
      </c>
      <c r="I786" t="inlineStr">
        <is>
          <t>X</t>
        </is>
      </c>
      <c r="J786" t="inlineStr">
        <is>
          <t>Papier- oder Pappeinband</t>
        </is>
      </c>
      <c r="K786" t="inlineStr">
        <is>
          <t>bis 25 cm</t>
        </is>
      </c>
      <c r="L786" t="inlineStr">
        <is>
          <t>180°</t>
        </is>
      </c>
      <c r="M786" t="inlineStr"/>
      <c r="N786" t="inlineStr"/>
      <c r="O786" t="inlineStr"/>
      <c r="P786" t="inlineStr"/>
      <c r="Q786" t="inlineStr">
        <is>
          <t>0</t>
        </is>
      </c>
      <c r="R786" t="inlineStr"/>
      <c r="S786" t="inlineStr"/>
      <c r="T786" t="inlineStr"/>
      <c r="U786" t="inlineStr"/>
      <c r="V786" t="inlineStr"/>
      <c r="W786" t="inlineStr"/>
      <c r="X786" t="inlineStr"/>
      <c r="Y786" t="inlineStr"/>
      <c r="Z786" t="inlineStr"/>
      <c r="AA786" t="inlineStr"/>
      <c r="AB786" t="inlineStr"/>
      <c r="AC786" t="inlineStr"/>
      <c r="AD786" t="inlineStr"/>
      <c r="AE786" t="inlineStr"/>
      <c r="AF786" t="inlineStr"/>
      <c r="AG786" t="inlineStr"/>
      <c r="AH786" t="inlineStr"/>
      <c r="AI786" t="inlineStr"/>
      <c r="AJ786" t="inlineStr"/>
      <c r="AK786" t="inlineStr"/>
      <c r="AL786" t="inlineStr"/>
      <c r="AM786" t="inlineStr"/>
      <c r="AN786" t="inlineStr"/>
      <c r="AO786" t="inlineStr"/>
      <c r="AP786" t="inlineStr"/>
      <c r="AQ786" t="inlineStr"/>
      <c r="AR786" t="inlineStr"/>
      <c r="AS786" t="inlineStr"/>
      <c r="AT786" t="inlineStr"/>
      <c r="AU786" t="inlineStr"/>
      <c r="AV786" t="inlineStr"/>
      <c r="AW786" t="inlineStr"/>
      <c r="AX786" t="inlineStr"/>
      <c r="AY786" t="inlineStr"/>
      <c r="AZ786" t="inlineStr"/>
      <c r="BA786" t="inlineStr"/>
      <c r="BB786" t="inlineStr"/>
      <c r="BC786" t="inlineStr">
        <is>
          <t>0</t>
        </is>
      </c>
      <c r="BD786" t="inlineStr"/>
      <c r="BE786" t="inlineStr"/>
      <c r="BF786" t="inlineStr"/>
      <c r="BG786" t="inlineStr"/>
      <c r="BH786" t="inlineStr"/>
      <c r="BI786" t="inlineStr"/>
      <c r="BJ786" t="inlineStr"/>
      <c r="BK786" t="inlineStr"/>
      <c r="BL786" t="inlineStr"/>
      <c r="BM786" t="inlineStr"/>
      <c r="BN786" t="inlineStr"/>
      <c r="BO786" t="inlineStr"/>
      <c r="BP786" t="inlineStr"/>
      <c r="BQ786" t="inlineStr"/>
      <c r="BR786" t="inlineStr"/>
      <c r="BS786" t="inlineStr"/>
      <c r="BT786" t="inlineStr"/>
      <c r="BU786" t="inlineStr"/>
      <c r="BV786" t="inlineStr"/>
      <c r="BW786" t="inlineStr"/>
      <c r="BX786" t="inlineStr"/>
      <c r="BY786" t="inlineStr"/>
      <c r="BZ786" t="inlineStr"/>
      <c r="CA786" t="inlineStr"/>
      <c r="CB786" t="inlineStr"/>
      <c r="CC786" t="inlineStr"/>
      <c r="CD786" t="inlineStr"/>
      <c r="CE786" t="inlineStr"/>
      <c r="CF786" t="inlineStr"/>
      <c r="CG786" t="inlineStr"/>
      <c r="CH786" t="inlineStr"/>
      <c r="CI786" t="inlineStr"/>
      <c r="CJ786" t="inlineStr"/>
      <c r="CK786" t="inlineStr"/>
      <c r="CL786" t="inlineStr"/>
      <c r="CM786" t="inlineStr"/>
      <c r="CN786" t="inlineStr"/>
      <c r="CO786" t="inlineStr"/>
      <c r="CP786" t="inlineStr"/>
      <c r="CQ786" t="inlineStr"/>
      <c r="CR786" t="inlineStr"/>
      <c r="CS786" t="inlineStr"/>
      <c r="CT786" t="inlineStr"/>
      <c r="CU786" t="inlineStr"/>
    </row>
    <row r="787">
      <c r="A787" t="b">
        <v>1</v>
      </c>
      <c r="B787" t="inlineStr">
        <is>
          <t>699</t>
        </is>
      </c>
      <c r="C787" t="inlineStr">
        <is>
          <t>L-1531-315488166</t>
        </is>
      </c>
      <c r="D787" t="inlineStr">
        <is>
          <t>1066957533</t>
        </is>
      </c>
      <c r="E787" t="inlineStr">
        <is>
          <t>Aaf</t>
        </is>
      </c>
      <c r="F787" t="inlineStr">
        <is>
          <t>https://portal.dnb.de/opac.htm?method=simpleSearch&amp;cqlMode=true&amp;query=idn%3D1066957533</t>
        </is>
      </c>
      <c r="G787" t="inlineStr">
        <is>
          <t>III 69, 19</t>
        </is>
      </c>
      <c r="H787" t="inlineStr">
        <is>
          <t>III 69, 19</t>
        </is>
      </c>
      <c r="I787" t="inlineStr">
        <is>
          <t>X</t>
        </is>
      </c>
      <c r="J787" t="inlineStr">
        <is>
          <t>Halbledereinband</t>
        </is>
      </c>
      <c r="K787" t="inlineStr">
        <is>
          <t>bis 25 cm</t>
        </is>
      </c>
      <c r="L787" t="inlineStr">
        <is>
          <t>80° bis 110°, einseitig digitalisierbar?</t>
        </is>
      </c>
      <c r="M787" t="inlineStr">
        <is>
          <t>fester Rücken mit Schmuckprägung, stark brüchiges Einbandmaterial</t>
        </is>
      </c>
      <c r="N787" t="inlineStr"/>
      <c r="O787" t="inlineStr"/>
      <c r="P787" t="inlineStr"/>
      <c r="Q787" t="inlineStr">
        <is>
          <t>3</t>
        </is>
      </c>
      <c r="R787" t="inlineStr"/>
      <c r="S787" t="inlineStr">
        <is>
          <t>mit Blindmaterial</t>
        </is>
      </c>
      <c r="T787" t="inlineStr"/>
      <c r="U787" t="inlineStr"/>
      <c r="V787" t="inlineStr"/>
      <c r="W787" t="inlineStr"/>
      <c r="X787" t="inlineStr"/>
      <c r="Y787" t="inlineStr"/>
      <c r="Z787" t="inlineStr"/>
      <c r="AA787" t="inlineStr">
        <is>
          <t>HL</t>
        </is>
      </c>
      <c r="AB787" t="inlineStr">
        <is>
          <t>x</t>
        </is>
      </c>
      <c r="AC787" t="inlineStr"/>
      <c r="AD787" t="inlineStr">
        <is>
          <t>h/E</t>
        </is>
      </c>
      <c r="AE787" t="inlineStr"/>
      <c r="AF787" t="inlineStr">
        <is>
          <t>x</t>
        </is>
      </c>
      <c r="AG787" t="inlineStr"/>
      <c r="AH787" t="inlineStr"/>
      <c r="AI787" t="inlineStr"/>
      <c r="AJ787" t="inlineStr">
        <is>
          <t>Pa</t>
        </is>
      </c>
      <c r="AK787" t="inlineStr">
        <is>
          <t>x</t>
        </is>
      </c>
      <c r="AL787" t="inlineStr"/>
      <c r="AM787" t="inlineStr"/>
      <c r="AN787" t="inlineStr"/>
      <c r="AO787" t="inlineStr"/>
      <c r="AP787" t="inlineStr"/>
      <c r="AQ787" t="inlineStr"/>
      <c r="AR787" t="inlineStr"/>
      <c r="AS787" t="inlineStr"/>
      <c r="AT787" t="inlineStr"/>
      <c r="AU787" t="inlineStr"/>
      <c r="AV787" t="inlineStr"/>
      <c r="AW787" t="inlineStr"/>
      <c r="AX787" t="inlineStr">
        <is>
          <t>80</t>
        </is>
      </c>
      <c r="AY787" t="inlineStr"/>
      <c r="AZ787" t="inlineStr"/>
      <c r="BA787" t="inlineStr"/>
      <c r="BB787" t="inlineStr">
        <is>
          <t>ja vor</t>
        </is>
      </c>
      <c r="BC787" t="inlineStr">
        <is>
          <t>0.5</t>
        </is>
      </c>
      <c r="BD787" t="inlineStr"/>
      <c r="BE787" t="inlineStr"/>
      <c r="BF787" t="inlineStr"/>
      <c r="BG787" t="inlineStr"/>
      <c r="BH787" t="inlineStr"/>
      <c r="BI787" t="inlineStr"/>
      <c r="BJ787" t="inlineStr"/>
      <c r="BK787" t="inlineStr">
        <is>
          <t>Schaden ansonsten stabil</t>
        </is>
      </c>
      <c r="BL787" t="inlineStr"/>
      <c r="BM787" t="inlineStr">
        <is>
          <t>Umschlag (Leder pudert, Rücken ist beschädigt)</t>
        </is>
      </c>
      <c r="BN787" t="inlineStr">
        <is>
          <t>x</t>
        </is>
      </c>
      <c r="BO787" t="inlineStr">
        <is>
          <t>x</t>
        </is>
      </c>
      <c r="BP787" t="inlineStr">
        <is>
          <t>x</t>
        </is>
      </c>
      <c r="BQ787" t="inlineStr"/>
      <c r="BR787" t="inlineStr">
        <is>
          <t>v/h</t>
        </is>
      </c>
      <c r="BS787" t="inlineStr"/>
      <c r="BT787" t="inlineStr"/>
      <c r="BU787" t="inlineStr"/>
      <c r="BV787" t="inlineStr"/>
      <c r="BW787" t="inlineStr"/>
      <c r="BX787" t="inlineStr"/>
      <c r="BY787" t="inlineStr"/>
      <c r="BZ787" t="inlineStr"/>
      <c r="CA787" t="inlineStr">
        <is>
          <t>0.5</t>
        </is>
      </c>
      <c r="CB787" t="inlineStr">
        <is>
          <t>nur unechte Bünde und Leder sichern, Gelenke belassen (ist stabil und bekommt Umschlag)</t>
        </is>
      </c>
      <c r="CC787" t="inlineStr"/>
      <c r="CD787" t="inlineStr"/>
      <c r="CE787" t="inlineStr"/>
      <c r="CF787" t="inlineStr"/>
      <c r="CG787" t="inlineStr"/>
      <c r="CH787" t="inlineStr"/>
      <c r="CI787" t="inlineStr"/>
      <c r="CJ787" t="inlineStr"/>
      <c r="CK787" t="inlineStr"/>
      <c r="CL787" t="inlineStr"/>
      <c r="CM787" t="inlineStr"/>
      <c r="CN787" t="inlineStr"/>
      <c r="CO787" t="inlineStr"/>
      <c r="CP787" t="inlineStr"/>
      <c r="CQ787" t="inlineStr"/>
      <c r="CR787" t="inlineStr"/>
      <c r="CS787" t="inlineStr"/>
      <c r="CT787" t="inlineStr"/>
      <c r="CU787" t="inlineStr"/>
    </row>
    <row r="788">
      <c r="A788" t="b">
        <v>1</v>
      </c>
      <c r="B788" t="inlineStr">
        <is>
          <t>700</t>
        </is>
      </c>
      <c r="C788" t="inlineStr">
        <is>
          <t>L-1538-315493704</t>
        </is>
      </c>
      <c r="D788" t="inlineStr">
        <is>
          <t>1066963452</t>
        </is>
      </c>
      <c r="E788" t="inlineStr">
        <is>
          <t>Aaf</t>
        </is>
      </c>
      <c r="F788" t="inlineStr">
        <is>
          <t>https://portal.dnb.de/opac.htm?method=simpleSearch&amp;cqlMode=true&amp;query=idn%3D1066963452</t>
        </is>
      </c>
      <c r="G788" t="inlineStr">
        <is>
          <t>III 69, 20</t>
        </is>
      </c>
      <c r="H788" t="inlineStr">
        <is>
          <t>III 69, 20</t>
        </is>
      </c>
      <c r="I788" t="inlineStr">
        <is>
          <t>X</t>
        </is>
      </c>
      <c r="J788" t="inlineStr">
        <is>
          <t>Halbledereinband</t>
        </is>
      </c>
      <c r="K788" t="inlineStr">
        <is>
          <t>bis 25 cm</t>
        </is>
      </c>
      <c r="L788" t="inlineStr">
        <is>
          <t>180°</t>
        </is>
      </c>
      <c r="M788" t="inlineStr">
        <is>
          <t>hohler Rücken</t>
        </is>
      </c>
      <c r="N788" t="inlineStr"/>
      <c r="O788" t="inlineStr"/>
      <c r="P788" t="inlineStr"/>
      <c r="Q788" t="inlineStr">
        <is>
          <t>1</t>
        </is>
      </c>
      <c r="R788" t="inlineStr"/>
      <c r="S788" t="inlineStr"/>
      <c r="T788" t="inlineStr"/>
      <c r="U788" t="inlineStr"/>
      <c r="V788" t="inlineStr"/>
      <c r="W788" t="inlineStr"/>
      <c r="X788" t="inlineStr"/>
      <c r="Y788" t="inlineStr"/>
      <c r="Z788" t="inlineStr"/>
      <c r="AA788" t="inlineStr">
        <is>
          <t>HL</t>
        </is>
      </c>
      <c r="AB788" t="inlineStr"/>
      <c r="AC788" t="inlineStr"/>
      <c r="AD788" t="inlineStr">
        <is>
          <t>h/E</t>
        </is>
      </c>
      <c r="AE788" t="inlineStr"/>
      <c r="AF788" t="inlineStr"/>
      <c r="AG788" t="inlineStr"/>
      <c r="AH788" t="inlineStr"/>
      <c r="AI788" t="inlineStr"/>
      <c r="AJ788" t="inlineStr">
        <is>
          <t>Pa</t>
        </is>
      </c>
      <c r="AK788" t="inlineStr"/>
      <c r="AL788" t="inlineStr"/>
      <c r="AM788" t="inlineStr"/>
      <c r="AN788" t="inlineStr"/>
      <c r="AO788" t="inlineStr"/>
      <c r="AP788" t="inlineStr"/>
      <c r="AQ788" t="inlineStr"/>
      <c r="AR788" t="inlineStr"/>
      <c r="AS788" t="inlineStr"/>
      <c r="AT788" t="inlineStr"/>
      <c r="AU788" t="inlineStr"/>
      <c r="AV788" t="inlineStr"/>
      <c r="AW788" t="inlineStr"/>
      <c r="AX788" t="inlineStr">
        <is>
          <t>80</t>
        </is>
      </c>
      <c r="AY788" t="inlineStr"/>
      <c r="AZ788" t="inlineStr"/>
      <c r="BA788" t="inlineStr"/>
      <c r="BB788" t="inlineStr">
        <is>
          <t>n</t>
        </is>
      </c>
      <c r="BC788" t="inlineStr">
        <is>
          <t>0</t>
        </is>
      </c>
      <c r="BD788" t="inlineStr"/>
      <c r="BE788" t="inlineStr"/>
      <c r="BF788" t="inlineStr"/>
      <c r="BG788" t="inlineStr"/>
      <c r="BH788" t="inlineStr"/>
      <c r="BI788" t="inlineStr"/>
      <c r="BJ788" t="inlineStr"/>
      <c r="BK788" t="inlineStr">
        <is>
          <t>Schaden stabil</t>
        </is>
      </c>
      <c r="BL788" t="inlineStr"/>
      <c r="BM788" t="inlineStr"/>
      <c r="BN788" t="inlineStr"/>
      <c r="BO788" t="inlineStr"/>
      <c r="BP788" t="inlineStr"/>
      <c r="BQ788" t="inlineStr"/>
      <c r="BR788" t="inlineStr"/>
      <c r="BS788" t="inlineStr"/>
      <c r="BT788" t="inlineStr"/>
      <c r="BU788" t="inlineStr"/>
      <c r="BV788" t="inlineStr"/>
      <c r="BW788" t="inlineStr"/>
      <c r="BX788" t="inlineStr"/>
      <c r="BY788" t="inlineStr"/>
      <c r="BZ788" t="inlineStr"/>
      <c r="CA788" t="inlineStr"/>
      <c r="CB788" t="inlineStr"/>
      <c r="CC788" t="inlineStr"/>
      <c r="CD788" t="inlineStr"/>
      <c r="CE788" t="inlineStr"/>
      <c r="CF788" t="inlineStr"/>
      <c r="CG788" t="inlineStr"/>
      <c r="CH788" t="inlineStr"/>
      <c r="CI788" t="inlineStr"/>
      <c r="CJ788" t="inlineStr"/>
      <c r="CK788" t="inlineStr"/>
      <c r="CL788" t="inlineStr"/>
      <c r="CM788" t="inlineStr"/>
      <c r="CN788" t="inlineStr"/>
      <c r="CO788" t="inlineStr"/>
      <c r="CP788" t="inlineStr"/>
      <c r="CQ788" t="inlineStr"/>
      <c r="CR788" t="inlineStr"/>
      <c r="CS788" t="inlineStr"/>
      <c r="CT788" t="inlineStr"/>
      <c r="CU788" t="inlineStr"/>
    </row>
    <row r="789">
      <c r="A789" t="b">
        <v>1</v>
      </c>
      <c r="B789" t="inlineStr">
        <is>
          <t>701</t>
        </is>
      </c>
      <c r="C789" t="inlineStr">
        <is>
          <t>L-1531-315488115</t>
        </is>
      </c>
      <c r="D789" t="inlineStr">
        <is>
          <t>1066957479</t>
        </is>
      </c>
      <c r="E789" t="inlineStr">
        <is>
          <t>Aaf</t>
        </is>
      </c>
      <c r="F789" t="inlineStr">
        <is>
          <t>https://portal.dnb.de/opac.htm?method=simpleSearch&amp;cqlMode=true&amp;query=idn%3D1066957479</t>
        </is>
      </c>
      <c r="G789" t="inlineStr">
        <is>
          <t>III 69, 21</t>
        </is>
      </c>
      <c r="H789" t="inlineStr">
        <is>
          <t>III 69, 21</t>
        </is>
      </c>
      <c r="I789" t="inlineStr"/>
      <c r="J789" t="inlineStr">
        <is>
          <t>Pergamentband, Schließen, erhabene Buchbeschläge</t>
        </is>
      </c>
      <c r="K789" t="inlineStr">
        <is>
          <t>bis 25 cm</t>
        </is>
      </c>
      <c r="L789" t="inlineStr">
        <is>
          <t>80° bis 110°, einseitig digitalisierbar?</t>
        </is>
      </c>
      <c r="M789" t="inlineStr"/>
      <c r="N789" t="inlineStr"/>
      <c r="O789" t="inlineStr">
        <is>
          <t>Kassette</t>
        </is>
      </c>
      <c r="P789" t="inlineStr">
        <is>
          <t>Nein</t>
        </is>
      </c>
      <c r="Q789" t="inlineStr"/>
      <c r="R789" t="inlineStr"/>
      <c r="S789" t="inlineStr">
        <is>
          <t>Originaleinband liegt bei</t>
        </is>
      </c>
      <c r="T789" t="inlineStr"/>
      <c r="U789" t="inlineStr"/>
      <c r="V789" t="inlineStr"/>
      <c r="W789" t="inlineStr"/>
      <c r="X789" t="inlineStr"/>
      <c r="Y789" t="inlineStr"/>
      <c r="Z789" t="inlineStr"/>
      <c r="AA789" t="inlineStr"/>
      <c r="AB789" t="inlineStr"/>
      <c r="AC789" t="inlineStr"/>
      <c r="AD789" t="inlineStr"/>
      <c r="AE789" t="inlineStr"/>
      <c r="AF789" t="inlineStr"/>
      <c r="AG789" t="inlineStr"/>
      <c r="AH789" t="inlineStr"/>
      <c r="AI789" t="inlineStr"/>
      <c r="AJ789" t="inlineStr"/>
      <c r="AK789" t="inlineStr"/>
      <c r="AL789" t="inlineStr"/>
      <c r="AM789" t="inlineStr"/>
      <c r="AN789" t="inlineStr"/>
      <c r="AO789" t="inlineStr"/>
      <c r="AP789" t="inlineStr"/>
      <c r="AQ789" t="inlineStr"/>
      <c r="AR789" t="inlineStr"/>
      <c r="AS789" t="inlineStr"/>
      <c r="AT789" t="inlineStr"/>
      <c r="AU789" t="inlineStr"/>
      <c r="AV789" t="inlineStr"/>
      <c r="AW789" t="inlineStr"/>
      <c r="AX789" t="inlineStr"/>
      <c r="AY789" t="inlineStr"/>
      <c r="AZ789" t="inlineStr"/>
      <c r="BA789" t="inlineStr"/>
      <c r="BB789" t="inlineStr"/>
      <c r="BC789" t="inlineStr">
        <is>
          <t>0</t>
        </is>
      </c>
      <c r="BD789" t="inlineStr"/>
      <c r="BE789" t="inlineStr"/>
      <c r="BF789" t="inlineStr"/>
      <c r="BG789" t="inlineStr"/>
      <c r="BH789" t="inlineStr"/>
      <c r="BI789" t="inlineStr"/>
      <c r="BJ789" t="inlineStr"/>
      <c r="BK789" t="inlineStr"/>
      <c r="BL789" t="inlineStr"/>
      <c r="BM789" t="inlineStr"/>
      <c r="BN789" t="inlineStr"/>
      <c r="BO789" t="inlineStr"/>
      <c r="BP789" t="inlineStr"/>
      <c r="BQ789" t="inlineStr"/>
      <c r="BR789" t="inlineStr"/>
      <c r="BS789" t="inlineStr"/>
      <c r="BT789" t="inlineStr"/>
      <c r="BU789" t="inlineStr"/>
      <c r="BV789" t="inlineStr"/>
      <c r="BW789" t="inlineStr"/>
      <c r="BX789" t="inlineStr"/>
      <c r="BY789" t="inlineStr"/>
      <c r="BZ789" t="inlineStr"/>
      <c r="CA789" t="inlineStr"/>
      <c r="CB789" t="inlineStr"/>
      <c r="CC789" t="inlineStr"/>
      <c r="CD789" t="inlineStr"/>
      <c r="CE789" t="inlineStr"/>
      <c r="CF789" t="inlineStr"/>
      <c r="CG789" t="inlineStr"/>
      <c r="CH789" t="inlineStr"/>
      <c r="CI789" t="inlineStr"/>
      <c r="CJ789" t="inlineStr"/>
      <c r="CK789" t="inlineStr"/>
      <c r="CL789" t="inlineStr"/>
      <c r="CM789" t="inlineStr"/>
      <c r="CN789" t="inlineStr"/>
      <c r="CO789" t="inlineStr"/>
      <c r="CP789" t="inlineStr"/>
      <c r="CQ789" t="inlineStr"/>
      <c r="CR789" t="inlineStr"/>
      <c r="CS789" t="inlineStr"/>
      <c r="CT789" t="inlineStr"/>
      <c r="CU789" t="inlineStr"/>
    </row>
    <row r="790">
      <c r="A790" t="b">
        <v>1</v>
      </c>
      <c r="B790" t="inlineStr">
        <is>
          <t>702</t>
        </is>
      </c>
      <c r="C790" t="inlineStr">
        <is>
          <t>L-1531-315330821</t>
        </is>
      </c>
      <c r="D790" t="inlineStr">
        <is>
          <t>1066873062</t>
        </is>
      </c>
      <c r="E790" t="inlineStr">
        <is>
          <t>Aaf</t>
        </is>
      </c>
      <c r="F790" t="inlineStr">
        <is>
          <t>https://portal.dnb.de/opac.htm?method=simpleSearch&amp;cqlMode=true&amp;query=idn%3D1066873062</t>
        </is>
      </c>
      <c r="G790" t="inlineStr">
        <is>
          <t>III 69, 22</t>
        </is>
      </c>
      <c r="H790" t="inlineStr">
        <is>
          <t>III 69, 22</t>
        </is>
      </c>
      <c r="I790" t="inlineStr">
        <is>
          <t>X</t>
        </is>
      </c>
      <c r="J790" t="inlineStr">
        <is>
          <t>Papier- oder Pappeinband</t>
        </is>
      </c>
      <c r="K790" t="inlineStr">
        <is>
          <t>bis 25 cm</t>
        </is>
      </c>
      <c r="L790" t="inlineStr">
        <is>
          <t>180°</t>
        </is>
      </c>
      <c r="M790" t="inlineStr"/>
      <c r="N790" t="inlineStr"/>
      <c r="O790" t="inlineStr"/>
      <c r="P790" t="inlineStr"/>
      <c r="Q790" t="inlineStr">
        <is>
          <t>1</t>
        </is>
      </c>
      <c r="R790" t="inlineStr"/>
      <c r="S790" t="inlineStr"/>
      <c r="T790" t="inlineStr"/>
      <c r="U790" t="inlineStr"/>
      <c r="V790" t="inlineStr"/>
      <c r="W790" t="inlineStr"/>
      <c r="X790" t="inlineStr"/>
      <c r="Y790" t="inlineStr"/>
      <c r="Z790" t="inlineStr"/>
      <c r="AA790" t="inlineStr"/>
      <c r="AB790" t="inlineStr"/>
      <c r="AC790" t="inlineStr"/>
      <c r="AD790" t="inlineStr"/>
      <c r="AE790" t="inlineStr"/>
      <c r="AF790" t="inlineStr"/>
      <c r="AG790" t="inlineStr"/>
      <c r="AH790" t="inlineStr"/>
      <c r="AI790" t="inlineStr"/>
      <c r="AJ790" t="inlineStr"/>
      <c r="AK790" t="inlineStr"/>
      <c r="AL790" t="inlineStr"/>
      <c r="AM790" t="inlineStr"/>
      <c r="AN790" t="inlineStr"/>
      <c r="AO790" t="inlineStr"/>
      <c r="AP790" t="inlineStr"/>
      <c r="AQ790" t="inlineStr"/>
      <c r="AR790" t="inlineStr"/>
      <c r="AS790" t="inlineStr"/>
      <c r="AT790" t="inlineStr"/>
      <c r="AU790" t="inlineStr"/>
      <c r="AV790" t="inlineStr"/>
      <c r="AW790" t="inlineStr"/>
      <c r="AX790" t="inlineStr"/>
      <c r="AY790" t="inlineStr"/>
      <c r="AZ790" t="inlineStr"/>
      <c r="BA790" t="inlineStr"/>
      <c r="BB790" t="inlineStr"/>
      <c r="BC790" t="inlineStr">
        <is>
          <t>0</t>
        </is>
      </c>
      <c r="BD790" t="inlineStr"/>
      <c r="BE790" t="inlineStr"/>
      <c r="BF790" t="inlineStr"/>
      <c r="BG790" t="inlineStr"/>
      <c r="BH790" t="inlineStr"/>
      <c r="BI790" t="inlineStr"/>
      <c r="BJ790" t="inlineStr"/>
      <c r="BK790" t="inlineStr"/>
      <c r="BL790" t="inlineStr"/>
      <c r="BM790" t="inlineStr"/>
      <c r="BN790" t="inlineStr"/>
      <c r="BO790" t="inlineStr"/>
      <c r="BP790" t="inlineStr"/>
      <c r="BQ790" t="inlineStr"/>
      <c r="BR790" t="inlineStr"/>
      <c r="BS790" t="inlineStr"/>
      <c r="BT790" t="inlineStr"/>
      <c r="BU790" t="inlineStr"/>
      <c r="BV790" t="inlineStr"/>
      <c r="BW790" t="inlineStr"/>
      <c r="BX790" t="inlineStr"/>
      <c r="BY790" t="inlineStr"/>
      <c r="BZ790" t="inlineStr"/>
      <c r="CA790" t="inlineStr"/>
      <c r="CB790" t="inlineStr"/>
      <c r="CC790" t="inlineStr"/>
      <c r="CD790" t="inlineStr"/>
      <c r="CE790" t="inlineStr"/>
      <c r="CF790" t="inlineStr"/>
      <c r="CG790" t="inlineStr"/>
      <c r="CH790" t="inlineStr"/>
      <c r="CI790" t="inlineStr"/>
      <c r="CJ790" t="inlineStr"/>
      <c r="CK790" t="inlineStr"/>
      <c r="CL790" t="inlineStr"/>
      <c r="CM790" t="inlineStr"/>
      <c r="CN790" t="inlineStr"/>
      <c r="CO790" t="inlineStr"/>
      <c r="CP790" t="inlineStr"/>
      <c r="CQ790" t="inlineStr"/>
      <c r="CR790" t="inlineStr"/>
      <c r="CS790" t="inlineStr"/>
      <c r="CT790" t="inlineStr"/>
      <c r="CU790" t="inlineStr"/>
    </row>
    <row r="791">
      <c r="A791" t="b">
        <v>1</v>
      </c>
      <c r="B791" t="inlineStr">
        <is>
          <t>703</t>
        </is>
      </c>
      <c r="C791" t="inlineStr">
        <is>
          <t>L-1548-315493267</t>
        </is>
      </c>
      <c r="D791" t="inlineStr">
        <is>
          <t>1066962995</t>
        </is>
      </c>
      <c r="E791" t="inlineStr">
        <is>
          <t>Aaf</t>
        </is>
      </c>
      <c r="F791" t="inlineStr">
        <is>
          <t>https://portal.dnb.de/opac.htm?method=simpleSearch&amp;cqlMode=true&amp;query=idn%3D1066962995</t>
        </is>
      </c>
      <c r="G791" t="inlineStr">
        <is>
          <t>III 69, 23</t>
        </is>
      </c>
      <c r="H791" t="inlineStr">
        <is>
          <t>III 69, 23</t>
        </is>
      </c>
      <c r="I791" t="inlineStr">
        <is>
          <t>X</t>
        </is>
      </c>
      <c r="J791" t="inlineStr">
        <is>
          <t>Halbledereinband</t>
        </is>
      </c>
      <c r="K791" t="inlineStr">
        <is>
          <t>bis 35 cm</t>
        </is>
      </c>
      <c r="L791" t="inlineStr">
        <is>
          <t>80° bis 110°, einseitig digitalisierbar?</t>
        </is>
      </c>
      <c r="M791" t="inlineStr">
        <is>
          <t>hohler Rücken</t>
        </is>
      </c>
      <c r="N791" t="inlineStr"/>
      <c r="O791" t="inlineStr"/>
      <c r="P791" t="inlineStr">
        <is>
          <t>Signaturfahne austauschen</t>
        </is>
      </c>
      <c r="Q791" t="inlineStr">
        <is>
          <t>0</t>
        </is>
      </c>
      <c r="R791" t="inlineStr"/>
      <c r="S791" t="inlineStr"/>
      <c r="T791" t="inlineStr"/>
      <c r="U791" t="inlineStr"/>
      <c r="V791" t="inlineStr"/>
      <c r="W791" t="inlineStr"/>
      <c r="X791" t="inlineStr"/>
      <c r="Y791" t="inlineStr"/>
      <c r="Z791" t="inlineStr"/>
      <c r="AA791" t="inlineStr"/>
      <c r="AB791" t="inlineStr"/>
      <c r="AC791" t="inlineStr"/>
      <c r="AD791" t="inlineStr"/>
      <c r="AE791" t="inlineStr"/>
      <c r="AF791" t="inlineStr"/>
      <c r="AG791" t="inlineStr"/>
      <c r="AH791" t="inlineStr"/>
      <c r="AI791" t="inlineStr"/>
      <c r="AJ791" t="inlineStr"/>
      <c r="AK791" t="inlineStr"/>
      <c r="AL791" t="inlineStr"/>
      <c r="AM791" t="inlineStr"/>
      <c r="AN791" t="inlineStr"/>
      <c r="AO791" t="inlineStr"/>
      <c r="AP791" t="inlineStr"/>
      <c r="AQ791" t="inlineStr"/>
      <c r="AR791" t="inlineStr"/>
      <c r="AS791" t="inlineStr"/>
      <c r="AT791" t="inlineStr"/>
      <c r="AU791" t="inlineStr"/>
      <c r="AV791" t="inlineStr"/>
      <c r="AW791" t="inlineStr"/>
      <c r="AX791" t="inlineStr"/>
      <c r="AY791" t="inlineStr"/>
      <c r="AZ791" t="inlineStr"/>
      <c r="BA791" t="inlineStr"/>
      <c r="BB791" t="inlineStr"/>
      <c r="BC791" t="inlineStr">
        <is>
          <t>0</t>
        </is>
      </c>
      <c r="BD791" t="inlineStr"/>
      <c r="BE791" t="inlineStr"/>
      <c r="BF791" t="inlineStr"/>
      <c r="BG791" t="inlineStr"/>
      <c r="BH791" t="inlineStr"/>
      <c r="BI791" t="inlineStr"/>
      <c r="BJ791" t="inlineStr"/>
      <c r="BK791" t="inlineStr"/>
      <c r="BL791" t="inlineStr"/>
      <c r="BM791" t="inlineStr"/>
      <c r="BN791" t="inlineStr"/>
      <c r="BO791" t="inlineStr"/>
      <c r="BP791" t="inlineStr"/>
      <c r="BQ791" t="inlineStr"/>
      <c r="BR791" t="inlineStr"/>
      <c r="BS791" t="inlineStr"/>
      <c r="BT791" t="inlineStr"/>
      <c r="BU791" t="inlineStr"/>
      <c r="BV791" t="inlineStr"/>
      <c r="BW791" t="inlineStr"/>
      <c r="BX791" t="inlineStr"/>
      <c r="BY791" t="inlineStr"/>
      <c r="BZ791" t="inlineStr"/>
      <c r="CA791" t="inlineStr"/>
      <c r="CB791" t="inlineStr"/>
      <c r="CC791" t="inlineStr"/>
      <c r="CD791" t="inlineStr"/>
      <c r="CE791" t="inlineStr"/>
      <c r="CF791" t="inlineStr"/>
      <c r="CG791" t="inlineStr"/>
      <c r="CH791" t="inlineStr"/>
      <c r="CI791" t="inlineStr"/>
      <c r="CJ791" t="inlineStr"/>
      <c r="CK791" t="inlineStr"/>
      <c r="CL791" t="inlineStr"/>
      <c r="CM791" t="inlineStr"/>
      <c r="CN791" t="inlineStr"/>
      <c r="CO791" t="inlineStr"/>
      <c r="CP791" t="inlineStr"/>
      <c r="CQ791" t="inlineStr"/>
      <c r="CR791" t="inlineStr"/>
      <c r="CS791" t="inlineStr"/>
      <c r="CT791" t="inlineStr"/>
      <c r="CU791" t="inlineStr"/>
    </row>
    <row r="792">
      <c r="A792" t="b">
        <v>1</v>
      </c>
      <c r="B792" t="inlineStr">
        <is>
          <t>724</t>
        </is>
      </c>
      <c r="C792" t="inlineStr">
        <is>
          <t>L-1525-166163945</t>
        </is>
      </c>
      <c r="D792" t="inlineStr">
        <is>
          <t>998402117</t>
        </is>
      </c>
      <c r="E792" t="inlineStr">
        <is>
          <t>Aal</t>
        </is>
      </c>
      <c r="F792" t="inlineStr">
        <is>
          <t>https://portal.dnb.de/opac.htm?method=simpleSearch&amp;cqlMode=true&amp;query=idn%3D998402117</t>
        </is>
      </c>
      <c r="G792" t="inlineStr">
        <is>
          <t>III 69, 23 a</t>
        </is>
      </c>
      <c r="H792" t="inlineStr">
        <is>
          <t>III 69, 23a</t>
        </is>
      </c>
      <c r="I792" t="inlineStr"/>
      <c r="J792" t="inlineStr">
        <is>
          <t>Papier- oder Pappeinband</t>
        </is>
      </c>
      <c r="K792" t="inlineStr">
        <is>
          <t>bis 25 cm</t>
        </is>
      </c>
      <c r="L792" t="inlineStr">
        <is>
          <t>180°</t>
        </is>
      </c>
      <c r="M792" t="inlineStr">
        <is>
          <t>hohler Rücken</t>
        </is>
      </c>
      <c r="N792" t="inlineStr"/>
      <c r="O792" t="inlineStr"/>
      <c r="P792" t="inlineStr"/>
      <c r="Q792" t="inlineStr">
        <is>
          <t>0</t>
        </is>
      </c>
      <c r="R792" t="inlineStr"/>
      <c r="S792" t="inlineStr"/>
      <c r="T792" t="inlineStr"/>
      <c r="U792" t="inlineStr"/>
      <c r="V792" t="inlineStr"/>
      <c r="W792" t="inlineStr"/>
      <c r="X792" t="inlineStr"/>
      <c r="Y792" t="inlineStr"/>
      <c r="Z792" t="inlineStr">
        <is>
          <t>x</t>
        </is>
      </c>
      <c r="AA792" t="inlineStr">
        <is>
          <t>Pa</t>
        </is>
      </c>
      <c r="AB792" t="inlineStr"/>
      <c r="AC792" t="inlineStr"/>
      <c r="AD792" t="inlineStr">
        <is>
          <t>h/E</t>
        </is>
      </c>
      <c r="AE792" t="inlineStr"/>
      <c r="AF792" t="inlineStr"/>
      <c r="AG792" t="inlineStr"/>
      <c r="AH792" t="inlineStr"/>
      <c r="AI792" t="inlineStr"/>
      <c r="AJ792" t="inlineStr">
        <is>
          <t>Pa</t>
        </is>
      </c>
      <c r="AK792" t="inlineStr"/>
      <c r="AL792" t="inlineStr"/>
      <c r="AM792" t="inlineStr"/>
      <c r="AN792" t="inlineStr"/>
      <c r="AO792" t="inlineStr"/>
      <c r="AP792" t="inlineStr"/>
      <c r="AQ792" t="inlineStr"/>
      <c r="AR792" t="inlineStr"/>
      <c r="AS792" t="inlineStr"/>
      <c r="AT792" t="inlineStr"/>
      <c r="AU792" t="inlineStr"/>
      <c r="AV792" t="inlineStr"/>
      <c r="AW792" t="inlineStr"/>
      <c r="AX792" t="inlineStr">
        <is>
          <t>110</t>
        </is>
      </c>
      <c r="AY792" t="inlineStr"/>
      <c r="AZ792" t="inlineStr"/>
      <c r="BA792" t="inlineStr"/>
      <c r="BB792" t="inlineStr">
        <is>
          <t>n</t>
        </is>
      </c>
      <c r="BC792" t="inlineStr">
        <is>
          <t>0</t>
        </is>
      </c>
      <c r="BD792" t="inlineStr"/>
      <c r="BE792" t="inlineStr"/>
      <c r="BF792" t="inlineStr"/>
      <c r="BG792" t="inlineStr"/>
      <c r="BH792" t="inlineStr"/>
      <c r="BI792" t="inlineStr"/>
      <c r="BJ792" t="inlineStr"/>
      <c r="BK792" t="inlineStr">
        <is>
          <t>Schaden stabil</t>
        </is>
      </c>
      <c r="BL792" t="inlineStr"/>
      <c r="BM792" t="inlineStr"/>
      <c r="BN792" t="inlineStr"/>
      <c r="BO792" t="inlineStr"/>
      <c r="BP792" t="inlineStr"/>
      <c r="BQ792" t="inlineStr"/>
      <c r="BR792" t="inlineStr"/>
      <c r="BS792" t="inlineStr"/>
      <c r="BT792" t="inlineStr"/>
      <c r="BU792" t="inlineStr"/>
      <c r="BV792" t="inlineStr"/>
      <c r="BW792" t="inlineStr"/>
      <c r="BX792" t="inlineStr"/>
      <c r="BY792" t="inlineStr"/>
      <c r="BZ792" t="inlineStr"/>
      <c r="CA792" t="inlineStr"/>
      <c r="CB792" t="inlineStr"/>
      <c r="CC792" t="inlineStr"/>
      <c r="CD792" t="inlineStr"/>
      <c r="CE792" t="inlineStr"/>
      <c r="CF792" t="inlineStr"/>
      <c r="CG792" t="inlineStr"/>
      <c r="CH792" t="inlineStr"/>
      <c r="CI792" t="inlineStr"/>
      <c r="CJ792" t="inlineStr"/>
      <c r="CK792" t="inlineStr"/>
      <c r="CL792" t="inlineStr"/>
      <c r="CM792" t="inlineStr"/>
      <c r="CN792" t="inlineStr"/>
      <c r="CO792" t="inlineStr"/>
      <c r="CP792" t="inlineStr"/>
      <c r="CQ792" t="inlineStr"/>
      <c r="CR792" t="inlineStr"/>
      <c r="CS792" t="inlineStr"/>
      <c r="CT792" t="inlineStr"/>
      <c r="CU792" t="inlineStr"/>
    </row>
    <row r="793">
      <c r="A793" t="b">
        <v>0</v>
      </c>
      <c r="B793" t="inlineStr">
        <is>
          <t>727</t>
        </is>
      </c>
      <c r="C793" t="inlineStr">
        <is>
          <t>L-1525-168342626</t>
        </is>
      </c>
      <c r="D793" t="inlineStr">
        <is>
          <t>999418424</t>
        </is>
      </c>
      <c r="E793" t="inlineStr"/>
      <c r="F793" t="inlineStr">
        <is>
          <t>https://portal.dnb.de/opac.htm?method=simpleSearch&amp;cqlMode=true&amp;query=idn%3D999418424</t>
        </is>
      </c>
      <c r="G793" t="inlineStr">
        <is>
          <t>III 69, 23 b</t>
        </is>
      </c>
      <c r="H793" t="inlineStr"/>
      <c r="I793" t="inlineStr"/>
      <c r="J793" t="inlineStr">
        <is>
          <t>Pergamentband, Schließen, erhabene Buchbeschläge</t>
        </is>
      </c>
      <c r="K793" t="inlineStr">
        <is>
          <t>bis 25 cm</t>
        </is>
      </c>
      <c r="L793" t="inlineStr">
        <is>
          <t>80° bis 110°, einseitig digitalisierbar?</t>
        </is>
      </c>
      <c r="M793" t="inlineStr"/>
      <c r="N793" t="inlineStr"/>
      <c r="O793" t="inlineStr">
        <is>
          <t xml:space="preserve">Papierumschlag </t>
        </is>
      </c>
      <c r="P793" t="inlineStr">
        <is>
          <t>Ja</t>
        </is>
      </c>
      <c r="Q793" t="inlineStr">
        <is>
          <t>1</t>
        </is>
      </c>
      <c r="R793" t="inlineStr"/>
      <c r="S793" t="inlineStr"/>
      <c r="T793" t="inlineStr"/>
      <c r="U793" t="inlineStr"/>
      <c r="V793" t="inlineStr"/>
      <c r="W793" t="inlineStr"/>
      <c r="X793" t="inlineStr"/>
      <c r="Y793" t="inlineStr"/>
      <c r="Z793" t="inlineStr"/>
      <c r="AA793" t="inlineStr">
        <is>
          <t>HD</t>
        </is>
      </c>
      <c r="AB793" t="inlineStr"/>
      <c r="AC793" t="inlineStr"/>
      <c r="AD793" t="inlineStr">
        <is>
          <t>f</t>
        </is>
      </c>
      <c r="AE793" t="inlineStr"/>
      <c r="AF793" t="inlineStr"/>
      <c r="AG793" t="inlineStr"/>
      <c r="AH793" t="inlineStr"/>
      <c r="AI793" t="inlineStr"/>
      <c r="AJ793" t="inlineStr">
        <is>
          <t>Pa</t>
        </is>
      </c>
      <c r="AK793" t="inlineStr"/>
      <c r="AL793" t="inlineStr"/>
      <c r="AM793" t="inlineStr"/>
      <c r="AN793" t="inlineStr"/>
      <c r="AO793" t="inlineStr"/>
      <c r="AP793" t="inlineStr"/>
      <c r="AQ793" t="inlineStr"/>
      <c r="AR793" t="inlineStr"/>
      <c r="AS793" t="inlineStr"/>
      <c r="AT793" t="inlineStr"/>
      <c r="AU793" t="inlineStr"/>
      <c r="AV793" t="inlineStr"/>
      <c r="AW793" t="inlineStr"/>
      <c r="AX793" t="inlineStr">
        <is>
          <t>60</t>
        </is>
      </c>
      <c r="AY793" t="inlineStr"/>
      <c r="AZ793" t="inlineStr"/>
      <c r="BA793" t="inlineStr"/>
      <c r="BB793" t="inlineStr">
        <is>
          <t>ja vor</t>
        </is>
      </c>
      <c r="BC793" t="inlineStr">
        <is>
          <t>2.5</t>
        </is>
      </c>
      <c r="BD793" t="inlineStr"/>
      <c r="BE793" t="inlineStr"/>
      <c r="BF793" t="inlineStr"/>
      <c r="BG793" t="inlineStr"/>
      <c r="BH793" t="inlineStr"/>
      <c r="BI793" t="inlineStr">
        <is>
          <t>x sauer</t>
        </is>
      </c>
      <c r="BJ793" t="inlineStr">
        <is>
          <t>x</t>
        </is>
      </c>
      <c r="BK793" t="inlineStr"/>
      <c r="BL793" t="inlineStr"/>
      <c r="BM793" t="inlineStr">
        <is>
          <t>Box (wegen Einband)</t>
        </is>
      </c>
      <c r="BN793" t="inlineStr">
        <is>
          <t>x</t>
        </is>
      </c>
      <c r="BO793" t="inlineStr"/>
      <c r="BP793" t="inlineStr">
        <is>
          <t>x</t>
        </is>
      </c>
      <c r="BQ793" t="inlineStr"/>
      <c r="BR793" t="inlineStr"/>
      <c r="BS793" t="inlineStr"/>
      <c r="BT793" t="inlineStr"/>
      <c r="BU793" t="inlineStr"/>
      <c r="BV793" t="inlineStr"/>
      <c r="BW793" t="inlineStr"/>
      <c r="BX793" t="inlineStr"/>
      <c r="BY793" t="inlineStr"/>
      <c r="BZ793" t="inlineStr"/>
      <c r="CA793" t="inlineStr">
        <is>
          <t>1</t>
        </is>
      </c>
      <c r="CB793" t="inlineStr">
        <is>
          <t>Leder niederkleben, Fehlstellen belassen (ist alles stabil)</t>
        </is>
      </c>
      <c r="CC793" t="inlineStr">
        <is>
          <t>x</t>
        </is>
      </c>
      <c r="CD793" t="inlineStr"/>
      <c r="CE793" t="inlineStr"/>
      <c r="CF793" t="inlineStr"/>
      <c r="CG793" t="inlineStr"/>
      <c r="CH793" t="inlineStr"/>
      <c r="CI793" t="inlineStr"/>
      <c r="CJ793" t="inlineStr"/>
      <c r="CK793" t="inlineStr"/>
      <c r="CL793" t="inlineStr">
        <is>
          <t>x (eher Ecken wattiert)</t>
        </is>
      </c>
      <c r="CM793" t="inlineStr"/>
      <c r="CN793" t="inlineStr"/>
      <c r="CO793" t="inlineStr"/>
      <c r="CP793" t="inlineStr"/>
      <c r="CQ793" t="inlineStr"/>
      <c r="CR793" t="inlineStr"/>
      <c r="CS793" t="inlineStr"/>
      <c r="CT793" t="inlineStr">
        <is>
          <t>1.5</t>
        </is>
      </c>
      <c r="CU793" t="inlineStr">
        <is>
          <t>wattierte Ecken vorn und hinten nachleimen und ggf. mit JP stabilisieren</t>
        </is>
      </c>
    </row>
    <row r="794">
      <c r="A794" t="b">
        <v>0</v>
      </c>
      <c r="B794" t="inlineStr">
        <is>
          <t>725</t>
        </is>
      </c>
      <c r="C794" t="inlineStr">
        <is>
          <t>L-1546-157202518</t>
        </is>
      </c>
      <c r="D794" t="inlineStr">
        <is>
          <t>994662076</t>
        </is>
      </c>
      <c r="E794" t="inlineStr"/>
      <c r="F794" t="inlineStr">
        <is>
          <t>https://portal.dnb.de/opac.htm?method=simpleSearch&amp;cqlMode=true&amp;query=idn%3D994662076</t>
        </is>
      </c>
      <c r="G794" t="inlineStr">
        <is>
          <t>III 69, 23 b (angebunden)</t>
        </is>
      </c>
      <c r="H794" t="inlineStr"/>
      <c r="I794" t="inlineStr"/>
      <c r="J794" t="inlineStr"/>
      <c r="K794" t="inlineStr"/>
      <c r="L794" t="inlineStr"/>
      <c r="M794" t="inlineStr"/>
      <c r="N794" t="inlineStr"/>
      <c r="O794" t="inlineStr"/>
      <c r="P794" t="inlineStr"/>
      <c r="Q794" t="inlineStr"/>
      <c r="R794" t="inlineStr"/>
      <c r="S794" t="inlineStr"/>
      <c r="T794" t="inlineStr"/>
      <c r="U794" t="inlineStr"/>
      <c r="V794" t="inlineStr"/>
      <c r="W794" t="inlineStr"/>
      <c r="X794" t="inlineStr"/>
      <c r="Y794" t="inlineStr"/>
      <c r="Z794" t="inlineStr"/>
      <c r="AA794" t="inlineStr"/>
      <c r="AB794" t="inlineStr"/>
      <c r="AC794" t="inlineStr"/>
      <c r="AD794" t="inlineStr"/>
      <c r="AE794" t="inlineStr"/>
      <c r="AF794" t="inlineStr"/>
      <c r="AG794" t="inlineStr"/>
      <c r="AH794" t="inlineStr"/>
      <c r="AI794" t="inlineStr"/>
      <c r="AJ794" t="inlineStr"/>
      <c r="AK794" t="inlineStr"/>
      <c r="AL794" t="inlineStr"/>
      <c r="AM794" t="inlineStr"/>
      <c r="AN794" t="inlineStr"/>
      <c r="AO794" t="inlineStr"/>
      <c r="AP794" t="inlineStr"/>
      <c r="AQ794" t="inlineStr"/>
      <c r="AR794" t="inlineStr"/>
      <c r="AS794" t="inlineStr"/>
      <c r="AT794" t="inlineStr"/>
      <c r="AU794" t="inlineStr"/>
      <c r="AV794" t="inlineStr"/>
      <c r="AW794" t="inlineStr"/>
      <c r="AX794" t="inlineStr"/>
      <c r="AY794" t="inlineStr"/>
      <c r="AZ794" t="inlineStr"/>
      <c r="BA794" t="inlineStr"/>
      <c r="BB794" t="inlineStr"/>
      <c r="BC794" t="inlineStr">
        <is>
          <t>0</t>
        </is>
      </c>
      <c r="BD794" t="inlineStr"/>
      <c r="BE794" t="inlineStr"/>
      <c r="BF794" t="inlineStr"/>
      <c r="BG794" t="inlineStr"/>
      <c r="BH794" t="inlineStr"/>
      <c r="BI794" t="inlineStr"/>
      <c r="BJ794" t="inlineStr"/>
      <c r="BK794" t="inlineStr"/>
      <c r="BL794" t="inlineStr"/>
      <c r="BM794" t="inlineStr"/>
      <c r="BN794" t="inlineStr"/>
      <c r="BO794" t="inlineStr"/>
      <c r="BP794" t="inlineStr"/>
      <c r="BQ794" t="inlineStr"/>
      <c r="BR794" t="inlineStr"/>
      <c r="BS794" t="inlineStr"/>
      <c r="BT794" t="inlineStr"/>
      <c r="BU794" t="inlineStr"/>
      <c r="BV794" t="inlineStr"/>
      <c r="BW794" t="inlineStr"/>
      <c r="BX794" t="inlineStr"/>
      <c r="BY794" t="inlineStr"/>
      <c r="BZ794" t="inlineStr"/>
      <c r="CA794" t="inlineStr"/>
      <c r="CB794" t="inlineStr"/>
      <c r="CC794" t="inlineStr"/>
      <c r="CD794" t="inlineStr"/>
      <c r="CE794" t="inlineStr"/>
      <c r="CF794" t="inlineStr"/>
      <c r="CG794" t="inlineStr"/>
      <c r="CH794" t="inlineStr"/>
      <c r="CI794" t="inlineStr"/>
      <c r="CJ794" t="inlineStr"/>
      <c r="CK794" t="inlineStr"/>
      <c r="CL794" t="inlineStr"/>
      <c r="CM794" t="inlineStr"/>
      <c r="CN794" t="inlineStr"/>
      <c r="CO794" t="inlineStr"/>
      <c r="CP794" t="inlineStr"/>
      <c r="CQ794" t="inlineStr"/>
      <c r="CR794" t="inlineStr"/>
      <c r="CS794" t="inlineStr"/>
      <c r="CT794" t="inlineStr"/>
      <c r="CU794" t="inlineStr"/>
    </row>
    <row r="795">
      <c r="A795" t="b">
        <v>0</v>
      </c>
      <c r="B795" t="inlineStr">
        <is>
          <t>726</t>
        </is>
      </c>
      <c r="C795" t="inlineStr">
        <is>
          <t>L-1546-167639609</t>
        </is>
      </c>
      <c r="D795" t="inlineStr">
        <is>
          <t>999166352</t>
        </is>
      </c>
      <c r="E795" t="inlineStr"/>
      <c r="F795" t="inlineStr">
        <is>
          <t>https://portal.dnb.de/opac.htm?method=simpleSearch&amp;cqlMode=true&amp;query=idn%3D999166352</t>
        </is>
      </c>
      <c r="G795" t="inlineStr">
        <is>
          <t>III 69, 23 b (angebunden)</t>
        </is>
      </c>
      <c r="H795" t="inlineStr"/>
      <c r="I795" t="inlineStr"/>
      <c r="J795" t="inlineStr"/>
      <c r="K795" t="inlineStr"/>
      <c r="L795" t="inlineStr"/>
      <c r="M795" t="inlineStr"/>
      <c r="N795" t="inlineStr"/>
      <c r="O795" t="inlineStr"/>
      <c r="P795" t="inlineStr"/>
      <c r="Q795" t="inlineStr"/>
      <c r="R795" t="inlineStr"/>
      <c r="S795" t="inlineStr"/>
      <c r="T795" t="inlineStr"/>
      <c r="U795" t="inlineStr"/>
      <c r="V795" t="inlineStr"/>
      <c r="W795" t="inlineStr"/>
      <c r="X795" t="inlineStr"/>
      <c r="Y795" t="inlineStr"/>
      <c r="Z795" t="inlineStr"/>
      <c r="AA795" t="inlineStr"/>
      <c r="AB795" t="inlineStr"/>
      <c r="AC795" t="inlineStr"/>
      <c r="AD795" t="inlineStr"/>
      <c r="AE795" t="inlineStr"/>
      <c r="AF795" t="inlineStr"/>
      <c r="AG795" t="inlineStr"/>
      <c r="AH795" t="inlineStr"/>
      <c r="AI795" t="inlineStr"/>
      <c r="AJ795" t="inlineStr"/>
      <c r="AK795" t="inlineStr"/>
      <c r="AL795" t="inlineStr"/>
      <c r="AM795" t="inlineStr"/>
      <c r="AN795" t="inlineStr"/>
      <c r="AO795" t="inlineStr"/>
      <c r="AP795" t="inlineStr"/>
      <c r="AQ795" t="inlineStr"/>
      <c r="AR795" t="inlineStr"/>
      <c r="AS795" t="inlineStr"/>
      <c r="AT795" t="inlineStr"/>
      <c r="AU795" t="inlineStr"/>
      <c r="AV795" t="inlineStr"/>
      <c r="AW795" t="inlineStr"/>
      <c r="AX795" t="inlineStr"/>
      <c r="AY795" t="inlineStr"/>
      <c r="AZ795" t="inlineStr"/>
      <c r="BA795" t="inlineStr"/>
      <c r="BB795" t="inlineStr"/>
      <c r="BC795" t="inlineStr">
        <is>
          <t>0</t>
        </is>
      </c>
      <c r="BD795" t="inlineStr"/>
      <c r="BE795" t="inlineStr"/>
      <c r="BF795" t="inlineStr"/>
      <c r="BG795" t="inlineStr"/>
      <c r="BH795" t="inlineStr"/>
      <c r="BI795" t="inlineStr"/>
      <c r="BJ795" t="inlineStr"/>
      <c r="BK795" t="inlineStr"/>
      <c r="BL795" t="inlineStr"/>
      <c r="BM795" t="inlineStr"/>
      <c r="BN795" t="inlineStr"/>
      <c r="BO795" t="inlineStr"/>
      <c r="BP795" t="inlineStr"/>
      <c r="BQ795" t="inlineStr"/>
      <c r="BR795" t="inlineStr"/>
      <c r="BS795" t="inlineStr"/>
      <c r="BT795" t="inlineStr"/>
      <c r="BU795" t="inlineStr"/>
      <c r="BV795" t="inlineStr"/>
      <c r="BW795" t="inlineStr"/>
      <c r="BX795" t="inlineStr"/>
      <c r="BY795" t="inlineStr"/>
      <c r="BZ795" t="inlineStr"/>
      <c r="CA795" t="inlineStr"/>
      <c r="CB795" t="inlineStr"/>
      <c r="CC795" t="inlineStr"/>
      <c r="CD795" t="inlineStr"/>
      <c r="CE795" t="inlineStr"/>
      <c r="CF795" t="inlineStr"/>
      <c r="CG795" t="inlineStr"/>
      <c r="CH795" t="inlineStr"/>
      <c r="CI795" t="inlineStr"/>
      <c r="CJ795" t="inlineStr"/>
      <c r="CK795" t="inlineStr"/>
      <c r="CL795" t="inlineStr"/>
      <c r="CM795" t="inlineStr"/>
      <c r="CN795" t="inlineStr"/>
      <c r="CO795" t="inlineStr"/>
      <c r="CP795" t="inlineStr"/>
      <c r="CQ795" t="inlineStr"/>
      <c r="CR795" t="inlineStr"/>
      <c r="CS795" t="inlineStr"/>
      <c r="CT795" t="inlineStr"/>
      <c r="CU795" t="inlineStr"/>
    </row>
    <row r="796">
      <c r="A796" t="b">
        <v>1</v>
      </c>
      <c r="B796" t="inlineStr"/>
      <c r="C796" t="inlineStr">
        <is>
          <t>L-1525-794432697</t>
        </is>
      </c>
      <c r="D796" t="inlineStr">
        <is>
          <t>1267532122</t>
        </is>
      </c>
      <c r="E796" t="inlineStr">
        <is>
          <t>Qd</t>
        </is>
      </c>
      <c r="F796" t="inlineStr"/>
      <c r="G796" t="inlineStr">
        <is>
          <t>III 69, 23b</t>
        </is>
      </c>
      <c r="H796" t="inlineStr">
        <is>
          <t>III 69, 23b</t>
        </is>
      </c>
      <c r="I796" t="inlineStr"/>
      <c r="J796" t="inlineStr"/>
      <c r="K796" t="inlineStr"/>
      <c r="L796" t="inlineStr"/>
      <c r="M796" t="inlineStr"/>
      <c r="N796" t="inlineStr"/>
      <c r="O796" t="inlineStr"/>
      <c r="P796" t="inlineStr"/>
      <c r="Q796" t="inlineStr"/>
      <c r="R796" t="inlineStr"/>
      <c r="S796" t="inlineStr"/>
      <c r="T796" t="inlineStr"/>
      <c r="U796" t="inlineStr"/>
      <c r="V796" t="inlineStr"/>
      <c r="W796" t="inlineStr"/>
      <c r="X796" t="inlineStr"/>
      <c r="Y796" t="inlineStr"/>
      <c r="Z796" t="inlineStr"/>
      <c r="AA796" t="inlineStr"/>
      <c r="AB796" t="inlineStr"/>
      <c r="AC796" t="inlineStr"/>
      <c r="AD796" t="inlineStr"/>
      <c r="AE796" t="inlineStr"/>
      <c r="AF796" t="inlineStr"/>
      <c r="AG796" t="inlineStr"/>
      <c r="AH796" t="inlineStr"/>
      <c r="AI796" t="inlineStr"/>
      <c r="AJ796" t="inlineStr"/>
      <c r="AK796" t="inlineStr"/>
      <c r="AL796" t="inlineStr"/>
      <c r="AM796" t="inlineStr"/>
      <c r="AN796" t="inlineStr"/>
      <c r="AO796" t="inlineStr"/>
      <c r="AP796" t="inlineStr"/>
      <c r="AQ796" t="inlineStr"/>
      <c r="AR796" t="inlineStr"/>
      <c r="AS796" t="inlineStr"/>
      <c r="AT796" t="inlineStr"/>
      <c r="AU796" t="inlineStr"/>
      <c r="AV796" t="inlineStr"/>
      <c r="AW796" t="inlineStr"/>
      <c r="AX796" t="inlineStr"/>
      <c r="AY796" t="inlineStr"/>
      <c r="AZ796" t="inlineStr"/>
      <c r="BA796" t="inlineStr"/>
      <c r="BB796" t="inlineStr"/>
      <c r="BC796" t="inlineStr"/>
      <c r="BD796" t="inlineStr"/>
      <c r="BE796" t="inlineStr"/>
      <c r="BF796" t="inlineStr"/>
      <c r="BG796" t="inlineStr"/>
      <c r="BH796" t="inlineStr"/>
      <c r="BI796" t="inlineStr"/>
      <c r="BJ796" t="inlineStr"/>
      <c r="BK796" t="inlineStr"/>
      <c r="BL796" t="inlineStr"/>
      <c r="BM796" t="inlineStr"/>
      <c r="BN796" t="inlineStr"/>
      <c r="BO796" t="inlineStr"/>
      <c r="BP796" t="inlineStr"/>
      <c r="BQ796" t="inlineStr"/>
      <c r="BR796" t="inlineStr"/>
      <c r="BS796" t="inlineStr"/>
      <c r="BT796" t="inlineStr"/>
      <c r="BU796" t="inlineStr"/>
      <c r="BV796" t="inlineStr"/>
      <c r="BW796" t="inlineStr"/>
      <c r="BX796" t="inlineStr"/>
      <c r="BY796" t="inlineStr"/>
      <c r="BZ796" t="inlineStr"/>
      <c r="CA796" t="inlineStr"/>
      <c r="CB796" t="inlineStr"/>
      <c r="CC796" t="inlineStr"/>
      <c r="CD796" t="inlineStr"/>
      <c r="CE796" t="inlineStr"/>
      <c r="CF796" t="inlineStr"/>
      <c r="CG796" t="inlineStr"/>
      <c r="CH796" t="inlineStr"/>
      <c r="CI796" t="inlineStr"/>
      <c r="CJ796" t="inlineStr"/>
      <c r="CK796" t="inlineStr"/>
      <c r="CL796" t="inlineStr"/>
      <c r="CM796" t="inlineStr"/>
      <c r="CN796" t="inlineStr"/>
      <c r="CO796" t="inlineStr"/>
      <c r="CP796" t="inlineStr"/>
      <c r="CQ796" t="inlineStr"/>
      <c r="CR796" t="inlineStr"/>
      <c r="CS796" t="inlineStr"/>
      <c r="CT796" t="inlineStr"/>
      <c r="CU796" t="inlineStr"/>
    </row>
    <row r="797">
      <c r="A797" t="b">
        <v>1</v>
      </c>
      <c r="B797" t="inlineStr">
        <is>
          <t>704</t>
        </is>
      </c>
      <c r="C797" t="inlineStr">
        <is>
          <t>L-1551-315488050</t>
        </is>
      </c>
      <c r="D797" t="inlineStr">
        <is>
          <t>106695741X</t>
        </is>
      </c>
      <c r="E797" t="inlineStr">
        <is>
          <t>Aaf</t>
        </is>
      </c>
      <c r="F797" t="inlineStr">
        <is>
          <t>https://portal.dnb.de/opac.htm?method=simpleSearch&amp;cqlMode=true&amp;query=idn%3D106695741X</t>
        </is>
      </c>
      <c r="G797" t="inlineStr">
        <is>
          <t>III 69, 24</t>
        </is>
      </c>
      <c r="H797" t="inlineStr">
        <is>
          <t>III 69, 24</t>
        </is>
      </c>
      <c r="I797" t="inlineStr">
        <is>
          <t>X</t>
        </is>
      </c>
      <c r="J797" t="inlineStr">
        <is>
          <t>Ledereinband, Schließen, erhabene Buchbeschläge</t>
        </is>
      </c>
      <c r="K797" t="inlineStr">
        <is>
          <t>bis 35 cm</t>
        </is>
      </c>
      <c r="L797" t="inlineStr">
        <is>
          <t>80° bis 110°, einseitig digitalisierbar?</t>
        </is>
      </c>
      <c r="M797" t="inlineStr">
        <is>
          <t>fester Rücken mit Schmuckprägung, welliger Buchblock, stark brüchiges Einbandmaterial</t>
        </is>
      </c>
      <c r="N797" t="inlineStr"/>
      <c r="O797" t="inlineStr"/>
      <c r="P797" t="inlineStr"/>
      <c r="Q797" t="inlineStr">
        <is>
          <t>3</t>
        </is>
      </c>
      <c r="R797" t="inlineStr"/>
      <c r="S797" t="inlineStr"/>
      <c r="T797" t="inlineStr"/>
      <c r="U797" t="inlineStr"/>
      <c r="V797" t="inlineStr"/>
      <c r="W797" t="inlineStr"/>
      <c r="X797" t="inlineStr"/>
      <c r="Y797" t="inlineStr"/>
      <c r="Z797" t="inlineStr"/>
      <c r="AA797" t="inlineStr"/>
      <c r="AB797" t="inlineStr"/>
      <c r="AC797" t="inlineStr"/>
      <c r="AD797" t="inlineStr"/>
      <c r="AE797" t="inlineStr"/>
      <c r="AF797" t="inlineStr"/>
      <c r="AG797" t="inlineStr"/>
      <c r="AH797" t="inlineStr"/>
      <c r="AI797" t="inlineStr"/>
      <c r="AJ797" t="inlineStr"/>
      <c r="AK797" t="inlineStr"/>
      <c r="AL797" t="inlineStr"/>
      <c r="AM797" t="inlineStr"/>
      <c r="AN797" t="inlineStr"/>
      <c r="AO797" t="inlineStr"/>
      <c r="AP797" t="inlineStr"/>
      <c r="AQ797" t="inlineStr"/>
      <c r="AR797" t="inlineStr"/>
      <c r="AS797" t="inlineStr"/>
      <c r="AT797" t="inlineStr"/>
      <c r="AU797" t="inlineStr"/>
      <c r="AV797" t="inlineStr"/>
      <c r="AW797" t="inlineStr"/>
      <c r="AX797" t="inlineStr"/>
      <c r="AY797" t="inlineStr"/>
      <c r="AZ797" t="inlineStr"/>
      <c r="BA797" t="inlineStr"/>
      <c r="BB797" t="inlineStr"/>
      <c r="BC797" t="inlineStr">
        <is>
          <t>0</t>
        </is>
      </c>
      <c r="BD797" t="inlineStr"/>
      <c r="BE797" t="inlineStr"/>
      <c r="BF797" t="inlineStr"/>
      <c r="BG797" t="inlineStr"/>
      <c r="BH797" t="inlineStr"/>
      <c r="BI797" t="inlineStr"/>
      <c r="BJ797" t="inlineStr"/>
      <c r="BK797" t="inlineStr"/>
      <c r="BL797" t="inlineStr"/>
      <c r="BM797" t="inlineStr"/>
      <c r="BN797" t="inlineStr"/>
      <c r="BO797" t="inlineStr"/>
      <c r="BP797" t="inlineStr"/>
      <c r="BQ797" t="inlineStr"/>
      <c r="BR797" t="inlineStr"/>
      <c r="BS797" t="inlineStr"/>
      <c r="BT797" t="inlineStr"/>
      <c r="BU797" t="inlineStr"/>
      <c r="BV797" t="inlineStr"/>
      <c r="BW797" t="inlineStr"/>
      <c r="BX797" t="inlineStr"/>
      <c r="BY797" t="inlineStr"/>
      <c r="BZ797" t="inlineStr"/>
      <c r="CA797" t="inlineStr"/>
      <c r="CB797" t="inlineStr"/>
      <c r="CC797" t="inlineStr"/>
      <c r="CD797" t="inlineStr"/>
      <c r="CE797" t="inlineStr"/>
      <c r="CF797" t="inlineStr"/>
      <c r="CG797" t="inlineStr"/>
      <c r="CH797" t="inlineStr"/>
      <c r="CI797" t="inlineStr"/>
      <c r="CJ797" t="inlineStr"/>
      <c r="CK797" t="inlineStr"/>
      <c r="CL797" t="inlineStr"/>
      <c r="CM797" t="inlineStr"/>
      <c r="CN797" t="inlineStr"/>
      <c r="CO797" t="inlineStr"/>
      <c r="CP797" t="inlineStr"/>
      <c r="CQ797" t="inlineStr"/>
      <c r="CR797" t="inlineStr"/>
      <c r="CS797" t="inlineStr"/>
      <c r="CT797" t="inlineStr"/>
      <c r="CU797" t="inlineStr"/>
    </row>
    <row r="798">
      <c r="A798" t="b">
        <v>1</v>
      </c>
      <c r="B798" t="inlineStr">
        <is>
          <t>705</t>
        </is>
      </c>
      <c r="C798" t="inlineStr">
        <is>
          <t>L-1552-315493666</t>
        </is>
      </c>
      <c r="D798" t="inlineStr">
        <is>
          <t>106696341X</t>
        </is>
      </c>
      <c r="E798" t="inlineStr">
        <is>
          <t>Aaf</t>
        </is>
      </c>
      <c r="F798" t="inlineStr">
        <is>
          <t>https://portal.dnb.de/opac.htm?method=simpleSearch&amp;cqlMode=true&amp;query=idn%3D106696341X</t>
        </is>
      </c>
      <c r="G798" t="inlineStr">
        <is>
          <t>III 69, 25</t>
        </is>
      </c>
      <c r="H798" t="inlineStr">
        <is>
          <t>III 69, 25</t>
        </is>
      </c>
      <c r="I798" t="inlineStr">
        <is>
          <t>X</t>
        </is>
      </c>
      <c r="J798" t="inlineStr">
        <is>
          <t>Gewebeeinband, Schließen, erhabene Buchbeschläge</t>
        </is>
      </c>
      <c r="K798" t="inlineStr">
        <is>
          <t>bis 35 cm</t>
        </is>
      </c>
      <c r="L798" t="inlineStr">
        <is>
          <t>80° bis 110°, einseitig digitalisierbar?</t>
        </is>
      </c>
      <c r="M798" t="inlineStr">
        <is>
          <t>hohler Rücken</t>
        </is>
      </c>
      <c r="N798" t="inlineStr"/>
      <c r="O798" t="inlineStr">
        <is>
          <t>Buchschuh</t>
        </is>
      </c>
      <c r="P798" t="inlineStr">
        <is>
          <t>Nein</t>
        </is>
      </c>
      <c r="Q798" t="inlineStr">
        <is>
          <t>0</t>
        </is>
      </c>
      <c r="R798" t="inlineStr"/>
      <c r="S798" t="inlineStr"/>
      <c r="T798" t="inlineStr"/>
      <c r="U798" t="inlineStr"/>
      <c r="V798" t="inlineStr"/>
      <c r="W798" t="inlineStr"/>
      <c r="X798" t="inlineStr"/>
      <c r="Y798" t="inlineStr"/>
      <c r="Z798" t="inlineStr"/>
      <c r="AA798" t="inlineStr">
        <is>
          <t>G</t>
        </is>
      </c>
      <c r="AB798" t="inlineStr">
        <is>
          <t>x</t>
        </is>
      </c>
      <c r="AC798" t="inlineStr">
        <is>
          <t>x</t>
        </is>
      </c>
      <c r="AD798" t="inlineStr">
        <is>
          <t>h/E</t>
        </is>
      </c>
      <c r="AE798" t="inlineStr"/>
      <c r="AF798" t="inlineStr"/>
      <c r="AG798" t="inlineStr"/>
      <c r="AH798" t="inlineStr"/>
      <c r="AI798" t="inlineStr"/>
      <c r="AJ798" t="inlineStr">
        <is>
          <t>Pa</t>
        </is>
      </c>
      <c r="AK798" t="inlineStr"/>
      <c r="AL798" t="inlineStr"/>
      <c r="AM798" t="inlineStr"/>
      <c r="AN798" t="inlineStr"/>
      <c r="AO798" t="inlineStr"/>
      <c r="AP798" t="inlineStr"/>
      <c r="AQ798" t="inlineStr"/>
      <c r="AR798" t="inlineStr"/>
      <c r="AS798" t="inlineStr"/>
      <c r="AT798" t="inlineStr"/>
      <c r="AU798" t="inlineStr"/>
      <c r="AV798" t="inlineStr"/>
      <c r="AW798" t="inlineStr"/>
      <c r="AX798" t="inlineStr">
        <is>
          <t>110</t>
        </is>
      </c>
      <c r="AY798" t="inlineStr"/>
      <c r="AZ798" t="inlineStr"/>
      <c r="BA798" t="inlineStr"/>
      <c r="BB798" t="inlineStr">
        <is>
          <t>n</t>
        </is>
      </c>
      <c r="BC798" t="inlineStr">
        <is>
          <t>0</t>
        </is>
      </c>
      <c r="BD798" t="inlineStr"/>
      <c r="BE798" t="inlineStr"/>
      <c r="BF798" t="inlineStr"/>
      <c r="BG798" t="inlineStr">
        <is>
          <t>x</t>
        </is>
      </c>
      <c r="BH798" t="inlineStr"/>
      <c r="BI798" t="inlineStr"/>
      <c r="BJ798" t="inlineStr"/>
      <c r="BK798" t="inlineStr">
        <is>
          <t>Schaden stabil</t>
        </is>
      </c>
      <c r="BL798" t="inlineStr"/>
      <c r="BM798" t="inlineStr"/>
      <c r="BN798" t="inlineStr"/>
      <c r="BO798" t="inlineStr"/>
      <c r="BP798" t="inlineStr"/>
      <c r="BQ798" t="inlineStr"/>
      <c r="BR798" t="inlineStr"/>
      <c r="BS798" t="inlineStr"/>
      <c r="BT798" t="inlineStr"/>
      <c r="BU798" t="inlineStr"/>
      <c r="BV798" t="inlineStr"/>
      <c r="BW798" t="inlineStr"/>
      <c r="BX798" t="inlineStr"/>
      <c r="BY798" t="inlineStr"/>
      <c r="BZ798" t="inlineStr"/>
      <c r="CA798" t="inlineStr"/>
      <c r="CB798" t="inlineStr"/>
      <c r="CC798" t="inlineStr"/>
      <c r="CD798" t="inlineStr"/>
      <c r="CE798" t="inlineStr"/>
      <c r="CF798" t="inlineStr"/>
      <c r="CG798" t="inlineStr"/>
      <c r="CH798" t="inlineStr"/>
      <c r="CI798" t="inlineStr"/>
      <c r="CJ798" t="inlineStr"/>
      <c r="CK798" t="inlineStr"/>
      <c r="CL798" t="inlineStr"/>
      <c r="CM798" t="inlineStr"/>
      <c r="CN798" t="inlineStr"/>
      <c r="CO798" t="inlineStr"/>
      <c r="CP798" t="inlineStr"/>
      <c r="CQ798" t="inlineStr"/>
      <c r="CR798" t="inlineStr"/>
      <c r="CS798" t="inlineStr"/>
      <c r="CT798" t="inlineStr"/>
      <c r="CU798" t="inlineStr"/>
    </row>
    <row r="799">
      <c r="A799" t="b">
        <v>1</v>
      </c>
      <c r="B799" t="inlineStr">
        <is>
          <t>706</t>
        </is>
      </c>
      <c r="C799" t="inlineStr">
        <is>
          <t>L-1553-315491868</t>
        </is>
      </c>
      <c r="D799" t="inlineStr">
        <is>
          <t>1066961476</t>
        </is>
      </c>
      <c r="E799" t="inlineStr">
        <is>
          <t>Aaf</t>
        </is>
      </c>
      <c r="F799" t="inlineStr">
        <is>
          <t>https://portal.dnb.de/opac.htm?method=simpleSearch&amp;cqlMode=true&amp;query=idn%3D1066961476</t>
        </is>
      </c>
      <c r="G799" t="inlineStr">
        <is>
          <t>III 69, 26</t>
        </is>
      </c>
      <c r="H799" t="inlineStr">
        <is>
          <t>III 69, 26</t>
        </is>
      </c>
      <c r="I799" t="inlineStr">
        <is>
          <t>X</t>
        </is>
      </c>
      <c r="J799" t="inlineStr">
        <is>
          <t>Papier- oder Pappeinband</t>
        </is>
      </c>
      <c r="K799" t="inlineStr">
        <is>
          <t>bis 25 cm</t>
        </is>
      </c>
      <c r="L799" t="inlineStr">
        <is>
          <t>80° bis 110°, einseitig digitalisierbar?</t>
        </is>
      </c>
      <c r="M799" t="inlineStr">
        <is>
          <t>hohler Rücken</t>
        </is>
      </c>
      <c r="N799" t="inlineStr"/>
      <c r="O799" t="inlineStr"/>
      <c r="P799" t="inlineStr">
        <is>
          <t>Signaturfahne austauschen</t>
        </is>
      </c>
      <c r="Q799" t="inlineStr">
        <is>
          <t>0</t>
        </is>
      </c>
      <c r="R799" t="inlineStr"/>
      <c r="S799" t="inlineStr"/>
      <c r="T799" t="inlineStr"/>
      <c r="U799" t="inlineStr"/>
      <c r="V799" t="inlineStr"/>
      <c r="W799" t="inlineStr"/>
      <c r="X799" t="inlineStr"/>
      <c r="Y799" t="inlineStr"/>
      <c r="Z799" t="inlineStr"/>
      <c r="AA799" t="inlineStr"/>
      <c r="AB799" t="inlineStr"/>
      <c r="AC799" t="inlineStr"/>
      <c r="AD799" t="inlineStr"/>
      <c r="AE799" t="inlineStr"/>
      <c r="AF799" t="inlineStr"/>
      <c r="AG799" t="inlineStr"/>
      <c r="AH799" t="inlineStr"/>
      <c r="AI799" t="inlineStr"/>
      <c r="AJ799" t="inlineStr"/>
      <c r="AK799" t="inlineStr"/>
      <c r="AL799" t="inlineStr"/>
      <c r="AM799" t="inlineStr"/>
      <c r="AN799" t="inlineStr"/>
      <c r="AO799" t="inlineStr"/>
      <c r="AP799" t="inlineStr"/>
      <c r="AQ799" t="inlineStr"/>
      <c r="AR799" t="inlineStr"/>
      <c r="AS799" t="inlineStr"/>
      <c r="AT799" t="inlineStr"/>
      <c r="AU799" t="inlineStr"/>
      <c r="AV799" t="inlineStr"/>
      <c r="AW799" t="inlineStr"/>
      <c r="AX799" t="inlineStr"/>
      <c r="AY799" t="inlineStr"/>
      <c r="AZ799" t="inlineStr"/>
      <c r="BA799" t="inlineStr"/>
      <c r="BB799" t="inlineStr"/>
      <c r="BC799" t="inlineStr">
        <is>
          <t>0</t>
        </is>
      </c>
      <c r="BD799" t="inlineStr"/>
      <c r="BE799" t="inlineStr"/>
      <c r="BF799" t="inlineStr"/>
      <c r="BG799" t="inlineStr"/>
      <c r="BH799" t="inlineStr"/>
      <c r="BI799" t="inlineStr"/>
      <c r="BJ799" t="inlineStr"/>
      <c r="BK799" t="inlineStr"/>
      <c r="BL799" t="inlineStr"/>
      <c r="BM799" t="inlineStr"/>
      <c r="BN799" t="inlineStr"/>
      <c r="BO799" t="inlineStr"/>
      <c r="BP799" t="inlineStr"/>
      <c r="BQ799" t="inlineStr"/>
      <c r="BR799" t="inlineStr"/>
      <c r="BS799" t="inlineStr"/>
      <c r="BT799" t="inlineStr"/>
      <c r="BU799" t="inlineStr"/>
      <c r="BV799" t="inlineStr"/>
      <c r="BW799" t="inlineStr"/>
      <c r="BX799" t="inlineStr"/>
      <c r="BY799" t="inlineStr"/>
      <c r="BZ799" t="inlineStr"/>
      <c r="CA799" t="inlineStr"/>
      <c r="CB799" t="inlineStr"/>
      <c r="CC799" t="inlineStr"/>
      <c r="CD799" t="inlineStr"/>
      <c r="CE799" t="inlineStr"/>
      <c r="CF799" t="inlineStr"/>
      <c r="CG799" t="inlineStr"/>
      <c r="CH799" t="inlineStr"/>
      <c r="CI799" t="inlineStr"/>
      <c r="CJ799" t="inlineStr"/>
      <c r="CK799" t="inlineStr"/>
      <c r="CL799" t="inlineStr"/>
      <c r="CM799" t="inlineStr"/>
      <c r="CN799" t="inlineStr"/>
      <c r="CO799" t="inlineStr"/>
      <c r="CP799" t="inlineStr"/>
      <c r="CQ799" t="inlineStr"/>
      <c r="CR799" t="inlineStr"/>
      <c r="CS799" t="inlineStr"/>
      <c r="CT799" t="inlineStr"/>
      <c r="CU799" t="inlineStr"/>
    </row>
    <row r="800">
      <c r="A800" t="b">
        <v>0</v>
      </c>
      <c r="B800" t="inlineStr">
        <is>
          <t>707</t>
        </is>
      </c>
      <c r="C800" t="inlineStr">
        <is>
          <t>L-1553-315181508</t>
        </is>
      </c>
      <c r="D800" t="inlineStr">
        <is>
          <t>1066758840</t>
        </is>
      </c>
      <c r="E800" t="inlineStr"/>
      <c r="F800" t="inlineStr">
        <is>
          <t>https://portal.dnb.de/opac.htm?method=simpleSearch&amp;cqlMode=true&amp;query=idn%3D1066758840</t>
        </is>
      </c>
      <c r="G800" t="inlineStr">
        <is>
          <t>III 69, 27</t>
        </is>
      </c>
      <c r="H800" t="inlineStr"/>
      <c r="I800" t="inlineStr"/>
      <c r="J800" t="inlineStr">
        <is>
          <t>Ledereinband</t>
        </is>
      </c>
      <c r="K800" t="inlineStr">
        <is>
          <t>bis 35 cm</t>
        </is>
      </c>
      <c r="L800" t="inlineStr">
        <is>
          <t>180°</t>
        </is>
      </c>
      <c r="M800" t="inlineStr"/>
      <c r="N800" t="inlineStr"/>
      <c r="O800" t="inlineStr">
        <is>
          <t>Archivkarton</t>
        </is>
      </c>
      <c r="P800" t="inlineStr">
        <is>
          <t>Nein</t>
        </is>
      </c>
      <c r="Q800" t="inlineStr">
        <is>
          <t>2</t>
        </is>
      </c>
      <c r="R800" t="inlineStr"/>
      <c r="S800" t="inlineStr">
        <is>
          <t>Band in Ausstellung</t>
        </is>
      </c>
      <c r="T800" t="inlineStr"/>
      <c r="U800" t="inlineStr"/>
      <c r="V800" t="inlineStr"/>
      <c r="W800" t="inlineStr"/>
      <c r="X800" t="inlineStr"/>
      <c r="Y800" t="inlineStr"/>
      <c r="Z800" t="inlineStr"/>
      <c r="AA800" t="inlineStr"/>
      <c r="AB800" t="inlineStr"/>
      <c r="AC800" t="inlineStr"/>
      <c r="AD800" t="inlineStr"/>
      <c r="AE800" t="inlineStr"/>
      <c r="AF800" t="inlineStr"/>
      <c r="AG800" t="inlineStr"/>
      <c r="AH800" t="inlineStr"/>
      <c r="AI800" t="inlineStr"/>
      <c r="AJ800" t="inlineStr"/>
      <c r="AK800" t="inlineStr"/>
      <c r="AL800" t="inlineStr"/>
      <c r="AM800" t="inlineStr"/>
      <c r="AN800" t="inlineStr"/>
      <c r="AO800" t="inlineStr"/>
      <c r="AP800" t="inlineStr"/>
      <c r="AQ800" t="inlineStr"/>
      <c r="AR800" t="inlineStr"/>
      <c r="AS800" t="inlineStr"/>
      <c r="AT800" t="inlineStr"/>
      <c r="AU800" t="inlineStr"/>
      <c r="AV800" t="inlineStr"/>
      <c r="AW800" t="inlineStr"/>
      <c r="AX800" t="inlineStr"/>
      <c r="AY800" t="inlineStr"/>
      <c r="AZ800" t="inlineStr"/>
      <c r="BA800" t="inlineStr"/>
      <c r="BB800" t="inlineStr"/>
      <c r="BC800" t="inlineStr">
        <is>
          <t>0</t>
        </is>
      </c>
      <c r="BD800" t="inlineStr"/>
      <c r="BE800" t="inlineStr"/>
      <c r="BF800" t="inlineStr"/>
      <c r="BG800" t="inlineStr"/>
      <c r="BH800" t="inlineStr"/>
      <c r="BI800" t="inlineStr"/>
      <c r="BJ800" t="inlineStr"/>
      <c r="BK800" t="inlineStr"/>
      <c r="BL800" t="inlineStr"/>
      <c r="BM800" t="inlineStr"/>
      <c r="BN800" t="inlineStr"/>
      <c r="BO800" t="inlineStr"/>
      <c r="BP800" t="inlineStr"/>
      <c r="BQ800" t="inlineStr"/>
      <c r="BR800" t="inlineStr"/>
      <c r="BS800" t="inlineStr"/>
      <c r="BT800" t="inlineStr"/>
      <c r="BU800" t="inlineStr"/>
      <c r="BV800" t="inlineStr"/>
      <c r="BW800" t="inlineStr"/>
      <c r="BX800" t="inlineStr"/>
      <c r="BY800" t="inlineStr"/>
      <c r="BZ800" t="inlineStr"/>
      <c r="CA800" t="inlineStr"/>
      <c r="CB800" t="inlineStr"/>
      <c r="CC800" t="inlineStr"/>
      <c r="CD800" t="inlineStr"/>
      <c r="CE800" t="inlineStr"/>
      <c r="CF800" t="inlineStr"/>
      <c r="CG800" t="inlineStr"/>
      <c r="CH800" t="inlineStr"/>
      <c r="CI800" t="inlineStr"/>
      <c r="CJ800" t="inlineStr"/>
      <c r="CK800" t="inlineStr"/>
      <c r="CL800" t="inlineStr"/>
      <c r="CM800" t="inlineStr"/>
      <c r="CN800" t="inlineStr"/>
      <c r="CO800" t="inlineStr"/>
      <c r="CP800" t="inlineStr"/>
      <c r="CQ800" t="inlineStr"/>
      <c r="CR800" t="inlineStr"/>
      <c r="CS800" t="inlineStr"/>
      <c r="CT800" t="inlineStr"/>
      <c r="CU800" t="inlineStr"/>
    </row>
    <row r="801">
      <c r="A801" t="b">
        <v>1</v>
      </c>
      <c r="B801" t="inlineStr">
        <is>
          <t>708</t>
        </is>
      </c>
      <c r="C801" t="inlineStr">
        <is>
          <t>L-1554-315199806</t>
        </is>
      </c>
      <c r="D801" t="inlineStr">
        <is>
          <t>1066777829</t>
        </is>
      </c>
      <c r="E801" t="inlineStr">
        <is>
          <t>Aaf</t>
        </is>
      </c>
      <c r="F801" t="inlineStr">
        <is>
          <t>https://portal.dnb.de/opac.htm?method=simpleSearch&amp;cqlMode=true&amp;query=idn%3D1066777829</t>
        </is>
      </c>
      <c r="G801" t="inlineStr">
        <is>
          <t>III 69, 28</t>
        </is>
      </c>
      <c r="H801" t="inlineStr">
        <is>
          <t>III 69, 28</t>
        </is>
      </c>
      <c r="I801" t="inlineStr">
        <is>
          <t>X</t>
        </is>
      </c>
      <c r="J801" t="inlineStr">
        <is>
          <t>Pergamentband</t>
        </is>
      </c>
      <c r="K801" t="inlineStr">
        <is>
          <t>bis 25 cm</t>
        </is>
      </c>
      <c r="L801" t="inlineStr">
        <is>
          <t>180°</t>
        </is>
      </c>
      <c r="M801" t="inlineStr">
        <is>
          <t>hohler Rücken</t>
        </is>
      </c>
      <c r="N801" t="inlineStr"/>
      <c r="O801" t="inlineStr"/>
      <c r="P801" t="inlineStr">
        <is>
          <t>Signaturfahne austauschen</t>
        </is>
      </c>
      <c r="Q801" t="inlineStr">
        <is>
          <t>0</t>
        </is>
      </c>
      <c r="R801" t="inlineStr"/>
      <c r="S801" t="inlineStr"/>
      <c r="T801" t="inlineStr"/>
      <c r="U801" t="inlineStr"/>
      <c r="V801" t="inlineStr"/>
      <c r="W801" t="inlineStr"/>
      <c r="X801" t="inlineStr"/>
      <c r="Y801" t="inlineStr"/>
      <c r="Z801" t="inlineStr"/>
      <c r="AA801" t="inlineStr"/>
      <c r="AB801" t="inlineStr"/>
      <c r="AC801" t="inlineStr"/>
      <c r="AD801" t="inlineStr"/>
      <c r="AE801" t="inlineStr"/>
      <c r="AF801" t="inlineStr"/>
      <c r="AG801" t="inlineStr"/>
      <c r="AH801" t="inlineStr"/>
      <c r="AI801" t="inlineStr"/>
      <c r="AJ801" t="inlineStr"/>
      <c r="AK801" t="inlineStr"/>
      <c r="AL801" t="inlineStr"/>
      <c r="AM801" t="inlineStr"/>
      <c r="AN801" t="inlineStr"/>
      <c r="AO801" t="inlineStr"/>
      <c r="AP801" t="inlineStr"/>
      <c r="AQ801" t="inlineStr"/>
      <c r="AR801" t="inlineStr"/>
      <c r="AS801" t="inlineStr"/>
      <c r="AT801" t="inlineStr"/>
      <c r="AU801" t="inlineStr"/>
      <c r="AV801" t="inlineStr"/>
      <c r="AW801" t="inlineStr"/>
      <c r="AX801" t="inlineStr"/>
      <c r="AY801" t="inlineStr"/>
      <c r="AZ801" t="inlineStr"/>
      <c r="BA801" t="inlineStr"/>
      <c r="BB801" t="inlineStr"/>
      <c r="BC801" t="inlineStr">
        <is>
          <t>0</t>
        </is>
      </c>
      <c r="BD801" t="inlineStr"/>
      <c r="BE801" t="inlineStr"/>
      <c r="BF801" t="inlineStr"/>
      <c r="BG801" t="inlineStr"/>
      <c r="BH801" t="inlineStr"/>
      <c r="BI801" t="inlineStr"/>
      <c r="BJ801" t="inlineStr"/>
      <c r="BK801" t="inlineStr"/>
      <c r="BL801" t="inlineStr"/>
      <c r="BM801" t="inlineStr"/>
      <c r="BN801" t="inlineStr"/>
      <c r="BO801" t="inlineStr"/>
      <c r="BP801" t="inlineStr"/>
      <c r="BQ801" t="inlineStr"/>
      <c r="BR801" t="inlineStr"/>
      <c r="BS801" t="inlineStr"/>
      <c r="BT801" t="inlineStr"/>
      <c r="BU801" t="inlineStr"/>
      <c r="BV801" t="inlineStr"/>
      <c r="BW801" t="inlineStr"/>
      <c r="BX801" t="inlineStr"/>
      <c r="BY801" t="inlineStr"/>
      <c r="BZ801" t="inlineStr"/>
      <c r="CA801" t="inlineStr"/>
      <c r="CB801" t="inlineStr"/>
      <c r="CC801" t="inlineStr"/>
      <c r="CD801" t="inlineStr"/>
      <c r="CE801" t="inlineStr"/>
      <c r="CF801" t="inlineStr"/>
      <c r="CG801" t="inlineStr"/>
      <c r="CH801" t="inlineStr"/>
      <c r="CI801" t="inlineStr"/>
      <c r="CJ801" t="inlineStr"/>
      <c r="CK801" t="inlineStr"/>
      <c r="CL801" t="inlineStr"/>
      <c r="CM801" t="inlineStr"/>
      <c r="CN801" t="inlineStr"/>
      <c r="CO801" t="inlineStr"/>
      <c r="CP801" t="inlineStr"/>
      <c r="CQ801" t="inlineStr"/>
      <c r="CR801" t="inlineStr"/>
      <c r="CS801" t="inlineStr"/>
      <c r="CT801" t="inlineStr"/>
      <c r="CU801" t="inlineStr"/>
    </row>
    <row r="802">
      <c r="A802" t="b">
        <v>1</v>
      </c>
      <c r="B802" t="inlineStr">
        <is>
          <t>709</t>
        </is>
      </c>
      <c r="C802" t="inlineStr">
        <is>
          <t>L-1523-315488344</t>
        </is>
      </c>
      <c r="D802" t="inlineStr">
        <is>
          <t>106695772X</t>
        </is>
      </c>
      <c r="E802" t="inlineStr">
        <is>
          <t>Aaf</t>
        </is>
      </c>
      <c r="F802" t="inlineStr">
        <is>
          <t>https://portal.dnb.de/opac.htm?method=simpleSearch&amp;cqlMode=true&amp;query=idn%3D106695772X</t>
        </is>
      </c>
      <c r="G802" t="inlineStr">
        <is>
          <t>III 69, 29</t>
        </is>
      </c>
      <c r="H802" t="inlineStr">
        <is>
          <t>III 69, 29</t>
        </is>
      </c>
      <c r="I802" t="inlineStr">
        <is>
          <t>X</t>
        </is>
      </c>
      <c r="J802" t="inlineStr">
        <is>
          <t>Halbledereinband</t>
        </is>
      </c>
      <c r="K802" t="inlineStr">
        <is>
          <t>bis 25 cm</t>
        </is>
      </c>
      <c r="L802" t="inlineStr">
        <is>
          <t>180°</t>
        </is>
      </c>
      <c r="M802" t="inlineStr"/>
      <c r="N802" t="inlineStr"/>
      <c r="O802" t="inlineStr"/>
      <c r="P802" t="inlineStr">
        <is>
          <t>Signaturfahne austauschen</t>
        </is>
      </c>
      <c r="Q802" t="inlineStr">
        <is>
          <t>0</t>
        </is>
      </c>
      <c r="R802" t="inlineStr"/>
      <c r="S802" t="inlineStr"/>
      <c r="T802" t="inlineStr"/>
      <c r="U802" t="inlineStr"/>
      <c r="V802" t="inlineStr"/>
      <c r="W802" t="inlineStr"/>
      <c r="X802" t="inlineStr"/>
      <c r="Y802" t="inlineStr"/>
      <c r="Z802" t="inlineStr"/>
      <c r="AA802" t="inlineStr"/>
      <c r="AB802" t="inlineStr"/>
      <c r="AC802" t="inlineStr"/>
      <c r="AD802" t="inlineStr"/>
      <c r="AE802" t="inlineStr"/>
      <c r="AF802" t="inlineStr"/>
      <c r="AG802" t="inlineStr"/>
      <c r="AH802" t="inlineStr"/>
      <c r="AI802" t="inlineStr"/>
      <c r="AJ802" t="inlineStr"/>
      <c r="AK802" t="inlineStr"/>
      <c r="AL802" t="inlineStr"/>
      <c r="AM802" t="inlineStr"/>
      <c r="AN802" t="inlineStr"/>
      <c r="AO802" t="inlineStr"/>
      <c r="AP802" t="inlineStr"/>
      <c r="AQ802" t="inlineStr"/>
      <c r="AR802" t="inlineStr"/>
      <c r="AS802" t="inlineStr"/>
      <c r="AT802" t="inlineStr"/>
      <c r="AU802" t="inlineStr"/>
      <c r="AV802" t="inlineStr"/>
      <c r="AW802" t="inlineStr"/>
      <c r="AX802" t="inlineStr"/>
      <c r="AY802" t="inlineStr"/>
      <c r="AZ802" t="inlineStr"/>
      <c r="BA802" t="inlineStr"/>
      <c r="BB802" t="inlineStr"/>
      <c r="BC802" t="inlineStr">
        <is>
          <t>0</t>
        </is>
      </c>
      <c r="BD802" t="inlineStr"/>
      <c r="BE802" t="inlineStr"/>
      <c r="BF802" t="inlineStr"/>
      <c r="BG802" t="inlineStr"/>
      <c r="BH802" t="inlineStr"/>
      <c r="BI802" t="inlineStr"/>
      <c r="BJ802" t="inlineStr"/>
      <c r="BK802" t="inlineStr"/>
      <c r="BL802" t="inlineStr"/>
      <c r="BM802" t="inlineStr"/>
      <c r="BN802" t="inlineStr"/>
      <c r="BO802" t="inlineStr"/>
      <c r="BP802" t="inlineStr"/>
      <c r="BQ802" t="inlineStr"/>
      <c r="BR802" t="inlineStr"/>
      <c r="BS802" t="inlineStr"/>
      <c r="BT802" t="inlineStr"/>
      <c r="BU802" t="inlineStr"/>
      <c r="BV802" t="inlineStr"/>
      <c r="BW802" t="inlineStr"/>
      <c r="BX802" t="inlineStr"/>
      <c r="BY802" t="inlineStr"/>
      <c r="BZ802" t="inlineStr"/>
      <c r="CA802" t="inlineStr"/>
      <c r="CB802" t="inlineStr"/>
      <c r="CC802" t="inlineStr"/>
      <c r="CD802" t="inlineStr"/>
      <c r="CE802" t="inlineStr"/>
      <c r="CF802" t="inlineStr"/>
      <c r="CG802" t="inlineStr"/>
      <c r="CH802" t="inlineStr"/>
      <c r="CI802" t="inlineStr"/>
      <c r="CJ802" t="inlineStr"/>
      <c r="CK802" t="inlineStr"/>
      <c r="CL802" t="inlineStr"/>
      <c r="CM802" t="inlineStr"/>
      <c r="CN802" t="inlineStr"/>
      <c r="CO802" t="inlineStr"/>
      <c r="CP802" t="inlineStr"/>
      <c r="CQ802" t="inlineStr"/>
      <c r="CR802" t="inlineStr"/>
      <c r="CS802" t="inlineStr"/>
      <c r="CT802" t="inlineStr"/>
      <c r="CU802" t="inlineStr"/>
    </row>
    <row r="803">
      <c r="A803" t="b">
        <v>0</v>
      </c>
      <c r="B803" t="inlineStr"/>
      <c r="C803" t="inlineStr"/>
      <c r="D803" t="inlineStr"/>
      <c r="E803" t="inlineStr"/>
      <c r="F803" t="inlineStr"/>
      <c r="G803" t="inlineStr">
        <is>
          <t>III 69, 29 a</t>
        </is>
      </c>
      <c r="H803" t="inlineStr"/>
      <c r="I803" t="inlineStr">
        <is>
          <t>X</t>
        </is>
      </c>
      <c r="J803" t="inlineStr">
        <is>
          <t>Halbledereinband</t>
        </is>
      </c>
      <c r="K803" t="inlineStr">
        <is>
          <t>bis 25 cm</t>
        </is>
      </c>
      <c r="L803" t="inlineStr">
        <is>
          <t>80° bis 110°, einseitig digitalisierbar?</t>
        </is>
      </c>
      <c r="M803" t="inlineStr">
        <is>
          <t>fester Rücken mit Schmuckprägung</t>
        </is>
      </c>
      <c r="N803" t="inlineStr"/>
      <c r="O803" t="inlineStr"/>
      <c r="P803" t="inlineStr">
        <is>
          <t>Signaturfahne austauschen</t>
        </is>
      </c>
      <c r="Q803" t="inlineStr">
        <is>
          <t>0</t>
        </is>
      </c>
      <c r="R803" t="inlineStr"/>
      <c r="S803" t="inlineStr">
        <is>
          <t>mit  Blindmaterial</t>
        </is>
      </c>
      <c r="T803" t="inlineStr"/>
      <c r="U803" t="inlineStr"/>
      <c r="V803" t="inlineStr"/>
      <c r="W803" t="inlineStr"/>
      <c r="X803" t="inlineStr"/>
      <c r="Y803" t="inlineStr"/>
      <c r="Z803" t="inlineStr"/>
      <c r="AA803" t="inlineStr"/>
      <c r="AB803" t="inlineStr"/>
      <c r="AC803" t="inlineStr"/>
      <c r="AD803" t="inlineStr"/>
      <c r="AE803" t="inlineStr"/>
      <c r="AF803" t="inlineStr"/>
      <c r="AG803" t="inlineStr"/>
      <c r="AH803" t="inlineStr"/>
      <c r="AI803" t="inlineStr"/>
      <c r="AJ803" t="inlineStr"/>
      <c r="AK803" t="inlineStr"/>
      <c r="AL803" t="inlineStr"/>
      <c r="AM803" t="inlineStr"/>
      <c r="AN803" t="inlineStr"/>
      <c r="AO803" t="inlineStr"/>
      <c r="AP803" t="inlineStr"/>
      <c r="AQ803" t="inlineStr"/>
      <c r="AR803" t="inlineStr"/>
      <c r="AS803" t="inlineStr"/>
      <c r="AT803" t="inlineStr"/>
      <c r="AU803" t="inlineStr"/>
      <c r="AV803" t="inlineStr"/>
      <c r="AW803" t="inlineStr"/>
      <c r="AX803" t="inlineStr"/>
      <c r="AY803" t="inlineStr"/>
      <c r="AZ803" t="inlineStr"/>
      <c r="BA803" t="inlineStr"/>
      <c r="BB803" t="inlineStr"/>
      <c r="BC803" t="inlineStr">
        <is>
          <t>0</t>
        </is>
      </c>
      <c r="BD803" t="inlineStr"/>
      <c r="BE803" t="inlineStr"/>
      <c r="BF803" t="inlineStr"/>
      <c r="BG803" t="inlineStr"/>
      <c r="BH803" t="inlineStr"/>
      <c r="BI803" t="inlineStr"/>
      <c r="BJ803" t="inlineStr"/>
      <c r="BK803" t="inlineStr"/>
      <c r="BL803" t="inlineStr"/>
      <c r="BM803" t="inlineStr"/>
      <c r="BN803" t="inlineStr"/>
      <c r="BO803" t="inlineStr"/>
      <c r="BP803" t="inlineStr"/>
      <c r="BQ803" t="inlineStr"/>
      <c r="BR803" t="inlineStr"/>
      <c r="BS803" t="inlineStr"/>
      <c r="BT803" t="inlineStr"/>
      <c r="BU803" t="inlineStr"/>
      <c r="BV803" t="inlineStr"/>
      <c r="BW803" t="inlineStr"/>
      <c r="BX803" t="inlineStr"/>
      <c r="BY803" t="inlineStr"/>
      <c r="BZ803" t="inlineStr"/>
      <c r="CA803" t="inlineStr"/>
      <c r="CB803" t="inlineStr"/>
      <c r="CC803" t="inlineStr"/>
      <c r="CD803" t="inlineStr"/>
      <c r="CE803" t="inlineStr"/>
      <c r="CF803" t="inlineStr"/>
      <c r="CG803" t="inlineStr"/>
      <c r="CH803" t="inlineStr"/>
      <c r="CI803" t="inlineStr"/>
      <c r="CJ803" t="inlineStr"/>
      <c r="CK803" t="inlineStr"/>
      <c r="CL803" t="inlineStr"/>
      <c r="CM803" t="inlineStr"/>
      <c r="CN803" t="inlineStr"/>
      <c r="CO803" t="inlineStr"/>
      <c r="CP803" t="inlineStr"/>
      <c r="CQ803" t="inlineStr"/>
      <c r="CR803" t="inlineStr"/>
      <c r="CS803" t="inlineStr"/>
      <c r="CT803" t="inlineStr"/>
      <c r="CU803" t="inlineStr"/>
    </row>
    <row r="804">
      <c r="A804" t="b">
        <v>0</v>
      </c>
      <c r="B804" t="inlineStr"/>
      <c r="C804" t="inlineStr"/>
      <c r="D804" t="inlineStr"/>
      <c r="E804" t="inlineStr"/>
      <c r="F804" t="inlineStr"/>
      <c r="G804" t="inlineStr">
        <is>
          <t>III 69, 29 b</t>
        </is>
      </c>
      <c r="H804" t="inlineStr"/>
      <c r="I804" t="inlineStr">
        <is>
          <t>X</t>
        </is>
      </c>
      <c r="J804" t="inlineStr">
        <is>
          <t>Broschur</t>
        </is>
      </c>
      <c r="K804" t="inlineStr">
        <is>
          <t>bis 25 cm</t>
        </is>
      </c>
      <c r="L804" t="inlineStr">
        <is>
          <t>180°</t>
        </is>
      </c>
      <c r="M804" t="inlineStr"/>
      <c r="N804" t="inlineStr"/>
      <c r="O804" t="inlineStr">
        <is>
          <t>Archivkarton</t>
        </is>
      </c>
      <c r="P804" t="inlineStr"/>
      <c r="Q804" t="inlineStr">
        <is>
          <t>0</t>
        </is>
      </c>
      <c r="R804" t="inlineStr"/>
      <c r="S804" t="inlineStr"/>
      <c r="T804" t="inlineStr"/>
      <c r="U804" t="inlineStr"/>
      <c r="V804" t="inlineStr"/>
      <c r="W804" t="inlineStr"/>
      <c r="X804" t="inlineStr"/>
      <c r="Y804" t="inlineStr"/>
      <c r="Z804" t="inlineStr"/>
      <c r="AA804" t="inlineStr">
        <is>
          <t>Br</t>
        </is>
      </c>
      <c r="AB804" t="inlineStr"/>
      <c r="AC804" t="inlineStr"/>
      <c r="AD804" t="inlineStr"/>
      <c r="AE804" t="inlineStr"/>
      <c r="AF804" t="inlineStr"/>
      <c r="AG804" t="inlineStr"/>
      <c r="AH804" t="inlineStr"/>
      <c r="AI804" t="inlineStr"/>
      <c r="AJ804" t="inlineStr">
        <is>
          <t>Pa</t>
        </is>
      </c>
      <c r="AK804" t="inlineStr"/>
      <c r="AL804" t="inlineStr"/>
      <c r="AM804" t="inlineStr"/>
      <c r="AN804" t="inlineStr"/>
      <c r="AO804" t="inlineStr"/>
      <c r="AP804" t="inlineStr"/>
      <c r="AQ804" t="inlineStr"/>
      <c r="AR804" t="inlineStr"/>
      <c r="AS804" t="inlineStr"/>
      <c r="AT804" t="inlineStr"/>
      <c r="AU804" t="inlineStr"/>
      <c r="AV804" t="inlineStr"/>
      <c r="AW804" t="inlineStr"/>
      <c r="AX804" t="inlineStr">
        <is>
          <t>180</t>
        </is>
      </c>
      <c r="AY804" t="inlineStr"/>
      <c r="AZ804" t="inlineStr"/>
      <c r="BA804" t="inlineStr"/>
      <c r="BB804" t="inlineStr">
        <is>
          <t>n</t>
        </is>
      </c>
      <c r="BC804" t="inlineStr">
        <is>
          <t>0</t>
        </is>
      </c>
      <c r="BD804" t="inlineStr"/>
      <c r="BE804" t="inlineStr"/>
      <c r="BF804" t="inlineStr"/>
      <c r="BG804" t="inlineStr"/>
      <c r="BH804" t="inlineStr">
        <is>
          <t>x</t>
        </is>
      </c>
      <c r="BI804" t="inlineStr"/>
      <c r="BJ804" t="inlineStr"/>
      <c r="BK804" t="inlineStr"/>
      <c r="BL804" t="inlineStr"/>
      <c r="BM804" t="inlineStr"/>
      <c r="BN804" t="inlineStr"/>
      <c r="BO804" t="inlineStr"/>
      <c r="BP804" t="inlineStr"/>
      <c r="BQ804" t="inlineStr"/>
      <c r="BR804" t="inlineStr"/>
      <c r="BS804" t="inlineStr"/>
      <c r="BT804" t="inlineStr"/>
      <c r="BU804" t="inlineStr"/>
      <c r="BV804" t="inlineStr"/>
      <c r="BW804" t="inlineStr"/>
      <c r="BX804" t="inlineStr"/>
      <c r="BY804" t="inlineStr"/>
      <c r="BZ804" t="inlineStr"/>
      <c r="CA804" t="inlineStr"/>
      <c r="CB804" t="inlineStr"/>
      <c r="CC804" t="inlineStr"/>
      <c r="CD804" t="inlineStr"/>
      <c r="CE804" t="inlineStr"/>
      <c r="CF804" t="inlineStr"/>
      <c r="CG804" t="inlineStr"/>
      <c r="CH804" t="inlineStr"/>
      <c r="CI804" t="inlineStr"/>
      <c r="CJ804" t="inlineStr"/>
      <c r="CK804" t="inlineStr"/>
      <c r="CL804" t="inlineStr"/>
      <c r="CM804" t="inlineStr"/>
      <c r="CN804" t="inlineStr"/>
      <c r="CO804" t="inlineStr"/>
      <c r="CP804" t="inlineStr"/>
      <c r="CQ804" t="inlineStr"/>
      <c r="CR804" t="inlineStr"/>
      <c r="CS804" t="inlineStr"/>
      <c r="CT804" t="inlineStr"/>
      <c r="CU804" t="inlineStr"/>
    </row>
    <row r="805">
      <c r="A805" t="b">
        <v>1</v>
      </c>
      <c r="B805" t="inlineStr">
        <is>
          <t>710</t>
        </is>
      </c>
      <c r="C805" t="inlineStr">
        <is>
          <t>L-1519-315489049</t>
        </is>
      </c>
      <c r="D805" t="inlineStr">
        <is>
          <t>1066958424</t>
        </is>
      </c>
      <c r="E805" t="inlineStr">
        <is>
          <t>AaB</t>
        </is>
      </c>
      <c r="F805" t="inlineStr">
        <is>
          <t>https://portal.dnb.de/opac.htm?method=simpleSearch&amp;cqlMode=true&amp;query=idn%3D1066958424</t>
        </is>
      </c>
      <c r="G805" t="inlineStr">
        <is>
          <t>III 69, 30</t>
        </is>
      </c>
      <c r="H805" t="inlineStr">
        <is>
          <t>III 69, 30</t>
        </is>
      </c>
      <c r="I805" t="inlineStr">
        <is>
          <t>X</t>
        </is>
      </c>
      <c r="J805" t="inlineStr">
        <is>
          <t>Halbledereinband</t>
        </is>
      </c>
      <c r="K805" t="inlineStr">
        <is>
          <t>bis 25 cm</t>
        </is>
      </c>
      <c r="L805" t="inlineStr">
        <is>
          <t>180°</t>
        </is>
      </c>
      <c r="M805" t="inlineStr">
        <is>
          <t>fester Rücken mit Schmuckprägung</t>
        </is>
      </c>
      <c r="N805" t="inlineStr"/>
      <c r="O805" t="inlineStr"/>
      <c r="P805" t="inlineStr"/>
      <c r="Q805" t="inlineStr">
        <is>
          <t>0</t>
        </is>
      </c>
      <c r="R805" t="inlineStr"/>
      <c r="S805" t="inlineStr">
        <is>
          <t>mit Blindmaterial</t>
        </is>
      </c>
      <c r="T805" t="inlineStr"/>
      <c r="U805" t="inlineStr"/>
      <c r="V805" t="inlineStr"/>
      <c r="W805" t="inlineStr"/>
      <c r="X805" t="inlineStr"/>
      <c r="Y805" t="inlineStr"/>
      <c r="Z805" t="inlineStr"/>
      <c r="AA805" t="inlineStr"/>
      <c r="AB805" t="inlineStr"/>
      <c r="AC805" t="inlineStr"/>
      <c r="AD805" t="inlineStr"/>
      <c r="AE805" t="inlineStr"/>
      <c r="AF805" t="inlineStr"/>
      <c r="AG805" t="inlineStr"/>
      <c r="AH805" t="inlineStr"/>
      <c r="AI805" t="inlineStr"/>
      <c r="AJ805" t="inlineStr"/>
      <c r="AK805" t="inlineStr"/>
      <c r="AL805" t="inlineStr"/>
      <c r="AM805" t="inlineStr"/>
      <c r="AN805" t="inlineStr"/>
      <c r="AO805" t="inlineStr"/>
      <c r="AP805" t="inlineStr"/>
      <c r="AQ805" t="inlineStr"/>
      <c r="AR805" t="inlineStr"/>
      <c r="AS805" t="inlineStr"/>
      <c r="AT805" t="inlineStr"/>
      <c r="AU805" t="inlineStr"/>
      <c r="AV805" t="inlineStr"/>
      <c r="AW805" t="inlineStr"/>
      <c r="AX805" t="inlineStr"/>
      <c r="AY805" t="inlineStr"/>
      <c r="AZ805" t="inlineStr"/>
      <c r="BA805" t="inlineStr"/>
      <c r="BB805" t="inlineStr"/>
      <c r="BC805" t="inlineStr">
        <is>
          <t>0</t>
        </is>
      </c>
      <c r="BD805" t="inlineStr"/>
      <c r="BE805" t="inlineStr"/>
      <c r="BF805" t="inlineStr"/>
      <c r="BG805" t="inlineStr"/>
      <c r="BH805" t="inlineStr"/>
      <c r="BI805" t="inlineStr"/>
      <c r="BJ805" t="inlineStr"/>
      <c r="BK805" t="inlineStr"/>
      <c r="BL805" t="inlineStr"/>
      <c r="BM805" t="inlineStr"/>
      <c r="BN805" t="inlineStr"/>
      <c r="BO805" t="inlineStr"/>
      <c r="BP805" t="inlineStr"/>
      <c r="BQ805" t="inlineStr"/>
      <c r="BR805" t="inlineStr"/>
      <c r="BS805" t="inlineStr"/>
      <c r="BT805" t="inlineStr"/>
      <c r="BU805" t="inlineStr"/>
      <c r="BV805" t="inlineStr"/>
      <c r="BW805" t="inlineStr"/>
      <c r="BX805" t="inlineStr"/>
      <c r="BY805" t="inlineStr"/>
      <c r="BZ805" t="inlineStr"/>
      <c r="CA805" t="inlineStr"/>
      <c r="CB805" t="inlineStr"/>
      <c r="CC805" t="inlineStr"/>
      <c r="CD805" t="inlineStr"/>
      <c r="CE805" t="inlineStr"/>
      <c r="CF805" t="inlineStr"/>
      <c r="CG805" t="inlineStr"/>
      <c r="CH805" t="inlineStr"/>
      <c r="CI805" t="inlineStr"/>
      <c r="CJ805" t="inlineStr"/>
      <c r="CK805" t="inlineStr"/>
      <c r="CL805" t="inlineStr"/>
      <c r="CM805" t="inlineStr"/>
      <c r="CN805" t="inlineStr"/>
      <c r="CO805" t="inlineStr"/>
      <c r="CP805" t="inlineStr"/>
      <c r="CQ805" t="inlineStr"/>
      <c r="CR805" t="inlineStr"/>
      <c r="CS805" t="inlineStr"/>
      <c r="CT805" t="inlineStr"/>
      <c r="CU805" t="inlineStr"/>
    </row>
    <row r="806">
      <c r="A806" t="b">
        <v>0</v>
      </c>
      <c r="B806" t="inlineStr"/>
      <c r="C806" t="inlineStr"/>
      <c r="D806" t="inlineStr"/>
      <c r="E806" t="inlineStr"/>
      <c r="F806" t="inlineStr"/>
      <c r="G806" t="inlineStr">
        <is>
          <t>III 69, 31</t>
        </is>
      </c>
      <c r="H806" t="inlineStr"/>
      <c r="I806" t="inlineStr">
        <is>
          <t>X</t>
        </is>
      </c>
      <c r="J806" t="inlineStr">
        <is>
          <t>Gewebeeinband</t>
        </is>
      </c>
      <c r="K806" t="inlineStr">
        <is>
          <t>bis 25 cm</t>
        </is>
      </c>
      <c r="L806" t="inlineStr">
        <is>
          <t>80° bis 110°, einseitig digitalisierbar?</t>
        </is>
      </c>
      <c r="M806" t="inlineStr">
        <is>
          <t>hohler Rücken</t>
        </is>
      </c>
      <c r="N806" t="inlineStr"/>
      <c r="O806" t="inlineStr"/>
      <c r="P806" t="inlineStr">
        <is>
          <t>Signaturfahne austauschen</t>
        </is>
      </c>
      <c r="Q806" t="inlineStr">
        <is>
          <t>0</t>
        </is>
      </c>
      <c r="R806" t="inlineStr"/>
      <c r="S806" t="inlineStr">
        <is>
          <t>mit Blindmaterial</t>
        </is>
      </c>
      <c r="T806" t="inlineStr"/>
      <c r="U806" t="inlineStr"/>
      <c r="V806" t="inlineStr"/>
      <c r="W806" t="inlineStr"/>
      <c r="X806" t="inlineStr"/>
      <c r="Y806" t="inlineStr"/>
      <c r="Z806" t="inlineStr"/>
      <c r="AA806" t="inlineStr">
        <is>
          <t>G</t>
        </is>
      </c>
      <c r="AB806" t="inlineStr">
        <is>
          <t>x</t>
        </is>
      </c>
      <c r="AC806" t="inlineStr"/>
      <c r="AD806" t="inlineStr">
        <is>
          <t>h/E</t>
        </is>
      </c>
      <c r="AE806" t="inlineStr"/>
      <c r="AF806" t="inlineStr"/>
      <c r="AG806" t="inlineStr"/>
      <c r="AH806" t="inlineStr"/>
      <c r="AI806" t="inlineStr"/>
      <c r="AJ806" t="inlineStr">
        <is>
          <t>Pa</t>
        </is>
      </c>
      <c r="AK806" t="inlineStr">
        <is>
          <t>x</t>
        </is>
      </c>
      <c r="AL806" t="inlineStr"/>
      <c r="AM806" t="inlineStr"/>
      <c r="AN806" t="inlineStr"/>
      <c r="AO806" t="inlineStr"/>
      <c r="AP806" t="inlineStr"/>
      <c r="AQ806" t="inlineStr"/>
      <c r="AR806" t="inlineStr"/>
      <c r="AS806" t="inlineStr"/>
      <c r="AT806" t="inlineStr"/>
      <c r="AU806" t="inlineStr"/>
      <c r="AV806" t="inlineStr"/>
      <c r="AW806" t="inlineStr"/>
      <c r="AX806" t="inlineStr">
        <is>
          <t>110</t>
        </is>
      </c>
      <c r="AY806" t="inlineStr"/>
      <c r="AZ806" t="inlineStr"/>
      <c r="BA806" t="inlineStr"/>
      <c r="BB806" t="inlineStr">
        <is>
          <t>n</t>
        </is>
      </c>
      <c r="BC806" t="inlineStr">
        <is>
          <t>0</t>
        </is>
      </c>
      <c r="BD806" t="inlineStr"/>
      <c r="BE806" t="inlineStr"/>
      <c r="BF806" t="inlineStr"/>
      <c r="BG806" t="inlineStr"/>
      <c r="BH806" t="inlineStr"/>
      <c r="BI806" t="inlineStr"/>
      <c r="BJ806" t="inlineStr"/>
      <c r="BK806" t="inlineStr">
        <is>
          <t>Schaden stabil</t>
        </is>
      </c>
      <c r="BL806" t="inlineStr"/>
      <c r="BM806" t="inlineStr"/>
      <c r="BN806" t="inlineStr"/>
      <c r="BO806" t="inlineStr"/>
      <c r="BP806" t="inlineStr"/>
      <c r="BQ806" t="inlineStr"/>
      <c r="BR806" t="inlineStr"/>
      <c r="BS806" t="inlineStr"/>
      <c r="BT806" t="inlineStr"/>
      <c r="BU806" t="inlineStr"/>
      <c r="BV806" t="inlineStr"/>
      <c r="BW806" t="inlineStr"/>
      <c r="BX806" t="inlineStr"/>
      <c r="BY806" t="inlineStr"/>
      <c r="BZ806" t="inlineStr"/>
      <c r="CA806" t="inlineStr"/>
      <c r="CB806" t="inlineStr"/>
      <c r="CC806" t="inlineStr"/>
      <c r="CD806" t="inlineStr"/>
      <c r="CE806" t="inlineStr"/>
      <c r="CF806" t="inlineStr"/>
      <c r="CG806" t="inlineStr"/>
      <c r="CH806" t="inlineStr"/>
      <c r="CI806" t="inlineStr"/>
      <c r="CJ806" t="inlineStr"/>
      <c r="CK806" t="inlineStr"/>
      <c r="CL806" t="inlineStr"/>
      <c r="CM806" t="inlineStr"/>
      <c r="CN806" t="inlineStr"/>
      <c r="CO806" t="inlineStr"/>
      <c r="CP806" t="inlineStr"/>
      <c r="CQ806" t="inlineStr"/>
      <c r="CR806" t="inlineStr"/>
      <c r="CS806" t="inlineStr"/>
      <c r="CT806" t="inlineStr"/>
      <c r="CU806" t="inlineStr"/>
    </row>
    <row r="807">
      <c r="A807" t="b">
        <v>1</v>
      </c>
      <c r="B807" t="inlineStr"/>
      <c r="C807" t="inlineStr">
        <is>
          <t>L-1524-833770225</t>
        </is>
      </c>
      <c r="D807" t="inlineStr">
        <is>
          <t>1268674788</t>
        </is>
      </c>
      <c r="E807" t="inlineStr">
        <is>
          <t>Aa</t>
        </is>
      </c>
      <c r="F807" t="inlineStr"/>
      <c r="G807" t="inlineStr">
        <is>
          <t>III 69, 31</t>
        </is>
      </c>
      <c r="H807" t="inlineStr">
        <is>
          <t>III 69, 31</t>
        </is>
      </c>
      <c r="I807" t="inlineStr"/>
      <c r="J807" t="inlineStr"/>
      <c r="K807" t="inlineStr"/>
      <c r="L807" t="inlineStr"/>
      <c r="M807" t="inlineStr"/>
      <c r="N807" t="inlineStr"/>
      <c r="O807" t="inlineStr"/>
      <c r="P807" t="inlineStr"/>
      <c r="Q807" t="inlineStr"/>
      <c r="R807" t="inlineStr"/>
      <c r="S807" t="inlineStr"/>
      <c r="T807" t="inlineStr"/>
      <c r="U807" t="inlineStr"/>
      <c r="V807" t="inlineStr"/>
      <c r="W807" t="inlineStr"/>
      <c r="X807" t="inlineStr"/>
      <c r="Y807" t="inlineStr"/>
      <c r="Z807" t="inlineStr"/>
      <c r="AA807" t="inlineStr"/>
      <c r="AB807" t="inlineStr"/>
      <c r="AC807" t="inlineStr"/>
      <c r="AD807" t="inlineStr"/>
      <c r="AE807" t="inlineStr"/>
      <c r="AF807" t="inlineStr"/>
      <c r="AG807" t="inlineStr"/>
      <c r="AH807" t="inlineStr"/>
      <c r="AI807" t="inlineStr"/>
      <c r="AJ807" t="inlineStr"/>
      <c r="AK807" t="inlineStr"/>
      <c r="AL807" t="inlineStr"/>
      <c r="AM807" t="inlineStr"/>
      <c r="AN807" t="inlineStr"/>
      <c r="AO807" t="inlineStr"/>
      <c r="AP807" t="inlineStr"/>
      <c r="AQ807" t="inlineStr"/>
      <c r="AR807" t="inlineStr"/>
      <c r="AS807" t="inlineStr"/>
      <c r="AT807" t="inlineStr"/>
      <c r="AU807" t="inlineStr"/>
      <c r="AV807" t="inlineStr"/>
      <c r="AW807" t="inlineStr"/>
      <c r="AX807" t="inlineStr"/>
      <c r="AY807" t="inlineStr"/>
      <c r="AZ807" t="inlineStr"/>
      <c r="BA807" t="inlineStr"/>
      <c r="BB807" t="inlineStr"/>
      <c r="BC807" t="inlineStr"/>
      <c r="BD807" t="inlineStr"/>
      <c r="BE807" t="inlineStr"/>
      <c r="BF807" t="inlineStr"/>
      <c r="BG807" t="inlineStr"/>
      <c r="BH807" t="inlineStr"/>
      <c r="BI807" t="inlineStr"/>
      <c r="BJ807" t="inlineStr"/>
      <c r="BK807" t="inlineStr"/>
      <c r="BL807" t="inlineStr"/>
      <c r="BM807" t="inlineStr"/>
      <c r="BN807" t="inlineStr"/>
      <c r="BO807" t="inlineStr"/>
      <c r="BP807" t="inlineStr"/>
      <c r="BQ807" t="inlineStr"/>
      <c r="BR807" t="inlineStr"/>
      <c r="BS807" t="inlineStr"/>
      <c r="BT807" t="inlineStr"/>
      <c r="BU807" t="inlineStr"/>
      <c r="BV807" t="inlineStr"/>
      <c r="BW807" t="inlineStr"/>
      <c r="BX807" t="inlineStr"/>
      <c r="BY807" t="inlineStr"/>
      <c r="BZ807" t="inlineStr"/>
      <c r="CA807" t="inlineStr"/>
      <c r="CB807" t="inlineStr"/>
      <c r="CC807" t="inlineStr"/>
      <c r="CD807" t="inlineStr"/>
      <c r="CE807" t="inlineStr"/>
      <c r="CF807" t="inlineStr"/>
      <c r="CG807" t="inlineStr"/>
      <c r="CH807" t="inlineStr"/>
      <c r="CI807" t="inlineStr"/>
      <c r="CJ807" t="inlineStr"/>
      <c r="CK807" t="inlineStr"/>
      <c r="CL807" t="inlineStr"/>
      <c r="CM807" t="inlineStr"/>
      <c r="CN807" t="inlineStr"/>
      <c r="CO807" t="inlineStr"/>
      <c r="CP807" t="inlineStr"/>
      <c r="CQ807" t="inlineStr"/>
      <c r="CR807" t="inlineStr"/>
      <c r="CS807" t="inlineStr"/>
      <c r="CT807" t="inlineStr"/>
      <c r="CU807" t="inlineStr"/>
    </row>
    <row r="808">
      <c r="A808" t="b">
        <v>0</v>
      </c>
      <c r="B808" t="inlineStr"/>
      <c r="C808" t="inlineStr"/>
      <c r="D808" t="inlineStr"/>
      <c r="E808" t="inlineStr"/>
      <c r="F808" t="inlineStr"/>
      <c r="G808" t="inlineStr">
        <is>
          <t>III 69, 32</t>
        </is>
      </c>
      <c r="H808" t="inlineStr"/>
      <c r="I808" t="inlineStr"/>
      <c r="J808" t="inlineStr"/>
      <c r="K808" t="inlineStr"/>
      <c r="L808" t="inlineStr"/>
      <c r="M808" t="inlineStr"/>
      <c r="N808" t="inlineStr"/>
      <c r="O808" t="inlineStr">
        <is>
          <t>Archivkarton</t>
        </is>
      </c>
      <c r="P808" t="inlineStr">
        <is>
          <t>Nein</t>
        </is>
      </c>
      <c r="Q808" t="inlineStr">
        <is>
          <t>0</t>
        </is>
      </c>
      <c r="R808" t="inlineStr"/>
      <c r="S808" t="inlineStr">
        <is>
          <t>Band in Ausstellung</t>
        </is>
      </c>
      <c r="T808" t="inlineStr"/>
      <c r="U808" t="inlineStr"/>
      <c r="V808" t="inlineStr">
        <is>
          <t>DA</t>
        </is>
      </c>
      <c r="W808" t="inlineStr"/>
      <c r="X808" t="inlineStr"/>
      <c r="Y808" t="inlineStr"/>
      <c r="Z808" t="inlineStr"/>
      <c r="AA808" t="inlineStr"/>
      <c r="AB808" t="inlineStr"/>
      <c r="AC808" t="inlineStr"/>
      <c r="AD808" t="inlineStr"/>
      <c r="AE808" t="inlineStr"/>
      <c r="AF808" t="inlineStr"/>
      <c r="AG808" t="inlineStr"/>
      <c r="AH808" t="inlineStr"/>
      <c r="AI808" t="inlineStr"/>
      <c r="AJ808" t="inlineStr"/>
      <c r="AK808" t="inlineStr"/>
      <c r="AL808" t="inlineStr"/>
      <c r="AM808" t="inlineStr"/>
      <c r="AN808" t="inlineStr"/>
      <c r="AO808" t="inlineStr"/>
      <c r="AP808" t="inlineStr"/>
      <c r="AQ808" t="inlineStr"/>
      <c r="AR808" t="inlineStr"/>
      <c r="AS808" t="inlineStr"/>
      <c r="AT808" t="inlineStr"/>
      <c r="AU808" t="inlineStr"/>
      <c r="AV808" t="inlineStr"/>
      <c r="AW808" t="inlineStr"/>
      <c r="AX808" t="inlineStr"/>
      <c r="AY808" t="inlineStr"/>
      <c r="AZ808" t="inlineStr"/>
      <c r="BA808" t="inlineStr"/>
      <c r="BB808" t="inlineStr"/>
      <c r="BC808" t="inlineStr">
        <is>
          <t>0</t>
        </is>
      </c>
      <c r="BD808" t="inlineStr"/>
      <c r="BE808" t="inlineStr"/>
      <c r="BF808" t="inlineStr"/>
      <c r="BG808" t="inlineStr"/>
      <c r="BH808" t="inlineStr"/>
      <c r="BI808" t="inlineStr"/>
      <c r="BJ808" t="inlineStr"/>
      <c r="BK808" t="inlineStr"/>
      <c r="BL808" t="inlineStr"/>
      <c r="BM808" t="inlineStr"/>
      <c r="BN808" t="inlineStr"/>
      <c r="BO808" t="inlineStr"/>
      <c r="BP808" t="inlineStr"/>
      <c r="BQ808" t="inlineStr"/>
      <c r="BR808" t="inlineStr"/>
      <c r="BS808" t="inlineStr"/>
      <c r="BT808" t="inlineStr"/>
      <c r="BU808" t="inlineStr"/>
      <c r="BV808" t="inlineStr"/>
      <c r="BW808" t="inlineStr"/>
      <c r="BX808" t="inlineStr"/>
      <c r="BY808" t="inlineStr"/>
      <c r="BZ808" t="inlineStr"/>
      <c r="CA808" t="inlineStr"/>
      <c r="CB808" t="inlineStr"/>
      <c r="CC808" t="inlineStr"/>
      <c r="CD808" t="inlineStr"/>
      <c r="CE808" t="inlineStr"/>
      <c r="CF808" t="inlineStr"/>
      <c r="CG808" t="inlineStr"/>
      <c r="CH808" t="inlineStr"/>
      <c r="CI808" t="inlineStr"/>
      <c r="CJ808" t="inlineStr"/>
      <c r="CK808" t="inlineStr"/>
      <c r="CL808" t="inlineStr"/>
      <c r="CM808" t="inlineStr"/>
      <c r="CN808" t="inlineStr"/>
      <c r="CO808" t="inlineStr"/>
      <c r="CP808" t="inlineStr"/>
      <c r="CQ808" t="inlineStr"/>
      <c r="CR808" t="inlineStr"/>
      <c r="CS808" t="inlineStr"/>
      <c r="CT808" t="inlineStr"/>
      <c r="CU808" t="inlineStr"/>
    </row>
    <row r="809">
      <c r="A809" t="b">
        <v>1</v>
      </c>
      <c r="B809" t="inlineStr">
        <is>
          <t>711</t>
        </is>
      </c>
      <c r="C809" t="inlineStr">
        <is>
          <t>L-1557-16331375X</t>
        </is>
      </c>
      <c r="D809" t="inlineStr">
        <is>
          <t>997077026</t>
        </is>
      </c>
      <c r="E809" t="inlineStr">
        <is>
          <t>Aal</t>
        </is>
      </c>
      <c r="F809" t="inlineStr">
        <is>
          <t>https://portal.dnb.de/opac.htm?method=simpleSearch&amp;cqlMode=true&amp;query=idn%3D997077026</t>
        </is>
      </c>
      <c r="G809" t="inlineStr">
        <is>
          <t>III 69, 33</t>
        </is>
      </c>
      <c r="H809" t="inlineStr">
        <is>
          <t>III 69, 33</t>
        </is>
      </c>
      <c r="I809" t="inlineStr">
        <is>
          <t>X</t>
        </is>
      </c>
      <c r="J809" t="inlineStr">
        <is>
          <t>Halbpergamentband</t>
        </is>
      </c>
      <c r="K809" t="inlineStr">
        <is>
          <t>bis 25 cm</t>
        </is>
      </c>
      <c r="L809" t="inlineStr">
        <is>
          <t>180°</t>
        </is>
      </c>
      <c r="M809" t="inlineStr">
        <is>
          <t>hohler Rücken</t>
        </is>
      </c>
      <c r="N809" t="inlineStr"/>
      <c r="O809" t="inlineStr"/>
      <c r="P809" t="inlineStr"/>
      <c r="Q809" t="inlineStr">
        <is>
          <t>0</t>
        </is>
      </c>
      <c r="R809" t="inlineStr"/>
      <c r="S809" t="inlineStr"/>
      <c r="T809" t="inlineStr"/>
      <c r="U809" t="inlineStr"/>
      <c r="V809" t="inlineStr"/>
      <c r="W809" t="inlineStr"/>
      <c r="X809" t="inlineStr"/>
      <c r="Y809" t="inlineStr"/>
      <c r="Z809" t="inlineStr"/>
      <c r="AA809" t="inlineStr"/>
      <c r="AB809" t="inlineStr"/>
      <c r="AC809" t="inlineStr"/>
      <c r="AD809" t="inlineStr"/>
      <c r="AE809" t="inlineStr"/>
      <c r="AF809" t="inlineStr"/>
      <c r="AG809" t="inlineStr"/>
      <c r="AH809" t="inlineStr"/>
      <c r="AI809" t="inlineStr"/>
      <c r="AJ809" t="inlineStr"/>
      <c r="AK809" t="inlineStr"/>
      <c r="AL809" t="inlineStr"/>
      <c r="AM809" t="inlineStr"/>
      <c r="AN809" t="inlineStr"/>
      <c r="AO809" t="inlineStr"/>
      <c r="AP809" t="inlineStr"/>
      <c r="AQ809" t="inlineStr"/>
      <c r="AR809" t="inlineStr"/>
      <c r="AS809" t="inlineStr"/>
      <c r="AT809" t="inlineStr"/>
      <c r="AU809" t="inlineStr"/>
      <c r="AV809" t="inlineStr"/>
      <c r="AW809" t="inlineStr"/>
      <c r="AX809" t="inlineStr"/>
      <c r="AY809" t="inlineStr"/>
      <c r="AZ809" t="inlineStr"/>
      <c r="BA809" t="inlineStr"/>
      <c r="BB809" t="inlineStr"/>
      <c r="BC809" t="inlineStr">
        <is>
          <t>0</t>
        </is>
      </c>
      <c r="BD809" t="inlineStr"/>
      <c r="BE809" t="inlineStr"/>
      <c r="BF809" t="inlineStr"/>
      <c r="BG809" t="inlineStr"/>
      <c r="BH809" t="inlineStr"/>
      <c r="BI809" t="inlineStr"/>
      <c r="BJ809" t="inlineStr"/>
      <c r="BK809" t="inlineStr"/>
      <c r="BL809" t="inlineStr"/>
      <c r="BM809" t="inlineStr"/>
      <c r="BN809" t="inlineStr"/>
      <c r="BO809" t="inlineStr"/>
      <c r="BP809" t="inlineStr"/>
      <c r="BQ809" t="inlineStr"/>
      <c r="BR809" t="inlineStr"/>
      <c r="BS809" t="inlineStr"/>
      <c r="BT809" t="inlineStr"/>
      <c r="BU809" t="inlineStr"/>
      <c r="BV809" t="inlineStr"/>
      <c r="BW809" t="inlineStr"/>
      <c r="BX809" t="inlineStr"/>
      <c r="BY809" t="inlineStr"/>
      <c r="BZ809" t="inlineStr"/>
      <c r="CA809" t="inlineStr"/>
      <c r="CB809" t="inlineStr"/>
      <c r="CC809" t="inlineStr"/>
      <c r="CD809" t="inlineStr"/>
      <c r="CE809" t="inlineStr"/>
      <c r="CF809" t="inlineStr"/>
      <c r="CG809" t="inlineStr"/>
      <c r="CH809" t="inlineStr"/>
      <c r="CI809" t="inlineStr"/>
      <c r="CJ809" t="inlineStr"/>
      <c r="CK809" t="inlineStr"/>
      <c r="CL809" t="inlineStr"/>
      <c r="CM809" t="inlineStr"/>
      <c r="CN809" t="inlineStr"/>
      <c r="CO809" t="inlineStr"/>
      <c r="CP809" t="inlineStr"/>
      <c r="CQ809" t="inlineStr"/>
      <c r="CR809" t="inlineStr"/>
      <c r="CS809" t="inlineStr"/>
      <c r="CT809" t="inlineStr"/>
      <c r="CU809" t="inlineStr"/>
    </row>
    <row r="810">
      <c r="A810" t="b">
        <v>0</v>
      </c>
      <c r="B810" t="inlineStr"/>
      <c r="C810" t="inlineStr"/>
      <c r="D810" t="inlineStr"/>
      <c r="E810" t="inlineStr"/>
      <c r="F810" t="inlineStr"/>
      <c r="G810" t="inlineStr">
        <is>
          <t>III 70, 1</t>
        </is>
      </c>
      <c r="H810" t="inlineStr"/>
      <c r="I810" t="inlineStr"/>
      <c r="J810" t="inlineStr"/>
      <c r="K810" t="inlineStr">
        <is>
          <t>bis 35 cm</t>
        </is>
      </c>
      <c r="L810" t="inlineStr"/>
      <c r="M810" t="inlineStr"/>
      <c r="N810" t="inlineStr"/>
      <c r="O810" t="inlineStr"/>
      <c r="P810" t="inlineStr"/>
      <c r="Q810" t="inlineStr"/>
      <c r="R810" t="inlineStr"/>
      <c r="S810" t="inlineStr"/>
      <c r="T810" t="inlineStr"/>
      <c r="U810" t="inlineStr"/>
      <c r="V810" t="inlineStr"/>
      <c r="W810" t="inlineStr"/>
      <c r="X810" t="inlineStr"/>
      <c r="Y810" t="inlineStr"/>
      <c r="Z810" t="inlineStr"/>
      <c r="AA810" t="inlineStr">
        <is>
          <t>HD</t>
        </is>
      </c>
      <c r="AB810" t="inlineStr">
        <is>
          <t>x</t>
        </is>
      </c>
      <c r="AC810" t="inlineStr"/>
      <c r="AD810" t="inlineStr">
        <is>
          <t>f/V</t>
        </is>
      </c>
      <c r="AE810" t="inlineStr"/>
      <c r="AF810" t="inlineStr"/>
      <c r="AG810" t="inlineStr"/>
      <c r="AH810" t="inlineStr"/>
      <c r="AI810" t="inlineStr"/>
      <c r="AJ810" t="inlineStr">
        <is>
          <t>Pa</t>
        </is>
      </c>
      <c r="AK810" t="inlineStr"/>
      <c r="AL810" t="inlineStr"/>
      <c r="AM810" t="inlineStr"/>
      <c r="AN810" t="inlineStr"/>
      <c r="AO810" t="inlineStr"/>
      <c r="AP810" t="inlineStr"/>
      <c r="AQ810" t="inlineStr"/>
      <c r="AR810" t="inlineStr"/>
      <c r="AS810" t="inlineStr"/>
      <c r="AT810" t="inlineStr"/>
      <c r="AU810" t="inlineStr"/>
      <c r="AV810" t="inlineStr"/>
      <c r="AW810" t="inlineStr"/>
      <c r="AX810" t="inlineStr">
        <is>
          <t>45</t>
        </is>
      </c>
      <c r="AY810" t="inlineStr"/>
      <c r="AZ810" t="inlineStr"/>
      <c r="BA810" t="inlineStr"/>
      <c r="BB810" t="inlineStr">
        <is>
          <t>ja vor</t>
        </is>
      </c>
      <c r="BC810" t="inlineStr">
        <is>
          <t>6</t>
        </is>
      </c>
      <c r="BD810" t="inlineStr"/>
      <c r="BE810" t="inlineStr"/>
      <c r="BF810" t="inlineStr"/>
      <c r="BG810" t="inlineStr">
        <is>
          <t>x</t>
        </is>
      </c>
      <c r="BH810" t="inlineStr"/>
      <c r="BI810" t="inlineStr"/>
      <c r="BJ810" t="inlineStr"/>
      <c r="BK810" t="inlineStr"/>
      <c r="BL810" t="inlineStr"/>
      <c r="BM810" t="inlineStr"/>
      <c r="BN810" t="inlineStr">
        <is>
          <t>x</t>
        </is>
      </c>
      <c r="BO810" t="inlineStr">
        <is>
          <t>x</t>
        </is>
      </c>
      <c r="BP810" t="inlineStr">
        <is>
          <t>x</t>
        </is>
      </c>
      <c r="BQ810" t="inlineStr"/>
      <c r="BR810" t="inlineStr">
        <is>
          <t>v/h</t>
        </is>
      </c>
      <c r="BS810" t="inlineStr">
        <is>
          <t>3</t>
        </is>
      </c>
      <c r="BT810" t="inlineStr"/>
      <c r="BU810" t="inlineStr"/>
      <c r="BV810" t="inlineStr"/>
      <c r="BW810" t="inlineStr"/>
      <c r="BX810" t="inlineStr"/>
      <c r="BY810" t="inlineStr"/>
      <c r="BZ810" t="inlineStr"/>
      <c r="CA810" t="inlineStr">
        <is>
          <t>6</t>
        </is>
      </c>
      <c r="CB810" t="inlineStr">
        <is>
          <t>am ehesten Gelenke mit JP+Gewebe unterlegen (Bünde selbst nicht stabilisieren), ob Leder sich gut anheben lässt?, am Rücken die Kapitale sichern durch überkleben mit JP</t>
        </is>
      </c>
      <c r="CC810" t="inlineStr"/>
      <c r="CD810" t="inlineStr"/>
      <c r="CE810" t="inlineStr"/>
      <c r="CF810" t="inlineStr"/>
      <c r="CG810" t="inlineStr"/>
      <c r="CH810" t="inlineStr"/>
      <c r="CI810" t="inlineStr"/>
      <c r="CJ810" t="inlineStr"/>
      <c r="CK810" t="inlineStr"/>
      <c r="CL810" t="inlineStr"/>
      <c r="CM810" t="inlineStr"/>
      <c r="CN810" t="inlineStr"/>
      <c r="CO810" t="inlineStr"/>
      <c r="CP810" t="inlineStr"/>
      <c r="CQ810" t="inlineStr"/>
      <c r="CR810" t="inlineStr"/>
      <c r="CS810" t="inlineStr"/>
      <c r="CT810" t="inlineStr"/>
      <c r="CU810" t="inlineStr"/>
    </row>
    <row r="811">
      <c r="A811" t="b">
        <v>1</v>
      </c>
      <c r="B811" t="inlineStr"/>
      <c r="C811" t="inlineStr">
        <is>
          <t>L-1502-822833050</t>
        </is>
      </c>
      <c r="D811" t="inlineStr">
        <is>
          <t>1268135534</t>
        </is>
      </c>
      <c r="E811" t="inlineStr">
        <is>
          <t>Aa</t>
        </is>
      </c>
      <c r="F811" t="inlineStr"/>
      <c r="G811" t="inlineStr">
        <is>
          <t>III 70, 1</t>
        </is>
      </c>
      <c r="H811" t="inlineStr">
        <is>
          <t>III 70, 1</t>
        </is>
      </c>
      <c r="I811" t="inlineStr"/>
      <c r="J811" t="inlineStr"/>
      <c r="K811" t="inlineStr"/>
      <c r="L811" t="inlineStr"/>
      <c r="M811" t="inlineStr"/>
      <c r="N811" t="inlineStr"/>
      <c r="O811" t="inlineStr"/>
      <c r="P811" t="inlineStr"/>
      <c r="Q811" t="inlineStr"/>
      <c r="R811" t="inlineStr"/>
      <c r="S811" t="inlineStr"/>
      <c r="T811" t="inlineStr"/>
      <c r="U811" t="inlineStr"/>
      <c r="V811" t="inlineStr"/>
      <c r="W811" t="inlineStr"/>
      <c r="X811" t="inlineStr"/>
      <c r="Y811" t="inlineStr"/>
      <c r="Z811" t="inlineStr"/>
      <c r="AA811" t="inlineStr"/>
      <c r="AB811" t="inlineStr"/>
      <c r="AC811" t="inlineStr"/>
      <c r="AD811" t="inlineStr"/>
      <c r="AE811" t="inlineStr"/>
      <c r="AF811" t="inlineStr"/>
      <c r="AG811" t="inlineStr"/>
      <c r="AH811" t="inlineStr"/>
      <c r="AI811" t="inlineStr"/>
      <c r="AJ811" t="inlineStr"/>
      <c r="AK811" t="inlineStr"/>
      <c r="AL811" t="inlineStr"/>
      <c r="AM811" t="inlineStr"/>
      <c r="AN811" t="inlineStr"/>
      <c r="AO811" t="inlineStr"/>
      <c r="AP811" t="inlineStr"/>
      <c r="AQ811" t="inlineStr"/>
      <c r="AR811" t="inlineStr"/>
      <c r="AS811" t="inlineStr"/>
      <c r="AT811" t="inlineStr"/>
      <c r="AU811" t="inlineStr"/>
      <c r="AV811" t="inlineStr"/>
      <c r="AW811" t="inlineStr"/>
      <c r="AX811" t="inlineStr"/>
      <c r="AY811" t="inlineStr"/>
      <c r="AZ811" t="inlineStr"/>
      <c r="BA811" t="inlineStr"/>
      <c r="BB811" t="inlineStr"/>
      <c r="BC811" t="inlineStr"/>
      <c r="BD811" t="inlineStr"/>
      <c r="BE811" t="inlineStr"/>
      <c r="BF811" t="inlineStr"/>
      <c r="BG811" t="inlineStr"/>
      <c r="BH811" t="inlineStr"/>
      <c r="BI811" t="inlineStr"/>
      <c r="BJ811" t="inlineStr"/>
      <c r="BK811" t="inlineStr"/>
      <c r="BL811" t="inlineStr"/>
      <c r="BM811" t="inlineStr"/>
      <c r="BN811" t="inlineStr"/>
      <c r="BO811" t="inlineStr"/>
      <c r="BP811" t="inlineStr"/>
      <c r="BQ811" t="inlineStr"/>
      <c r="BR811" t="inlineStr"/>
      <c r="BS811" t="inlineStr"/>
      <c r="BT811" t="inlineStr"/>
      <c r="BU811" t="inlineStr"/>
      <c r="BV811" t="inlineStr"/>
      <c r="BW811" t="inlineStr"/>
      <c r="BX811" t="inlineStr"/>
      <c r="BY811" t="inlineStr"/>
      <c r="BZ811" t="inlineStr"/>
      <c r="CA811" t="inlineStr"/>
      <c r="CB811" t="inlineStr"/>
      <c r="CC811" t="inlineStr"/>
      <c r="CD811" t="inlineStr"/>
      <c r="CE811" t="inlineStr"/>
      <c r="CF811" t="inlineStr"/>
      <c r="CG811" t="inlineStr"/>
      <c r="CH811" t="inlineStr"/>
      <c r="CI811" t="inlineStr"/>
      <c r="CJ811" t="inlineStr"/>
      <c r="CK811" t="inlineStr"/>
      <c r="CL811" t="inlineStr"/>
      <c r="CM811" t="inlineStr"/>
      <c r="CN811" t="inlineStr"/>
      <c r="CO811" t="inlineStr"/>
      <c r="CP811" t="inlineStr"/>
      <c r="CQ811" t="inlineStr"/>
      <c r="CR811" t="inlineStr"/>
      <c r="CS811" t="inlineStr"/>
      <c r="CT811" t="inlineStr"/>
      <c r="CU811" t="inlineStr"/>
    </row>
    <row r="812">
      <c r="A812" t="b">
        <v>1</v>
      </c>
      <c r="B812" t="inlineStr">
        <is>
          <t>729</t>
        </is>
      </c>
      <c r="C812" t="inlineStr">
        <is>
          <t>L-1518-315492805</t>
        </is>
      </c>
      <c r="D812" t="inlineStr">
        <is>
          <t>1066962448</t>
        </is>
      </c>
      <c r="E812" t="inlineStr">
        <is>
          <t>Aaf</t>
        </is>
      </c>
      <c r="F812" t="inlineStr">
        <is>
          <t>https://portal.dnb.de/opac.htm?method=simpleSearch&amp;cqlMode=true&amp;query=idn%3D1066962448</t>
        </is>
      </c>
      <c r="G812" t="inlineStr">
        <is>
          <t>III 71, 1</t>
        </is>
      </c>
      <c r="H812" t="inlineStr">
        <is>
          <t>III 71, 1</t>
        </is>
      </c>
      <c r="I812" t="inlineStr"/>
      <c r="J812" t="inlineStr"/>
      <c r="K812" t="inlineStr"/>
      <c r="L812" t="inlineStr"/>
      <c r="M812" t="inlineStr"/>
      <c r="N812" t="inlineStr"/>
      <c r="O812" t="inlineStr"/>
      <c r="P812" t="inlineStr"/>
      <c r="Q812" t="inlineStr"/>
      <c r="R812" t="inlineStr"/>
      <c r="S812" t="inlineStr"/>
      <c r="T812" t="inlineStr"/>
      <c r="U812" t="inlineStr"/>
      <c r="V812" t="inlineStr"/>
      <c r="W812" t="inlineStr"/>
      <c r="X812" t="inlineStr"/>
      <c r="Y812" t="inlineStr"/>
      <c r="Z812" t="inlineStr"/>
      <c r="AA812" t="inlineStr"/>
      <c r="AB812" t="inlineStr"/>
      <c r="AC812" t="inlineStr"/>
      <c r="AD812" t="inlineStr"/>
      <c r="AE812" t="inlineStr"/>
      <c r="AF812" t="inlineStr"/>
      <c r="AG812" t="inlineStr"/>
      <c r="AH812" t="inlineStr"/>
      <c r="AI812" t="inlineStr"/>
      <c r="AJ812" t="inlineStr"/>
      <c r="AK812" t="inlineStr"/>
      <c r="AL812" t="inlineStr"/>
      <c r="AM812" t="inlineStr"/>
      <c r="AN812" t="inlineStr"/>
      <c r="AO812" t="inlineStr"/>
      <c r="AP812" t="inlineStr"/>
      <c r="AQ812" t="inlineStr"/>
      <c r="AR812" t="inlineStr"/>
      <c r="AS812" t="inlineStr"/>
      <c r="AT812" t="inlineStr"/>
      <c r="AU812" t="inlineStr"/>
      <c r="AV812" t="inlineStr"/>
      <c r="AW812" t="inlineStr"/>
      <c r="AX812" t="inlineStr"/>
      <c r="AY812" t="inlineStr"/>
      <c r="AZ812" t="inlineStr"/>
      <c r="BA812" t="inlineStr"/>
      <c r="BB812" t="inlineStr"/>
      <c r="BC812" t="inlineStr">
        <is>
          <t>0</t>
        </is>
      </c>
      <c r="BD812" t="inlineStr"/>
      <c r="BE812" t="inlineStr"/>
      <c r="BF812" t="inlineStr"/>
      <c r="BG812" t="inlineStr"/>
      <c r="BH812" t="inlineStr"/>
      <c r="BI812" t="inlineStr"/>
      <c r="BJ812" t="inlineStr"/>
      <c r="BK812" t="inlineStr"/>
      <c r="BL812" t="inlineStr"/>
      <c r="BM812" t="inlineStr"/>
      <c r="BN812" t="inlineStr"/>
      <c r="BO812" t="inlineStr"/>
      <c r="BP812" t="inlineStr"/>
      <c r="BQ812" t="inlineStr"/>
      <c r="BR812" t="inlineStr"/>
      <c r="BS812" t="inlineStr"/>
      <c r="BT812" t="inlineStr"/>
      <c r="BU812" t="inlineStr"/>
      <c r="BV812" t="inlineStr"/>
      <c r="BW812" t="inlineStr"/>
      <c r="BX812" t="inlineStr"/>
      <c r="BY812" t="inlineStr"/>
      <c r="BZ812" t="inlineStr"/>
      <c r="CA812" t="inlineStr"/>
      <c r="CB812" t="inlineStr"/>
      <c r="CC812" t="inlineStr"/>
      <c r="CD812" t="inlineStr"/>
      <c r="CE812" t="inlineStr"/>
      <c r="CF812" t="inlineStr"/>
      <c r="CG812" t="inlineStr"/>
      <c r="CH812" t="inlineStr"/>
      <c r="CI812" t="inlineStr"/>
      <c r="CJ812" t="inlineStr"/>
      <c r="CK812" t="inlineStr"/>
      <c r="CL812" t="inlineStr"/>
      <c r="CM812" t="inlineStr"/>
      <c r="CN812" t="inlineStr"/>
      <c r="CO812" t="inlineStr"/>
      <c r="CP812" t="inlineStr"/>
      <c r="CQ812" t="inlineStr"/>
      <c r="CR812" t="inlineStr"/>
      <c r="CS812" t="inlineStr"/>
      <c r="CT812" t="inlineStr"/>
      <c r="CU812" t="inlineStr"/>
    </row>
    <row r="813">
      <c r="A813" t="b">
        <v>1</v>
      </c>
      <c r="B813" t="inlineStr">
        <is>
          <t>730</t>
        </is>
      </c>
      <c r="C813" t="inlineStr">
        <is>
          <t>L-1518-315191333</t>
        </is>
      </c>
      <c r="D813" t="inlineStr">
        <is>
          <t>106676882X</t>
        </is>
      </c>
      <c r="E813" t="inlineStr">
        <is>
          <t>Aaf</t>
        </is>
      </c>
      <c r="F813" t="inlineStr">
        <is>
          <t>https://portal.dnb.de/opac.htm?method=simpleSearch&amp;cqlMode=true&amp;query=idn%3D106676882X</t>
        </is>
      </c>
      <c r="G813" t="inlineStr">
        <is>
          <t>III 72, 1</t>
        </is>
      </c>
      <c r="H813" t="inlineStr">
        <is>
          <t>III 72, 1</t>
        </is>
      </c>
      <c r="I813" t="inlineStr"/>
      <c r="J813" t="inlineStr"/>
      <c r="K813" t="inlineStr"/>
      <c r="L813" t="inlineStr"/>
      <c r="M813" t="inlineStr"/>
      <c r="N813" t="inlineStr"/>
      <c r="O813" t="inlineStr"/>
      <c r="P813" t="inlineStr"/>
      <c r="Q813" t="inlineStr"/>
      <c r="R813" t="inlineStr"/>
      <c r="S813" t="inlineStr"/>
      <c r="T813" t="inlineStr"/>
      <c r="U813" t="inlineStr"/>
      <c r="V813" t="inlineStr"/>
      <c r="W813" t="inlineStr"/>
      <c r="X813" t="inlineStr"/>
      <c r="Y813" t="inlineStr"/>
      <c r="Z813" t="inlineStr"/>
      <c r="AA813" t="inlineStr"/>
      <c r="AB813" t="inlineStr"/>
      <c r="AC813" t="inlineStr"/>
      <c r="AD813" t="inlineStr"/>
      <c r="AE813" t="inlineStr"/>
      <c r="AF813" t="inlineStr"/>
      <c r="AG813" t="inlineStr"/>
      <c r="AH813" t="inlineStr"/>
      <c r="AI813" t="inlineStr"/>
      <c r="AJ813" t="inlineStr"/>
      <c r="AK813" t="inlineStr"/>
      <c r="AL813" t="inlineStr"/>
      <c r="AM813" t="inlineStr"/>
      <c r="AN813" t="inlineStr"/>
      <c r="AO813" t="inlineStr"/>
      <c r="AP813" t="inlineStr"/>
      <c r="AQ813" t="inlineStr"/>
      <c r="AR813" t="inlineStr"/>
      <c r="AS813" t="inlineStr"/>
      <c r="AT813" t="inlineStr"/>
      <c r="AU813" t="inlineStr"/>
      <c r="AV813" t="inlineStr"/>
      <c r="AW813" t="inlineStr"/>
      <c r="AX813" t="inlineStr"/>
      <c r="AY813" t="inlineStr"/>
      <c r="AZ813" t="inlineStr"/>
      <c r="BA813" t="inlineStr"/>
      <c r="BB813" t="inlineStr"/>
      <c r="BC813" t="inlineStr">
        <is>
          <t>0</t>
        </is>
      </c>
      <c r="BD813" t="inlineStr"/>
      <c r="BE813" t="inlineStr"/>
      <c r="BF813" t="inlineStr"/>
      <c r="BG813" t="inlineStr"/>
      <c r="BH813" t="inlineStr"/>
      <c r="BI813" t="inlineStr"/>
      <c r="BJ813" t="inlineStr"/>
      <c r="BK813" t="inlineStr"/>
      <c r="BL813" t="inlineStr"/>
      <c r="BM813" t="inlineStr"/>
      <c r="BN813" t="inlineStr"/>
      <c r="BO813" t="inlineStr"/>
      <c r="BP813" t="inlineStr"/>
      <c r="BQ813" t="inlineStr"/>
      <c r="BR813" t="inlineStr"/>
      <c r="BS813" t="inlineStr"/>
      <c r="BT813" t="inlineStr"/>
      <c r="BU813" t="inlineStr"/>
      <c r="BV813" t="inlineStr"/>
      <c r="BW813" t="inlineStr"/>
      <c r="BX813" t="inlineStr"/>
      <c r="BY813" t="inlineStr"/>
      <c r="BZ813" t="inlineStr"/>
      <c r="CA813" t="inlineStr"/>
      <c r="CB813" t="inlineStr"/>
      <c r="CC813" t="inlineStr"/>
      <c r="CD813" t="inlineStr"/>
      <c r="CE813" t="inlineStr"/>
      <c r="CF813" t="inlineStr"/>
      <c r="CG813" t="inlineStr"/>
      <c r="CH813" t="inlineStr"/>
      <c r="CI813" t="inlineStr"/>
      <c r="CJ813" t="inlineStr"/>
      <c r="CK813" t="inlineStr"/>
      <c r="CL813" t="inlineStr"/>
      <c r="CM813" t="inlineStr"/>
      <c r="CN813" t="inlineStr"/>
      <c r="CO813" t="inlineStr"/>
      <c r="CP813" t="inlineStr"/>
      <c r="CQ813" t="inlineStr"/>
      <c r="CR813" t="inlineStr"/>
      <c r="CS813" t="inlineStr"/>
      <c r="CT813" t="inlineStr"/>
      <c r="CU813" t="inlineStr"/>
    </row>
    <row r="814">
      <c r="A814" t="b">
        <v>1</v>
      </c>
      <c r="B814" t="inlineStr">
        <is>
          <t>1205</t>
        </is>
      </c>
      <c r="C814" t="inlineStr">
        <is>
          <t>L-1516-162612133</t>
        </is>
      </c>
      <c r="D814" t="inlineStr">
        <is>
          <t>996697721</t>
        </is>
      </c>
      <c r="E814" t="inlineStr">
        <is>
          <t>Aal</t>
        </is>
      </c>
      <c r="F814" t="inlineStr">
        <is>
          <t>https://portal.dnb.de/opac.htm?method=simpleSearch&amp;cqlMode=true&amp;query=idn%3D996697721</t>
        </is>
      </c>
      <c r="G814" t="inlineStr">
        <is>
          <t>III 73 A, 1</t>
        </is>
      </c>
      <c r="H814" t="inlineStr">
        <is>
          <t>III 73A, 1</t>
        </is>
      </c>
      <c r="I814" t="inlineStr">
        <is>
          <t>X</t>
        </is>
      </c>
      <c r="J814" t="inlineStr">
        <is>
          <t>Halbpergamentband</t>
        </is>
      </c>
      <c r="K814" t="inlineStr">
        <is>
          <t>bis 25 cm</t>
        </is>
      </c>
      <c r="L814" t="inlineStr">
        <is>
          <t>180°</t>
        </is>
      </c>
      <c r="M814" t="inlineStr">
        <is>
          <t>hohler Rücken, gefaltete Blätter</t>
        </is>
      </c>
      <c r="N814" t="inlineStr"/>
      <c r="O814" t="inlineStr"/>
      <c r="P814" t="inlineStr"/>
      <c r="Q814" t="inlineStr">
        <is>
          <t>0</t>
        </is>
      </c>
      <c r="R814" t="inlineStr"/>
      <c r="S814" t="inlineStr"/>
      <c r="T814" t="inlineStr"/>
      <c r="U814" t="inlineStr"/>
      <c r="V814" t="inlineStr"/>
      <c r="W814" t="inlineStr"/>
      <c r="X814" t="inlineStr"/>
      <c r="Y814" t="inlineStr"/>
      <c r="Z814" t="inlineStr"/>
      <c r="AA814" t="inlineStr"/>
      <c r="AB814" t="inlineStr"/>
      <c r="AC814" t="inlineStr"/>
      <c r="AD814" t="inlineStr"/>
      <c r="AE814" t="inlineStr"/>
      <c r="AF814" t="inlineStr"/>
      <c r="AG814" t="inlineStr"/>
      <c r="AH814" t="inlineStr"/>
      <c r="AI814" t="inlineStr"/>
      <c r="AJ814" t="inlineStr"/>
      <c r="AK814" t="inlineStr"/>
      <c r="AL814" t="inlineStr"/>
      <c r="AM814" t="inlineStr"/>
      <c r="AN814" t="inlineStr"/>
      <c r="AO814" t="inlineStr"/>
      <c r="AP814" t="inlineStr"/>
      <c r="AQ814" t="inlineStr"/>
      <c r="AR814" t="inlineStr"/>
      <c r="AS814" t="inlineStr"/>
      <c r="AT814" t="inlineStr"/>
      <c r="AU814" t="inlineStr"/>
      <c r="AV814" t="inlineStr"/>
      <c r="AW814" t="inlineStr"/>
      <c r="AX814" t="inlineStr"/>
      <c r="AY814" t="inlineStr"/>
      <c r="AZ814" t="inlineStr"/>
      <c r="BA814" t="inlineStr"/>
      <c r="BB814" t="inlineStr"/>
      <c r="BC814" t="inlineStr">
        <is>
          <t>0</t>
        </is>
      </c>
      <c r="BD814" t="inlineStr"/>
      <c r="BE814" t="inlineStr"/>
      <c r="BF814" t="inlineStr"/>
      <c r="BG814" t="inlineStr"/>
      <c r="BH814" t="inlineStr"/>
      <c r="BI814" t="inlineStr"/>
      <c r="BJ814" t="inlineStr"/>
      <c r="BK814" t="inlineStr"/>
      <c r="BL814" t="inlineStr"/>
      <c r="BM814" t="inlineStr"/>
      <c r="BN814" t="inlineStr"/>
      <c r="BO814" t="inlineStr"/>
      <c r="BP814" t="inlineStr"/>
      <c r="BQ814" t="inlineStr"/>
      <c r="BR814" t="inlineStr"/>
      <c r="BS814" t="inlineStr"/>
      <c r="BT814" t="inlineStr"/>
      <c r="BU814" t="inlineStr"/>
      <c r="BV814" t="inlineStr"/>
      <c r="BW814" t="inlineStr"/>
      <c r="BX814" t="inlineStr"/>
      <c r="BY814" t="inlineStr"/>
      <c r="BZ814" t="inlineStr"/>
      <c r="CA814" t="inlineStr"/>
      <c r="CB814" t="inlineStr"/>
      <c r="CC814" t="inlineStr"/>
      <c r="CD814" t="inlineStr"/>
      <c r="CE814" t="inlineStr"/>
      <c r="CF814" t="inlineStr"/>
      <c r="CG814" t="inlineStr"/>
      <c r="CH814" t="inlineStr"/>
      <c r="CI814" t="inlineStr"/>
      <c r="CJ814" t="inlineStr"/>
      <c r="CK814" t="inlineStr"/>
      <c r="CL814" t="inlineStr"/>
      <c r="CM814" t="inlineStr"/>
      <c r="CN814" t="inlineStr"/>
      <c r="CO814" t="inlineStr"/>
      <c r="CP814" t="inlineStr"/>
      <c r="CQ814" t="inlineStr"/>
      <c r="CR814" t="inlineStr"/>
      <c r="CS814" t="inlineStr"/>
      <c r="CT814" t="inlineStr"/>
      <c r="CU814" t="inlineStr"/>
    </row>
    <row r="815">
      <c r="A815" t="b">
        <v>1</v>
      </c>
      <c r="B815" t="inlineStr">
        <is>
          <t>731</t>
        </is>
      </c>
      <c r="C815" t="inlineStr">
        <is>
          <t>L-1502-315186100</t>
        </is>
      </c>
      <c r="D815" t="inlineStr">
        <is>
          <t>1066763372</t>
        </is>
      </c>
      <c r="E815" t="inlineStr">
        <is>
          <t>Aaf</t>
        </is>
      </c>
      <c r="F815" t="inlineStr">
        <is>
          <t>https://portal.dnb.de/opac.htm?method=simpleSearch&amp;cqlMode=true&amp;query=idn%3D1066763372</t>
        </is>
      </c>
      <c r="G815" t="inlineStr">
        <is>
          <t>III 73, 1</t>
        </is>
      </c>
      <c r="H815" t="inlineStr">
        <is>
          <t>III 73, 1</t>
        </is>
      </c>
      <c r="I815" t="inlineStr"/>
      <c r="J815" t="inlineStr"/>
      <c r="K815" t="inlineStr"/>
      <c r="L815" t="inlineStr"/>
      <c r="M815" t="inlineStr"/>
      <c r="N815" t="inlineStr"/>
      <c r="O815" t="inlineStr"/>
      <c r="P815" t="inlineStr"/>
      <c r="Q815" t="inlineStr"/>
      <c r="R815" t="inlineStr"/>
      <c r="S815" t="inlineStr"/>
      <c r="T815" t="inlineStr"/>
      <c r="U815" t="inlineStr"/>
      <c r="V815" t="inlineStr"/>
      <c r="W815" t="inlineStr"/>
      <c r="X815" t="inlineStr"/>
      <c r="Y815" t="inlineStr"/>
      <c r="Z815" t="inlineStr"/>
      <c r="AA815" t="inlineStr"/>
      <c r="AB815" t="inlineStr"/>
      <c r="AC815" t="inlineStr"/>
      <c r="AD815" t="inlineStr"/>
      <c r="AE815" t="inlineStr"/>
      <c r="AF815" t="inlineStr"/>
      <c r="AG815" t="inlineStr"/>
      <c r="AH815" t="inlineStr"/>
      <c r="AI815" t="inlineStr"/>
      <c r="AJ815" t="inlineStr"/>
      <c r="AK815" t="inlineStr"/>
      <c r="AL815" t="inlineStr"/>
      <c r="AM815" t="inlineStr"/>
      <c r="AN815" t="inlineStr"/>
      <c r="AO815" t="inlineStr"/>
      <c r="AP815" t="inlineStr"/>
      <c r="AQ815" t="inlineStr"/>
      <c r="AR815" t="inlineStr"/>
      <c r="AS815" t="inlineStr"/>
      <c r="AT815" t="inlineStr"/>
      <c r="AU815" t="inlineStr"/>
      <c r="AV815" t="inlineStr"/>
      <c r="AW815" t="inlineStr"/>
      <c r="AX815" t="inlineStr"/>
      <c r="AY815" t="inlineStr"/>
      <c r="AZ815" t="inlineStr"/>
      <c r="BA815" t="inlineStr"/>
      <c r="BB815" t="inlineStr"/>
      <c r="BC815" t="inlineStr">
        <is>
          <t>0</t>
        </is>
      </c>
      <c r="BD815" t="inlineStr"/>
      <c r="BE815" t="inlineStr"/>
      <c r="BF815" t="inlineStr"/>
      <c r="BG815" t="inlineStr"/>
      <c r="BH815" t="inlineStr"/>
      <c r="BI815" t="inlineStr"/>
      <c r="BJ815" t="inlineStr"/>
      <c r="BK815" t="inlineStr"/>
      <c r="BL815" t="inlineStr"/>
      <c r="BM815" t="inlineStr"/>
      <c r="BN815" t="inlineStr"/>
      <c r="BO815" t="inlineStr"/>
      <c r="BP815" t="inlineStr"/>
      <c r="BQ815" t="inlineStr"/>
      <c r="BR815" t="inlineStr"/>
      <c r="BS815" t="inlineStr"/>
      <c r="BT815" t="inlineStr"/>
      <c r="BU815" t="inlineStr"/>
      <c r="BV815" t="inlineStr"/>
      <c r="BW815" t="inlineStr"/>
      <c r="BX815" t="inlineStr"/>
      <c r="BY815" t="inlineStr"/>
      <c r="BZ815" t="inlineStr"/>
      <c r="CA815" t="inlineStr"/>
      <c r="CB815" t="inlineStr"/>
      <c r="CC815" t="inlineStr"/>
      <c r="CD815" t="inlineStr"/>
      <c r="CE815" t="inlineStr"/>
      <c r="CF815" t="inlineStr"/>
      <c r="CG815" t="inlineStr"/>
      <c r="CH815" t="inlineStr"/>
      <c r="CI815" t="inlineStr"/>
      <c r="CJ815" t="inlineStr"/>
      <c r="CK815" t="inlineStr"/>
      <c r="CL815" t="inlineStr"/>
      <c r="CM815" t="inlineStr"/>
      <c r="CN815" t="inlineStr"/>
      <c r="CO815" t="inlineStr"/>
      <c r="CP815" t="inlineStr"/>
      <c r="CQ815" t="inlineStr"/>
      <c r="CR815" t="inlineStr"/>
      <c r="CS815" t="inlineStr"/>
      <c r="CT815" t="inlineStr"/>
      <c r="CU815" t="inlineStr"/>
    </row>
    <row r="816">
      <c r="A816" t="b">
        <v>1</v>
      </c>
      <c r="B816" t="inlineStr">
        <is>
          <t>732</t>
        </is>
      </c>
      <c r="C816" t="inlineStr">
        <is>
          <t>L-1514-315294973</t>
        </is>
      </c>
      <c r="D816" t="inlineStr">
        <is>
          <t>1066835012</t>
        </is>
      </c>
      <c r="E816" t="inlineStr">
        <is>
          <t>Aaf</t>
        </is>
      </c>
      <c r="F816" t="inlineStr">
        <is>
          <t>https://portal.dnb.de/opac.htm?method=simpleSearch&amp;cqlMode=true&amp;query=idn%3D1066835012</t>
        </is>
      </c>
      <c r="G816" t="inlineStr">
        <is>
          <t>III 73, 2</t>
        </is>
      </c>
      <c r="H816" t="inlineStr">
        <is>
          <t>III 73, 2</t>
        </is>
      </c>
      <c r="I816" t="inlineStr"/>
      <c r="J816" t="inlineStr"/>
      <c r="K816" t="inlineStr"/>
      <c r="L816" t="inlineStr"/>
      <c r="M816" t="inlineStr"/>
      <c r="N816" t="inlineStr"/>
      <c r="O816" t="inlineStr"/>
      <c r="P816" t="inlineStr"/>
      <c r="Q816" t="inlineStr"/>
      <c r="R816" t="inlineStr"/>
      <c r="S816" t="inlineStr"/>
      <c r="T816" t="inlineStr"/>
      <c r="U816" t="inlineStr"/>
      <c r="V816" t="inlineStr"/>
      <c r="W816" t="inlineStr"/>
      <c r="X816" t="inlineStr"/>
      <c r="Y816" t="inlineStr"/>
      <c r="Z816" t="inlineStr"/>
      <c r="AA816" t="inlineStr"/>
      <c r="AB816" t="inlineStr"/>
      <c r="AC816" t="inlineStr"/>
      <c r="AD816" t="inlineStr"/>
      <c r="AE816" t="inlineStr"/>
      <c r="AF816" t="inlineStr"/>
      <c r="AG816" t="inlineStr"/>
      <c r="AH816" t="inlineStr"/>
      <c r="AI816" t="inlineStr"/>
      <c r="AJ816" t="inlineStr"/>
      <c r="AK816" t="inlineStr"/>
      <c r="AL816" t="inlineStr"/>
      <c r="AM816" t="inlineStr"/>
      <c r="AN816" t="inlineStr"/>
      <c r="AO816" t="inlineStr"/>
      <c r="AP816" t="inlineStr"/>
      <c r="AQ816" t="inlineStr"/>
      <c r="AR816" t="inlineStr"/>
      <c r="AS816" t="inlineStr"/>
      <c r="AT816" t="inlineStr"/>
      <c r="AU816" t="inlineStr"/>
      <c r="AV816" t="inlineStr"/>
      <c r="AW816" t="inlineStr"/>
      <c r="AX816" t="inlineStr"/>
      <c r="AY816" t="inlineStr"/>
      <c r="AZ816" t="inlineStr"/>
      <c r="BA816" t="inlineStr"/>
      <c r="BB816" t="inlineStr"/>
      <c r="BC816" t="inlineStr">
        <is>
          <t>0</t>
        </is>
      </c>
      <c r="BD816" t="inlineStr"/>
      <c r="BE816" t="inlineStr"/>
      <c r="BF816" t="inlineStr"/>
      <c r="BG816" t="inlineStr"/>
      <c r="BH816" t="inlineStr"/>
      <c r="BI816" t="inlineStr"/>
      <c r="BJ816" t="inlineStr"/>
      <c r="BK816" t="inlineStr"/>
      <c r="BL816" t="inlineStr"/>
      <c r="BM816" t="inlineStr"/>
      <c r="BN816" t="inlineStr"/>
      <c r="BO816" t="inlineStr"/>
      <c r="BP816" t="inlineStr"/>
      <c r="BQ816" t="inlineStr"/>
      <c r="BR816" t="inlineStr"/>
      <c r="BS816" t="inlineStr"/>
      <c r="BT816" t="inlineStr"/>
      <c r="BU816" t="inlineStr"/>
      <c r="BV816" t="inlineStr"/>
      <c r="BW816" t="inlineStr"/>
      <c r="BX816" t="inlineStr"/>
      <c r="BY816" t="inlineStr"/>
      <c r="BZ816" t="inlineStr"/>
      <c r="CA816" t="inlineStr"/>
      <c r="CB816" t="inlineStr"/>
      <c r="CC816" t="inlineStr"/>
      <c r="CD816" t="inlineStr"/>
      <c r="CE816" t="inlineStr"/>
      <c r="CF816" t="inlineStr"/>
      <c r="CG816" t="inlineStr"/>
      <c r="CH816" t="inlineStr"/>
      <c r="CI816" t="inlineStr"/>
      <c r="CJ816" t="inlineStr"/>
      <c r="CK816" t="inlineStr"/>
      <c r="CL816" t="inlineStr"/>
      <c r="CM816" t="inlineStr"/>
      <c r="CN816" t="inlineStr"/>
      <c r="CO816" t="inlineStr"/>
      <c r="CP816" t="inlineStr"/>
      <c r="CQ816" t="inlineStr"/>
      <c r="CR816" t="inlineStr"/>
      <c r="CS816" t="inlineStr"/>
      <c r="CT816" t="inlineStr"/>
      <c r="CU816" t="inlineStr"/>
    </row>
    <row r="817">
      <c r="A817" t="b">
        <v>1</v>
      </c>
      <c r="B817" t="inlineStr">
        <is>
          <t>799</t>
        </is>
      </c>
      <c r="C817" t="inlineStr">
        <is>
          <t>L-1521-315082267</t>
        </is>
      </c>
      <c r="D817" t="inlineStr">
        <is>
          <t>1066694702</t>
        </is>
      </c>
      <c r="E817" t="inlineStr">
        <is>
          <t>Aaf</t>
        </is>
      </c>
      <c r="F817" t="inlineStr">
        <is>
          <t>https://portal.dnb.de/opac.htm?method=simpleSearch&amp;cqlMode=true&amp;query=idn%3D1066694702</t>
        </is>
      </c>
      <c r="G817" t="inlineStr">
        <is>
          <t>III 73, 2 a</t>
        </is>
      </c>
      <c r="H817" t="inlineStr">
        <is>
          <t>III 73, 2 a</t>
        </is>
      </c>
      <c r="I817" t="inlineStr"/>
      <c r="J817" t="inlineStr"/>
      <c r="K817" t="inlineStr"/>
      <c r="L817" t="inlineStr"/>
      <c r="M817" t="inlineStr"/>
      <c r="N817" t="inlineStr"/>
      <c r="O817" t="inlineStr"/>
      <c r="P817" t="inlineStr"/>
      <c r="Q817" t="inlineStr"/>
      <c r="R817" t="inlineStr"/>
      <c r="S817" t="inlineStr"/>
      <c r="T817" t="inlineStr"/>
      <c r="U817" t="inlineStr"/>
      <c r="V817" t="inlineStr"/>
      <c r="W817" t="inlineStr"/>
      <c r="X817" t="inlineStr"/>
      <c r="Y817" t="inlineStr"/>
      <c r="Z817" t="inlineStr"/>
      <c r="AA817" t="inlineStr"/>
      <c r="AB817" t="inlineStr"/>
      <c r="AC817" t="inlineStr"/>
      <c r="AD817" t="inlineStr"/>
      <c r="AE817" t="inlineStr"/>
      <c r="AF817" t="inlineStr"/>
      <c r="AG817" t="inlineStr"/>
      <c r="AH817" t="inlineStr"/>
      <c r="AI817" t="inlineStr"/>
      <c r="AJ817" t="inlineStr"/>
      <c r="AK817" t="inlineStr"/>
      <c r="AL817" t="inlineStr"/>
      <c r="AM817" t="inlineStr"/>
      <c r="AN817" t="inlineStr"/>
      <c r="AO817" t="inlineStr"/>
      <c r="AP817" t="inlineStr"/>
      <c r="AQ817" t="inlineStr"/>
      <c r="AR817" t="inlineStr"/>
      <c r="AS817" t="inlineStr"/>
      <c r="AT817" t="inlineStr"/>
      <c r="AU817" t="inlineStr"/>
      <c r="AV817" t="inlineStr"/>
      <c r="AW817" t="inlineStr"/>
      <c r="AX817" t="inlineStr"/>
      <c r="AY817" t="inlineStr"/>
      <c r="AZ817" t="inlineStr"/>
      <c r="BA817" t="inlineStr"/>
      <c r="BB817" t="inlineStr"/>
      <c r="BC817" t="inlineStr">
        <is>
          <t>0</t>
        </is>
      </c>
      <c r="BD817" t="inlineStr"/>
      <c r="BE817" t="inlineStr"/>
      <c r="BF817" t="inlineStr"/>
      <c r="BG817" t="inlineStr"/>
      <c r="BH817" t="inlineStr"/>
      <c r="BI817" t="inlineStr"/>
      <c r="BJ817" t="inlineStr"/>
      <c r="BK817" t="inlineStr"/>
      <c r="BL817" t="inlineStr"/>
      <c r="BM817" t="inlineStr"/>
      <c r="BN817" t="inlineStr"/>
      <c r="BO817" t="inlineStr"/>
      <c r="BP817" t="inlineStr"/>
      <c r="BQ817" t="inlineStr"/>
      <c r="BR817" t="inlineStr"/>
      <c r="BS817" t="inlineStr"/>
      <c r="BT817" t="inlineStr"/>
      <c r="BU817" t="inlineStr"/>
      <c r="BV817" t="inlineStr"/>
      <c r="BW817" t="inlineStr"/>
      <c r="BX817" t="inlineStr"/>
      <c r="BY817" t="inlineStr"/>
      <c r="BZ817" t="inlineStr"/>
      <c r="CA817" t="inlineStr"/>
      <c r="CB817" t="inlineStr"/>
      <c r="CC817" t="inlineStr"/>
      <c r="CD817" t="inlineStr"/>
      <c r="CE817" t="inlineStr"/>
      <c r="CF817" t="inlineStr"/>
      <c r="CG817" t="inlineStr"/>
      <c r="CH817" t="inlineStr"/>
      <c r="CI817" t="inlineStr"/>
      <c r="CJ817" t="inlineStr"/>
      <c r="CK817" t="inlineStr"/>
      <c r="CL817" t="inlineStr"/>
      <c r="CM817" t="inlineStr"/>
      <c r="CN817" t="inlineStr"/>
      <c r="CO817" t="inlineStr"/>
      <c r="CP817" t="inlineStr"/>
      <c r="CQ817" t="inlineStr"/>
      <c r="CR817" t="inlineStr"/>
      <c r="CS817" t="inlineStr"/>
      <c r="CT817" t="inlineStr"/>
      <c r="CU817" t="inlineStr"/>
    </row>
    <row r="818">
      <c r="A818" t="b">
        <v>1</v>
      </c>
      <c r="B818" t="inlineStr">
        <is>
          <t>800</t>
        </is>
      </c>
      <c r="C818" t="inlineStr">
        <is>
          <t>L-1514-167032437</t>
        </is>
      </c>
      <c r="D818" t="inlineStr">
        <is>
          <t>99882707X</t>
        </is>
      </c>
      <c r="E818" t="inlineStr">
        <is>
          <t>Aal</t>
        </is>
      </c>
      <c r="F818" t="inlineStr">
        <is>
          <t>https://portal.dnb.de/opac.htm?method=simpleSearch&amp;cqlMode=true&amp;query=idn%3D99882707X</t>
        </is>
      </c>
      <c r="G818" t="inlineStr">
        <is>
          <t>III 73, 2 b</t>
        </is>
      </c>
      <c r="H818" t="inlineStr">
        <is>
          <t>III 73, 2 b</t>
        </is>
      </c>
      <c r="I818" t="inlineStr"/>
      <c r="J818" t="inlineStr"/>
      <c r="K818" t="inlineStr"/>
      <c r="L818" t="inlineStr"/>
      <c r="M818" t="inlineStr"/>
      <c r="N818" t="inlineStr"/>
      <c r="O818" t="inlineStr"/>
      <c r="P818" t="inlineStr"/>
      <c r="Q818" t="inlineStr"/>
      <c r="R818" t="inlineStr"/>
      <c r="S818" t="inlineStr"/>
      <c r="T818" t="inlineStr"/>
      <c r="U818" t="inlineStr"/>
      <c r="V818" t="inlineStr"/>
      <c r="W818" t="inlineStr"/>
      <c r="X818" t="inlineStr"/>
      <c r="Y818" t="inlineStr"/>
      <c r="Z818" t="inlineStr"/>
      <c r="AA818" t="inlineStr"/>
      <c r="AB818" t="inlineStr"/>
      <c r="AC818" t="inlineStr"/>
      <c r="AD818" t="inlineStr"/>
      <c r="AE818" t="inlineStr"/>
      <c r="AF818" t="inlineStr"/>
      <c r="AG818" t="inlineStr"/>
      <c r="AH818" t="inlineStr"/>
      <c r="AI818" t="inlineStr"/>
      <c r="AJ818" t="inlineStr"/>
      <c r="AK818" t="inlineStr"/>
      <c r="AL818" t="inlineStr"/>
      <c r="AM818" t="inlineStr"/>
      <c r="AN818" t="inlineStr"/>
      <c r="AO818" t="inlineStr"/>
      <c r="AP818" t="inlineStr"/>
      <c r="AQ818" t="inlineStr"/>
      <c r="AR818" t="inlineStr"/>
      <c r="AS818" t="inlineStr"/>
      <c r="AT818" t="inlineStr"/>
      <c r="AU818" t="inlineStr"/>
      <c r="AV818" t="inlineStr"/>
      <c r="AW818" t="inlineStr"/>
      <c r="AX818" t="inlineStr"/>
      <c r="AY818" t="inlineStr"/>
      <c r="AZ818" t="inlineStr"/>
      <c r="BA818" t="inlineStr"/>
      <c r="BB818" t="inlineStr"/>
      <c r="BC818" t="inlineStr">
        <is>
          <t>0</t>
        </is>
      </c>
      <c r="BD818" t="inlineStr"/>
      <c r="BE818" t="inlineStr"/>
      <c r="BF818" t="inlineStr"/>
      <c r="BG818" t="inlineStr"/>
      <c r="BH818" t="inlineStr"/>
      <c r="BI818" t="inlineStr"/>
      <c r="BJ818" t="inlineStr"/>
      <c r="BK818" t="inlineStr"/>
      <c r="BL818" t="inlineStr"/>
      <c r="BM818" t="inlineStr"/>
      <c r="BN818" t="inlineStr"/>
      <c r="BO818" t="inlineStr"/>
      <c r="BP818" t="inlineStr"/>
      <c r="BQ818" t="inlineStr"/>
      <c r="BR818" t="inlineStr"/>
      <c r="BS818" t="inlineStr"/>
      <c r="BT818" t="inlineStr"/>
      <c r="BU818" t="inlineStr"/>
      <c r="BV818" t="inlineStr"/>
      <c r="BW818" t="inlineStr"/>
      <c r="BX818" t="inlineStr"/>
      <c r="BY818" t="inlineStr"/>
      <c r="BZ818" t="inlineStr"/>
      <c r="CA818" t="inlineStr"/>
      <c r="CB818" t="inlineStr"/>
      <c r="CC818" t="inlineStr"/>
      <c r="CD818" t="inlineStr"/>
      <c r="CE818" t="inlineStr"/>
      <c r="CF818" t="inlineStr"/>
      <c r="CG818" t="inlineStr"/>
      <c r="CH818" t="inlineStr"/>
      <c r="CI818" t="inlineStr"/>
      <c r="CJ818" t="inlineStr"/>
      <c r="CK818" t="inlineStr"/>
      <c r="CL818" t="inlineStr"/>
      <c r="CM818" t="inlineStr"/>
      <c r="CN818" t="inlineStr"/>
      <c r="CO818" t="inlineStr"/>
      <c r="CP818" t="inlineStr"/>
      <c r="CQ818" t="inlineStr"/>
      <c r="CR818" t="inlineStr"/>
      <c r="CS818" t="inlineStr"/>
      <c r="CT818" t="inlineStr"/>
      <c r="CU818" t="inlineStr"/>
    </row>
    <row r="819">
      <c r="A819" t="b">
        <v>1</v>
      </c>
      <c r="B819" t="inlineStr">
        <is>
          <t>801</t>
        </is>
      </c>
      <c r="C819" t="inlineStr">
        <is>
          <t>L-1518-16992209X</t>
        </is>
      </c>
      <c r="D819" t="inlineStr">
        <is>
          <t>1000047687</t>
        </is>
      </c>
      <c r="E819" t="inlineStr">
        <is>
          <t>Aal</t>
        </is>
      </c>
      <c r="F819" t="inlineStr">
        <is>
          <t>https://portal.dnb.de/opac.htm?method=simpleSearch&amp;cqlMode=true&amp;query=idn%3D1000047687</t>
        </is>
      </c>
      <c r="G819" t="inlineStr">
        <is>
          <t>III 73, 2 c</t>
        </is>
      </c>
      <c r="H819" t="inlineStr">
        <is>
          <t>III 73, 2 c</t>
        </is>
      </c>
      <c r="I819" t="inlineStr"/>
      <c r="J819" t="inlineStr"/>
      <c r="K819" t="inlineStr">
        <is>
          <t>bis 42 cm</t>
        </is>
      </c>
      <c r="L819" t="inlineStr"/>
      <c r="M819" t="inlineStr"/>
      <c r="N819" t="inlineStr"/>
      <c r="O819" t="inlineStr"/>
      <c r="P819" t="inlineStr"/>
      <c r="Q819" t="inlineStr"/>
      <c r="R819" t="inlineStr"/>
      <c r="S819" t="inlineStr"/>
      <c r="T819" t="inlineStr"/>
      <c r="U819" t="inlineStr"/>
      <c r="V819" t="inlineStr"/>
      <c r="W819" t="inlineStr"/>
      <c r="X819" t="inlineStr"/>
      <c r="Y819" t="inlineStr"/>
      <c r="Z819" t="inlineStr"/>
      <c r="AA819" t="inlineStr">
        <is>
          <t>HD</t>
        </is>
      </c>
      <c r="AB819" t="inlineStr"/>
      <c r="AC819" t="inlineStr"/>
      <c r="AD819" t="inlineStr">
        <is>
          <t>f</t>
        </is>
      </c>
      <c r="AE819" t="inlineStr"/>
      <c r="AF819" t="inlineStr"/>
      <c r="AG819" t="inlineStr"/>
      <c r="AH819" t="inlineStr"/>
      <c r="AI819" t="inlineStr">
        <is>
          <t>x</t>
        </is>
      </c>
      <c r="AJ819" t="inlineStr">
        <is>
          <t>Pa</t>
        </is>
      </c>
      <c r="AK819" t="inlineStr"/>
      <c r="AL819" t="inlineStr"/>
      <c r="AM819" t="inlineStr"/>
      <c r="AN819" t="inlineStr"/>
      <c r="AO819" t="inlineStr"/>
      <c r="AP819" t="inlineStr"/>
      <c r="AQ819" t="inlineStr"/>
      <c r="AR819" t="inlineStr"/>
      <c r="AS819" t="inlineStr"/>
      <c r="AT819" t="inlineStr"/>
      <c r="AU819" t="inlineStr"/>
      <c r="AV819" t="inlineStr"/>
      <c r="AW819" t="inlineStr"/>
      <c r="AX819" t="inlineStr">
        <is>
          <t>80</t>
        </is>
      </c>
      <c r="AY819" t="inlineStr"/>
      <c r="AZ819" t="inlineStr"/>
      <c r="BA819" t="inlineStr"/>
      <c r="BB819" t="inlineStr">
        <is>
          <t>n</t>
        </is>
      </c>
      <c r="BC819" t="inlineStr">
        <is>
          <t>0</t>
        </is>
      </c>
      <c r="BD819" t="inlineStr"/>
      <c r="BE819" t="inlineStr"/>
      <c r="BF819" t="inlineStr"/>
      <c r="BG819" t="inlineStr"/>
      <c r="BH819" t="inlineStr"/>
      <c r="BI819" t="inlineStr">
        <is>
          <t>x sauer</t>
        </is>
      </c>
      <c r="BJ819" t="inlineStr">
        <is>
          <t>x</t>
        </is>
      </c>
      <c r="BK819" t="inlineStr"/>
      <c r="BL819" t="inlineStr"/>
      <c r="BM819" t="inlineStr"/>
      <c r="BN819" t="inlineStr"/>
      <c r="BO819" t="inlineStr"/>
      <c r="BP819" t="inlineStr"/>
      <c r="BQ819" t="inlineStr"/>
      <c r="BR819" t="inlineStr"/>
      <c r="BS819" t="inlineStr"/>
      <c r="BT819" t="inlineStr"/>
      <c r="BU819" t="inlineStr"/>
      <c r="BV819" t="inlineStr"/>
      <c r="BW819" t="inlineStr"/>
      <c r="BX819" t="inlineStr"/>
      <c r="BY819" t="inlineStr"/>
      <c r="BZ819" t="inlineStr"/>
      <c r="CA819" t="inlineStr"/>
      <c r="CB819" t="inlineStr"/>
      <c r="CC819" t="inlineStr"/>
      <c r="CD819" t="inlineStr"/>
      <c r="CE819" t="inlineStr"/>
      <c r="CF819" t="inlineStr"/>
      <c r="CG819" t="inlineStr"/>
      <c r="CH819" t="inlineStr"/>
      <c r="CI819" t="inlineStr"/>
      <c r="CJ819" t="inlineStr"/>
      <c r="CK819" t="inlineStr"/>
      <c r="CL819" t="inlineStr"/>
      <c r="CM819" t="inlineStr"/>
      <c r="CN819" t="inlineStr"/>
      <c r="CO819" t="inlineStr"/>
      <c r="CP819" t="inlineStr"/>
      <c r="CQ819" t="inlineStr"/>
      <c r="CR819" t="inlineStr"/>
      <c r="CS819" t="inlineStr"/>
      <c r="CT819" t="inlineStr"/>
      <c r="CU819" t="inlineStr"/>
    </row>
    <row r="820">
      <c r="A820" t="b">
        <v>1</v>
      </c>
      <c r="B820" t="inlineStr">
        <is>
          <t>733</t>
        </is>
      </c>
      <c r="C820" t="inlineStr">
        <is>
          <t>L-1510-315220503</t>
        </is>
      </c>
      <c r="D820" t="inlineStr">
        <is>
          <t>1066800642</t>
        </is>
      </c>
      <c r="E820" t="inlineStr">
        <is>
          <t>Aaf</t>
        </is>
      </c>
      <c r="F820" t="inlineStr">
        <is>
          <t>https://portal.dnb.de/opac.htm?method=simpleSearch&amp;cqlMode=true&amp;query=idn%3D1066800642</t>
        </is>
      </c>
      <c r="G820" t="inlineStr">
        <is>
          <t>III 73, 3</t>
        </is>
      </c>
      <c r="H820" t="inlineStr">
        <is>
          <t>III 73, 3</t>
        </is>
      </c>
      <c r="I820" t="inlineStr"/>
      <c r="J820" t="inlineStr"/>
      <c r="K820" t="inlineStr">
        <is>
          <t>bis 35 cm</t>
        </is>
      </c>
      <c r="L820" t="inlineStr"/>
      <c r="M820" t="inlineStr"/>
      <c r="N820" t="inlineStr"/>
      <c r="O820" t="inlineStr"/>
      <c r="P820" t="inlineStr"/>
      <c r="Q820" t="inlineStr"/>
      <c r="R820" t="inlineStr"/>
      <c r="S820" t="inlineStr"/>
      <c r="T820" t="inlineStr"/>
      <c r="U820" t="inlineStr"/>
      <c r="V820" t="inlineStr"/>
      <c r="W820" t="inlineStr"/>
      <c r="X820" t="inlineStr"/>
      <c r="Y820" t="inlineStr"/>
      <c r="Z820" t="inlineStr"/>
      <c r="AA820" t="inlineStr">
        <is>
          <t>HL</t>
        </is>
      </c>
      <c r="AB820" t="inlineStr">
        <is>
          <t>x</t>
        </is>
      </c>
      <c r="AC820" t="inlineStr"/>
      <c r="AD820" t="inlineStr">
        <is>
          <t>f/V</t>
        </is>
      </c>
      <c r="AE820" t="inlineStr"/>
      <c r="AF820" t="inlineStr"/>
      <c r="AG820" t="inlineStr"/>
      <c r="AH820" t="inlineStr"/>
      <c r="AI820" t="inlineStr"/>
      <c r="AJ820" t="inlineStr">
        <is>
          <t>Pa</t>
        </is>
      </c>
      <c r="AK820" t="inlineStr"/>
      <c r="AL820" t="inlineStr"/>
      <c r="AM820" t="inlineStr"/>
      <c r="AN820" t="inlineStr"/>
      <c r="AO820" t="inlineStr"/>
      <c r="AP820" t="inlineStr"/>
      <c r="AQ820" t="inlineStr"/>
      <c r="AR820" t="inlineStr"/>
      <c r="AS820" t="inlineStr"/>
      <c r="AT820" t="inlineStr"/>
      <c r="AU820" t="inlineStr"/>
      <c r="AV820" t="inlineStr"/>
      <c r="AW820" t="inlineStr"/>
      <c r="AX820" t="inlineStr">
        <is>
          <t>60</t>
        </is>
      </c>
      <c r="AY820" t="inlineStr"/>
      <c r="AZ820" t="inlineStr"/>
      <c r="BA820" t="inlineStr"/>
      <c r="BB820" t="inlineStr">
        <is>
          <t>ja vor</t>
        </is>
      </c>
      <c r="BC820" t="inlineStr">
        <is>
          <t>2</t>
        </is>
      </c>
      <c r="BD820" t="inlineStr"/>
      <c r="BE820" t="inlineStr"/>
      <c r="BF820" t="inlineStr"/>
      <c r="BG820" t="inlineStr">
        <is>
          <t>x</t>
        </is>
      </c>
      <c r="BH820" t="inlineStr"/>
      <c r="BI820" t="inlineStr"/>
      <c r="BJ820" t="inlineStr"/>
      <c r="BK820" t="inlineStr"/>
      <c r="BL820" t="inlineStr"/>
      <c r="BM820" t="inlineStr"/>
      <c r="BN820" t="inlineStr">
        <is>
          <t>x</t>
        </is>
      </c>
      <c r="BO820" t="inlineStr">
        <is>
          <t>x</t>
        </is>
      </c>
      <c r="BP820" t="inlineStr">
        <is>
          <t>x</t>
        </is>
      </c>
      <c r="BQ820" t="inlineStr"/>
      <c r="BR820" t="inlineStr">
        <is>
          <t>v/h</t>
        </is>
      </c>
      <c r="BS820" t="inlineStr"/>
      <c r="BT820" t="inlineStr"/>
      <c r="BU820" t="inlineStr"/>
      <c r="BV820" t="inlineStr"/>
      <c r="BW820" t="inlineStr"/>
      <c r="BX820" t="inlineStr"/>
      <c r="BY820" t="inlineStr"/>
      <c r="BZ820" t="inlineStr"/>
      <c r="CA820" t="inlineStr">
        <is>
          <t>2</t>
        </is>
      </c>
      <c r="CB820" t="inlineStr">
        <is>
          <t>loses Leder fixieren, Gelenke ggf. mit JP überfangen</t>
        </is>
      </c>
      <c r="CC820" t="inlineStr"/>
      <c r="CD820" t="inlineStr"/>
      <c r="CE820" t="inlineStr"/>
      <c r="CF820" t="inlineStr"/>
      <c r="CG820" t="inlineStr"/>
      <c r="CH820" t="inlineStr"/>
      <c r="CI820" t="inlineStr"/>
      <c r="CJ820" t="inlineStr"/>
      <c r="CK820" t="inlineStr"/>
      <c r="CL820" t="inlineStr"/>
      <c r="CM820" t="inlineStr"/>
      <c r="CN820" t="inlineStr"/>
      <c r="CO820" t="inlineStr"/>
      <c r="CP820" t="inlineStr"/>
      <c r="CQ820" t="inlineStr"/>
      <c r="CR820" t="inlineStr"/>
      <c r="CS820" t="inlineStr"/>
      <c r="CT820" t="inlineStr"/>
      <c r="CU820" t="inlineStr"/>
    </row>
    <row r="821">
      <c r="A821" t="b">
        <v>1</v>
      </c>
      <c r="B821" t="inlineStr">
        <is>
          <t>734</t>
        </is>
      </c>
      <c r="C821" t="inlineStr">
        <is>
          <t>L-1512-40695920X</t>
        </is>
      </c>
      <c r="D821" t="inlineStr">
        <is>
          <t>1132641950</t>
        </is>
      </c>
      <c r="E821" t="inlineStr">
        <is>
          <t>Af</t>
        </is>
      </c>
      <c r="F821" t="inlineStr">
        <is>
          <t>https://portal.dnb.de/opac.htm?method=simpleSearch&amp;cqlMode=true&amp;query=idn%3D1132641950</t>
        </is>
      </c>
      <c r="G821" t="inlineStr">
        <is>
          <t>III 73, 4</t>
        </is>
      </c>
      <c r="H821" t="inlineStr">
        <is>
          <t>III 73, 4</t>
        </is>
      </c>
      <c r="I821" t="inlineStr"/>
      <c r="J821" t="inlineStr"/>
      <c r="K821" t="inlineStr">
        <is>
          <t>bis 35 cm</t>
        </is>
      </c>
      <c r="L821" t="inlineStr"/>
      <c r="M821" t="inlineStr"/>
      <c r="N821" t="inlineStr"/>
      <c r="O821" t="inlineStr"/>
      <c r="P821" t="inlineStr"/>
      <c r="Q821" t="inlineStr"/>
      <c r="R821" t="inlineStr"/>
      <c r="S821" t="inlineStr"/>
      <c r="T821" t="inlineStr"/>
      <c r="U821" t="inlineStr"/>
      <c r="V821" t="inlineStr"/>
      <c r="W821" t="inlineStr"/>
      <c r="X821" t="inlineStr"/>
      <c r="Y821" t="inlineStr"/>
      <c r="Z821" t="inlineStr"/>
      <c r="AA821" t="inlineStr">
        <is>
          <t>HD</t>
        </is>
      </c>
      <c r="AB821" t="inlineStr">
        <is>
          <t>x</t>
        </is>
      </c>
      <c r="AC821" t="inlineStr"/>
      <c r="AD821" t="inlineStr">
        <is>
          <t>f</t>
        </is>
      </c>
      <c r="AE821" t="inlineStr"/>
      <c r="AF821" t="inlineStr"/>
      <c r="AG821" t="inlineStr"/>
      <c r="AH821" t="inlineStr"/>
      <c r="AI821" t="inlineStr"/>
      <c r="AJ821" t="inlineStr">
        <is>
          <t>Pa</t>
        </is>
      </c>
      <c r="AK821" t="inlineStr"/>
      <c r="AL821" t="inlineStr"/>
      <c r="AM821" t="inlineStr"/>
      <c r="AN821" t="inlineStr"/>
      <c r="AO821" t="inlineStr"/>
      <c r="AP821" t="inlineStr"/>
      <c r="AQ821" t="inlineStr"/>
      <c r="AR821" t="inlineStr"/>
      <c r="AS821" t="inlineStr"/>
      <c r="AT821" t="inlineStr"/>
      <c r="AU821" t="inlineStr"/>
      <c r="AV821" t="inlineStr"/>
      <c r="AW821" t="inlineStr"/>
      <c r="AX821" t="inlineStr">
        <is>
          <t>45</t>
        </is>
      </c>
      <c r="AY821" t="inlineStr"/>
      <c r="AZ821" t="inlineStr"/>
      <c r="BA821" t="inlineStr"/>
      <c r="BB821" t="inlineStr">
        <is>
          <t>n</t>
        </is>
      </c>
      <c r="BC821" t="inlineStr">
        <is>
          <t>0</t>
        </is>
      </c>
      <c r="BD821" t="inlineStr"/>
      <c r="BE821" t="inlineStr"/>
      <c r="BF821" t="inlineStr"/>
      <c r="BG821" t="inlineStr"/>
      <c r="BH821" t="inlineStr"/>
      <c r="BI821" t="inlineStr"/>
      <c r="BJ821" t="inlineStr"/>
      <c r="BK821" t="inlineStr"/>
      <c r="BL821" t="inlineStr"/>
      <c r="BM821" t="inlineStr"/>
      <c r="BN821" t="inlineStr"/>
      <c r="BO821" t="inlineStr"/>
      <c r="BP821" t="inlineStr"/>
      <c r="BQ821" t="inlineStr"/>
      <c r="BR821" t="inlineStr"/>
      <c r="BS821" t="inlineStr"/>
      <c r="BT821" t="inlineStr"/>
      <c r="BU821" t="inlineStr"/>
      <c r="BV821" t="inlineStr"/>
      <c r="BW821" t="inlineStr"/>
      <c r="BX821" t="inlineStr"/>
      <c r="BY821" t="inlineStr"/>
      <c r="BZ821" t="inlineStr"/>
      <c r="CA821" t="inlineStr"/>
      <c r="CB821" t="inlineStr"/>
      <c r="CC821" t="inlineStr"/>
      <c r="CD821" t="inlineStr"/>
      <c r="CE821" t="inlineStr"/>
      <c r="CF821" t="inlineStr"/>
      <c r="CG821" t="inlineStr"/>
      <c r="CH821" t="inlineStr"/>
      <c r="CI821" t="inlineStr"/>
      <c r="CJ821" t="inlineStr"/>
      <c r="CK821" t="inlineStr"/>
      <c r="CL821" t="inlineStr"/>
      <c r="CM821" t="inlineStr"/>
      <c r="CN821" t="inlineStr"/>
      <c r="CO821" t="inlineStr"/>
      <c r="CP821" t="inlineStr"/>
      <c r="CQ821" t="inlineStr"/>
      <c r="CR821" t="inlineStr"/>
      <c r="CS821" t="inlineStr"/>
      <c r="CT821" t="inlineStr"/>
      <c r="CU821" t="inlineStr"/>
    </row>
    <row r="822">
      <c r="A822" t="b">
        <v>1</v>
      </c>
      <c r="B822" t="inlineStr">
        <is>
          <t>735</t>
        </is>
      </c>
      <c r="C822" t="inlineStr">
        <is>
          <t>L-1512-406959226</t>
        </is>
      </c>
      <c r="D822" t="inlineStr">
        <is>
          <t>1132641969</t>
        </is>
      </c>
      <c r="E822" t="inlineStr">
        <is>
          <t>Af</t>
        </is>
      </c>
      <c r="F822" t="inlineStr">
        <is>
          <t>https://portal.dnb.de/opac.htm?method=simpleSearch&amp;cqlMode=true&amp;query=idn%3D1132641969</t>
        </is>
      </c>
      <c r="G822" t="inlineStr">
        <is>
          <t>III 73, 4 (angebunden)</t>
        </is>
      </c>
      <c r="H822" t="inlineStr">
        <is>
          <t>III 73, 4</t>
        </is>
      </c>
      <c r="I822" t="inlineStr"/>
      <c r="J822" t="inlineStr"/>
      <c r="K822" t="inlineStr"/>
      <c r="L822" t="inlineStr"/>
      <c r="M822" t="inlineStr"/>
      <c r="N822" t="inlineStr"/>
      <c r="O822" t="inlineStr"/>
      <c r="P822" t="inlineStr"/>
      <c r="Q822" t="inlineStr"/>
      <c r="R822" t="inlineStr"/>
      <c r="S822" t="inlineStr"/>
      <c r="T822" t="inlineStr"/>
      <c r="U822" t="inlineStr"/>
      <c r="V822" t="inlineStr"/>
      <c r="W822" t="inlineStr"/>
      <c r="X822" t="inlineStr"/>
      <c r="Y822" t="inlineStr"/>
      <c r="Z822" t="inlineStr"/>
      <c r="AA822" t="inlineStr"/>
      <c r="AB822" t="inlineStr"/>
      <c r="AC822" t="inlineStr"/>
      <c r="AD822" t="inlineStr"/>
      <c r="AE822" t="inlineStr"/>
      <c r="AF822" t="inlineStr"/>
      <c r="AG822" t="inlineStr"/>
      <c r="AH822" t="inlineStr"/>
      <c r="AI822" t="inlineStr"/>
      <c r="AJ822" t="inlineStr"/>
      <c r="AK822" t="inlineStr"/>
      <c r="AL822" t="inlineStr"/>
      <c r="AM822" t="inlineStr"/>
      <c r="AN822" t="inlineStr"/>
      <c r="AO822" t="inlineStr"/>
      <c r="AP822" t="inlineStr"/>
      <c r="AQ822" t="inlineStr"/>
      <c r="AR822" t="inlineStr"/>
      <c r="AS822" t="inlineStr"/>
      <c r="AT822" t="inlineStr"/>
      <c r="AU822" t="inlineStr"/>
      <c r="AV822" t="inlineStr"/>
      <c r="AW822" t="inlineStr"/>
      <c r="AX822" t="inlineStr"/>
      <c r="AY822" t="inlineStr"/>
      <c r="AZ822" t="inlineStr"/>
      <c r="BA822" t="inlineStr"/>
      <c r="BB822" t="inlineStr"/>
      <c r="BC822" t="inlineStr">
        <is>
          <t>0</t>
        </is>
      </c>
      <c r="BD822" t="inlineStr"/>
      <c r="BE822" t="inlineStr"/>
      <c r="BF822" t="inlineStr"/>
      <c r="BG822" t="inlineStr"/>
      <c r="BH822" t="inlineStr"/>
      <c r="BI822" t="inlineStr"/>
      <c r="BJ822" t="inlineStr"/>
      <c r="BK822" t="inlineStr"/>
      <c r="BL822" t="inlineStr"/>
      <c r="BM822" t="inlineStr"/>
      <c r="BN822" t="inlineStr"/>
      <c r="BO822" t="inlineStr"/>
      <c r="BP822" t="inlineStr"/>
      <c r="BQ822" t="inlineStr"/>
      <c r="BR822" t="inlineStr"/>
      <c r="BS822" t="inlineStr"/>
      <c r="BT822" t="inlineStr"/>
      <c r="BU822" t="inlineStr"/>
      <c r="BV822" t="inlineStr"/>
      <c r="BW822" t="inlineStr"/>
      <c r="BX822" t="inlineStr"/>
      <c r="BY822" t="inlineStr"/>
      <c r="BZ822" t="inlineStr"/>
      <c r="CA822" t="inlineStr"/>
      <c r="CB822" t="inlineStr"/>
      <c r="CC822" t="inlineStr"/>
      <c r="CD822" t="inlineStr"/>
      <c r="CE822" t="inlineStr"/>
      <c r="CF822" t="inlineStr"/>
      <c r="CG822" t="inlineStr"/>
      <c r="CH822" t="inlineStr"/>
      <c r="CI822" t="inlineStr"/>
      <c r="CJ822" t="inlineStr"/>
      <c r="CK822" t="inlineStr"/>
      <c r="CL822" t="inlineStr"/>
      <c r="CM822" t="inlineStr"/>
      <c r="CN822" t="inlineStr"/>
      <c r="CO822" t="inlineStr"/>
      <c r="CP822" t="inlineStr"/>
      <c r="CQ822" t="inlineStr"/>
      <c r="CR822" t="inlineStr"/>
      <c r="CS822" t="inlineStr"/>
      <c r="CT822" t="inlineStr"/>
      <c r="CU822" t="inlineStr"/>
    </row>
    <row r="823">
      <c r="A823" t="b">
        <v>1</v>
      </c>
      <c r="B823" t="inlineStr">
        <is>
          <t>736</t>
        </is>
      </c>
      <c r="C823" t="inlineStr">
        <is>
          <t>L-1507-315465352</t>
        </is>
      </c>
      <c r="D823" t="inlineStr">
        <is>
          <t>1066937516</t>
        </is>
      </c>
      <c r="E823" t="inlineStr">
        <is>
          <t>Aaf</t>
        </is>
      </c>
      <c r="F823" t="inlineStr">
        <is>
          <t>https://portal.dnb.de/opac.htm?method=simpleSearch&amp;cqlMode=true&amp;query=idn%3D1066937516</t>
        </is>
      </c>
      <c r="G823" t="inlineStr">
        <is>
          <t>III 73, 5</t>
        </is>
      </c>
      <c r="H823" t="inlineStr">
        <is>
          <t>III 73, 5</t>
        </is>
      </c>
      <c r="I823" t="inlineStr"/>
      <c r="J823" t="inlineStr"/>
      <c r="K823" t="inlineStr"/>
      <c r="L823" t="inlineStr"/>
      <c r="M823" t="inlineStr"/>
      <c r="N823" t="inlineStr"/>
      <c r="O823" t="inlineStr"/>
      <c r="P823" t="inlineStr"/>
      <c r="Q823" t="inlineStr"/>
      <c r="R823" t="inlineStr"/>
      <c r="S823" t="inlineStr"/>
      <c r="T823" t="inlineStr"/>
      <c r="U823" t="inlineStr"/>
      <c r="V823" t="inlineStr"/>
      <c r="W823" t="inlineStr"/>
      <c r="X823" t="inlineStr"/>
      <c r="Y823" t="inlineStr"/>
      <c r="Z823" t="inlineStr"/>
      <c r="AA823" t="inlineStr"/>
      <c r="AB823" t="inlineStr"/>
      <c r="AC823" t="inlineStr"/>
      <c r="AD823" t="inlineStr"/>
      <c r="AE823" t="inlineStr"/>
      <c r="AF823" t="inlineStr"/>
      <c r="AG823" t="inlineStr"/>
      <c r="AH823" t="inlineStr"/>
      <c r="AI823" t="inlineStr"/>
      <c r="AJ823" t="inlineStr"/>
      <c r="AK823" t="inlineStr"/>
      <c r="AL823" t="inlineStr"/>
      <c r="AM823" t="inlineStr"/>
      <c r="AN823" t="inlineStr"/>
      <c r="AO823" t="inlineStr"/>
      <c r="AP823" t="inlineStr"/>
      <c r="AQ823" t="inlineStr"/>
      <c r="AR823" t="inlineStr"/>
      <c r="AS823" t="inlineStr"/>
      <c r="AT823" t="inlineStr"/>
      <c r="AU823" t="inlineStr"/>
      <c r="AV823" t="inlineStr"/>
      <c r="AW823" t="inlineStr"/>
      <c r="AX823" t="inlineStr"/>
      <c r="AY823" t="inlineStr"/>
      <c r="AZ823" t="inlineStr"/>
      <c r="BA823" t="inlineStr"/>
      <c r="BB823" t="inlineStr"/>
      <c r="BC823" t="inlineStr">
        <is>
          <t>0</t>
        </is>
      </c>
      <c r="BD823" t="inlineStr"/>
      <c r="BE823" t="inlineStr"/>
      <c r="BF823" t="inlineStr"/>
      <c r="BG823" t="inlineStr"/>
      <c r="BH823" t="inlineStr"/>
      <c r="BI823" t="inlineStr"/>
      <c r="BJ823" t="inlineStr"/>
      <c r="BK823" t="inlineStr"/>
      <c r="BL823" t="inlineStr"/>
      <c r="BM823" t="inlineStr"/>
      <c r="BN823" t="inlineStr"/>
      <c r="BO823" t="inlineStr"/>
      <c r="BP823" t="inlineStr"/>
      <c r="BQ823" t="inlineStr"/>
      <c r="BR823" t="inlineStr"/>
      <c r="BS823" t="inlineStr"/>
      <c r="BT823" t="inlineStr"/>
      <c r="BU823" t="inlineStr"/>
      <c r="BV823" t="inlineStr"/>
      <c r="BW823" t="inlineStr"/>
      <c r="BX823" t="inlineStr"/>
      <c r="BY823" t="inlineStr"/>
      <c r="BZ823" t="inlineStr"/>
      <c r="CA823" t="inlineStr"/>
      <c r="CB823" t="inlineStr"/>
      <c r="CC823" t="inlineStr"/>
      <c r="CD823" t="inlineStr"/>
      <c r="CE823" t="inlineStr"/>
      <c r="CF823" t="inlineStr"/>
      <c r="CG823" t="inlineStr"/>
      <c r="CH823" t="inlineStr"/>
      <c r="CI823" t="inlineStr"/>
      <c r="CJ823" t="inlineStr"/>
      <c r="CK823" t="inlineStr"/>
      <c r="CL823" t="inlineStr"/>
      <c r="CM823" t="inlineStr"/>
      <c r="CN823" t="inlineStr"/>
      <c r="CO823" t="inlineStr"/>
      <c r="CP823" t="inlineStr"/>
      <c r="CQ823" t="inlineStr"/>
      <c r="CR823" t="inlineStr"/>
      <c r="CS823" t="inlineStr"/>
      <c r="CT823" t="inlineStr"/>
      <c r="CU823" t="inlineStr"/>
    </row>
    <row r="824">
      <c r="A824" t="b">
        <v>1</v>
      </c>
      <c r="B824" t="inlineStr">
        <is>
          <t>737</t>
        </is>
      </c>
      <c r="C824" t="inlineStr">
        <is>
          <t>L-1548-315200790</t>
        </is>
      </c>
      <c r="D824" t="inlineStr">
        <is>
          <t>1066778833</t>
        </is>
      </c>
      <c r="E824" t="inlineStr">
        <is>
          <t>Aaf</t>
        </is>
      </c>
      <c r="F824" t="inlineStr">
        <is>
          <t>https://portal.dnb.de/opac.htm?method=simpleSearch&amp;cqlMode=true&amp;query=idn%3D1066778833</t>
        </is>
      </c>
      <c r="G824" t="inlineStr">
        <is>
          <t>III 73, 6</t>
        </is>
      </c>
      <c r="H824" t="inlineStr">
        <is>
          <t>III 73, 6</t>
        </is>
      </c>
      <c r="I824" t="inlineStr"/>
      <c r="J824" t="inlineStr"/>
      <c r="K824" t="inlineStr">
        <is>
          <t>bis 35 cm</t>
        </is>
      </c>
      <c r="L824" t="inlineStr"/>
      <c r="M824" t="inlineStr"/>
      <c r="N824" t="inlineStr"/>
      <c r="O824" t="inlineStr"/>
      <c r="P824" t="inlineStr"/>
      <c r="Q824" t="inlineStr"/>
      <c r="R824" t="inlineStr"/>
      <c r="S824" t="inlineStr"/>
      <c r="T824" t="inlineStr"/>
      <c r="U824" t="inlineStr"/>
      <c r="V824" t="inlineStr"/>
      <c r="W824" t="inlineStr"/>
      <c r="X824" t="inlineStr"/>
      <c r="Y824" t="inlineStr"/>
      <c r="Z824" t="inlineStr"/>
      <c r="AA824" t="inlineStr">
        <is>
          <t>HD</t>
        </is>
      </c>
      <c r="AB824" t="inlineStr"/>
      <c r="AC824" t="inlineStr">
        <is>
          <t>x</t>
        </is>
      </c>
      <c r="AD824" t="inlineStr">
        <is>
          <t>f</t>
        </is>
      </c>
      <c r="AE824" t="inlineStr"/>
      <c r="AF824" t="inlineStr"/>
      <c r="AG824" t="inlineStr"/>
      <c r="AH824" t="inlineStr"/>
      <c r="AI824" t="inlineStr"/>
      <c r="AJ824" t="inlineStr">
        <is>
          <t>Pa</t>
        </is>
      </c>
      <c r="AK824" t="inlineStr"/>
      <c r="AL824" t="inlineStr"/>
      <c r="AM824" t="inlineStr"/>
      <c r="AN824" t="inlineStr"/>
      <c r="AO824" t="inlineStr"/>
      <c r="AP824" t="inlineStr"/>
      <c r="AQ824" t="inlineStr"/>
      <c r="AR824" t="inlineStr"/>
      <c r="AS824" t="inlineStr"/>
      <c r="AT824" t="inlineStr"/>
      <c r="AU824" t="inlineStr"/>
      <c r="AV824" t="inlineStr"/>
      <c r="AW824" t="inlineStr"/>
      <c r="AX824" t="inlineStr">
        <is>
          <t>110</t>
        </is>
      </c>
      <c r="AY824" t="inlineStr"/>
      <c r="AZ824" t="inlineStr"/>
      <c r="BA824" t="inlineStr"/>
      <c r="BB824" t="inlineStr">
        <is>
          <t>n</t>
        </is>
      </c>
      <c r="BC824" t="inlineStr">
        <is>
          <t>0</t>
        </is>
      </c>
      <c r="BD824" t="inlineStr"/>
      <c r="BE824" t="inlineStr">
        <is>
          <t>Gewebe</t>
        </is>
      </c>
      <c r="BF824" t="inlineStr"/>
      <c r="BG824" t="inlineStr"/>
      <c r="BH824" t="inlineStr"/>
      <c r="BI824" t="inlineStr"/>
      <c r="BJ824" t="inlineStr"/>
      <c r="BK824" t="inlineStr"/>
      <c r="BL824" t="inlineStr"/>
      <c r="BM824" t="inlineStr"/>
      <c r="BN824" t="inlineStr"/>
      <c r="BO824" t="inlineStr"/>
      <c r="BP824" t="inlineStr"/>
      <c r="BQ824" t="inlineStr"/>
      <c r="BR824" t="inlineStr"/>
      <c r="BS824" t="inlineStr"/>
      <c r="BT824" t="inlineStr"/>
      <c r="BU824" t="inlineStr"/>
      <c r="BV824" t="inlineStr"/>
      <c r="BW824" t="inlineStr"/>
      <c r="BX824" t="inlineStr"/>
      <c r="BY824" t="inlineStr"/>
      <c r="BZ824" t="inlineStr"/>
      <c r="CA824" t="inlineStr"/>
      <c r="CB824" t="inlineStr"/>
      <c r="CC824" t="inlineStr"/>
      <c r="CD824" t="inlineStr"/>
      <c r="CE824" t="inlineStr"/>
      <c r="CF824" t="inlineStr"/>
      <c r="CG824" t="inlineStr"/>
      <c r="CH824" t="inlineStr"/>
      <c r="CI824" t="inlineStr"/>
      <c r="CJ824" t="inlineStr"/>
      <c r="CK824" t="inlineStr"/>
      <c r="CL824" t="inlineStr"/>
      <c r="CM824" t="inlineStr"/>
      <c r="CN824" t="inlineStr"/>
      <c r="CO824" t="inlineStr"/>
      <c r="CP824" t="inlineStr"/>
      <c r="CQ824" t="inlineStr"/>
      <c r="CR824" t="inlineStr"/>
      <c r="CS824" t="inlineStr"/>
      <c r="CT824" t="inlineStr"/>
      <c r="CU824" t="inlineStr"/>
    </row>
    <row r="825">
      <c r="A825" t="b">
        <v>1</v>
      </c>
      <c r="B825" t="inlineStr">
        <is>
          <t>820</t>
        </is>
      </c>
      <c r="C825" t="inlineStr">
        <is>
          <t>L-1545-154505285</t>
        </is>
      </c>
      <c r="D825" t="inlineStr">
        <is>
          <t>994098219</t>
        </is>
      </c>
      <c r="E825" t="inlineStr">
        <is>
          <t>Afl</t>
        </is>
      </c>
      <c r="F825" t="inlineStr">
        <is>
          <t>https://portal.dnb.de/opac.htm?method=simpleSearch&amp;cqlMode=true&amp;query=idn%3D994098219</t>
        </is>
      </c>
      <c r="G825" t="inlineStr">
        <is>
          <t>III 73, 6 a</t>
        </is>
      </c>
      <c r="H825" t="inlineStr">
        <is>
          <t>III 73, 6 a</t>
        </is>
      </c>
      <c r="I825" t="inlineStr"/>
      <c r="J825" t="inlineStr"/>
      <c r="K825" t="inlineStr">
        <is>
          <t>bis 35 cm</t>
        </is>
      </c>
      <c r="L825" t="inlineStr"/>
      <c r="M825" t="inlineStr"/>
      <c r="N825" t="inlineStr"/>
      <c r="O825" t="inlineStr"/>
      <c r="P825" t="inlineStr"/>
      <c r="Q825" t="inlineStr"/>
      <c r="R825" t="inlineStr"/>
      <c r="S825" t="inlineStr"/>
      <c r="T825" t="inlineStr"/>
      <c r="U825" t="inlineStr"/>
      <c r="V825" t="inlineStr"/>
      <c r="W825" t="inlineStr"/>
      <c r="X825" t="inlineStr"/>
      <c r="Y825" t="inlineStr"/>
      <c r="Z825" t="inlineStr"/>
      <c r="AA825" t="inlineStr">
        <is>
          <t>HD</t>
        </is>
      </c>
      <c r="AB825" t="inlineStr"/>
      <c r="AC825" t="inlineStr">
        <is>
          <t>x</t>
        </is>
      </c>
      <c r="AD825" t="inlineStr">
        <is>
          <t>f</t>
        </is>
      </c>
      <c r="AE825" t="inlineStr"/>
      <c r="AF825" t="inlineStr"/>
      <c r="AG825" t="inlineStr"/>
      <c r="AH825" t="inlineStr"/>
      <c r="AI825" t="inlineStr"/>
      <c r="AJ825" t="inlineStr">
        <is>
          <t>Pa</t>
        </is>
      </c>
      <c r="AK825" t="inlineStr"/>
      <c r="AL825" t="inlineStr"/>
      <c r="AM825" t="inlineStr"/>
      <c r="AN825" t="inlineStr"/>
      <c r="AO825" t="inlineStr"/>
      <c r="AP825" t="inlineStr"/>
      <c r="AQ825" t="inlineStr"/>
      <c r="AR825" t="inlineStr"/>
      <c r="AS825" t="inlineStr"/>
      <c r="AT825" t="inlineStr"/>
      <c r="AU825" t="inlineStr"/>
      <c r="AV825" t="inlineStr"/>
      <c r="AW825" t="inlineStr"/>
      <c r="AX825" t="inlineStr">
        <is>
          <t>80</t>
        </is>
      </c>
      <c r="AY825" t="inlineStr"/>
      <c r="AZ825" t="inlineStr"/>
      <c r="BA825" t="inlineStr"/>
      <c r="BB825" t="inlineStr">
        <is>
          <t>n</t>
        </is>
      </c>
      <c r="BC825" t="inlineStr">
        <is>
          <t>0</t>
        </is>
      </c>
      <c r="BD825" t="inlineStr"/>
      <c r="BE825" t="inlineStr">
        <is>
          <t>Gewebe</t>
        </is>
      </c>
      <c r="BF825" t="inlineStr"/>
      <c r="BG825" t="inlineStr"/>
      <c r="BH825" t="inlineStr"/>
      <c r="BI825" t="inlineStr"/>
      <c r="BJ825" t="inlineStr"/>
      <c r="BK825" t="inlineStr"/>
      <c r="BL825" t="inlineStr"/>
      <c r="BM825" t="inlineStr"/>
      <c r="BN825" t="inlineStr"/>
      <c r="BO825" t="inlineStr"/>
      <c r="BP825" t="inlineStr"/>
      <c r="BQ825" t="inlineStr"/>
      <c r="BR825" t="inlineStr"/>
      <c r="BS825" t="inlineStr"/>
      <c r="BT825" t="inlineStr"/>
      <c r="BU825" t="inlineStr"/>
      <c r="BV825" t="inlineStr"/>
      <c r="BW825" t="inlineStr"/>
      <c r="BX825" t="inlineStr"/>
      <c r="BY825" t="inlineStr"/>
      <c r="BZ825" t="inlineStr"/>
      <c r="CA825" t="inlineStr"/>
      <c r="CB825" t="inlineStr"/>
      <c r="CC825" t="inlineStr"/>
      <c r="CD825" t="inlineStr"/>
      <c r="CE825" t="inlineStr"/>
      <c r="CF825" t="inlineStr"/>
      <c r="CG825" t="inlineStr"/>
      <c r="CH825" t="inlineStr"/>
      <c r="CI825" t="inlineStr"/>
      <c r="CJ825" t="inlineStr"/>
      <c r="CK825" t="inlineStr"/>
      <c r="CL825" t="inlineStr"/>
      <c r="CM825" t="inlineStr"/>
      <c r="CN825" t="inlineStr"/>
      <c r="CO825" t="inlineStr"/>
      <c r="CP825" t="inlineStr"/>
      <c r="CQ825" t="inlineStr"/>
      <c r="CR825" t="inlineStr"/>
      <c r="CS825" t="inlineStr"/>
      <c r="CT825" t="inlineStr"/>
      <c r="CU825" t="inlineStr"/>
    </row>
    <row r="826">
      <c r="A826" t="b">
        <v>1</v>
      </c>
      <c r="B826" t="inlineStr">
        <is>
          <t>819</t>
        </is>
      </c>
      <c r="C826" t="inlineStr">
        <is>
          <t>L-1544-154505633</t>
        </is>
      </c>
      <c r="D826" t="inlineStr">
        <is>
          <t>99409843X</t>
        </is>
      </c>
      <c r="E826" t="inlineStr">
        <is>
          <t>Afl</t>
        </is>
      </c>
      <c r="F826" t="inlineStr">
        <is>
          <t>https://portal.dnb.de/opac.htm?method=simpleSearch&amp;cqlMode=true&amp;query=idn%3D99409843X</t>
        </is>
      </c>
      <c r="G826" t="inlineStr">
        <is>
          <t>III 73, 6 a (angebunden)</t>
        </is>
      </c>
      <c r="H826" t="inlineStr">
        <is>
          <t>III 73, 6 a</t>
        </is>
      </c>
      <c r="I826" t="inlineStr"/>
      <c r="J826" t="inlineStr"/>
      <c r="K826" t="inlineStr"/>
      <c r="L826" t="inlineStr"/>
      <c r="M826" t="inlineStr"/>
      <c r="N826" t="inlineStr"/>
      <c r="O826" t="inlineStr"/>
      <c r="P826" t="inlineStr"/>
      <c r="Q826" t="inlineStr"/>
      <c r="R826" t="inlineStr"/>
      <c r="S826" t="inlineStr"/>
      <c r="T826" t="inlineStr"/>
      <c r="U826" t="inlineStr"/>
      <c r="V826" t="inlineStr"/>
      <c r="W826" t="inlineStr"/>
      <c r="X826" t="inlineStr"/>
      <c r="Y826" t="inlineStr"/>
      <c r="Z826" t="inlineStr"/>
      <c r="AA826" t="inlineStr"/>
      <c r="AB826" t="inlineStr"/>
      <c r="AC826" t="inlineStr"/>
      <c r="AD826" t="inlineStr"/>
      <c r="AE826" t="inlineStr"/>
      <c r="AF826" t="inlineStr"/>
      <c r="AG826" t="inlineStr"/>
      <c r="AH826" t="inlineStr"/>
      <c r="AI826" t="inlineStr"/>
      <c r="AJ826" t="inlineStr"/>
      <c r="AK826" t="inlineStr"/>
      <c r="AL826" t="inlineStr"/>
      <c r="AM826" t="inlineStr"/>
      <c r="AN826" t="inlineStr"/>
      <c r="AO826" t="inlineStr"/>
      <c r="AP826" t="inlineStr"/>
      <c r="AQ826" t="inlineStr"/>
      <c r="AR826" t="inlineStr"/>
      <c r="AS826" t="inlineStr"/>
      <c r="AT826" t="inlineStr"/>
      <c r="AU826" t="inlineStr"/>
      <c r="AV826" t="inlineStr"/>
      <c r="AW826" t="inlineStr"/>
      <c r="AX826" t="inlineStr"/>
      <c r="AY826" t="inlineStr"/>
      <c r="AZ826" t="inlineStr"/>
      <c r="BA826" t="inlineStr"/>
      <c r="BB826" t="inlineStr"/>
      <c r="BC826" t="inlineStr">
        <is>
          <t>0</t>
        </is>
      </c>
      <c r="BD826" t="inlineStr"/>
      <c r="BE826" t="inlineStr"/>
      <c r="BF826" t="inlineStr"/>
      <c r="BG826" t="inlineStr"/>
      <c r="BH826" t="inlineStr"/>
      <c r="BI826" t="inlineStr"/>
      <c r="BJ826" t="inlineStr"/>
      <c r="BK826" t="inlineStr"/>
      <c r="BL826" t="inlineStr"/>
      <c r="BM826" t="inlineStr"/>
      <c r="BN826" t="inlineStr"/>
      <c r="BO826" t="inlineStr"/>
      <c r="BP826" t="inlineStr"/>
      <c r="BQ826" t="inlineStr"/>
      <c r="BR826" t="inlineStr"/>
      <c r="BS826" t="inlineStr"/>
      <c r="BT826" t="inlineStr"/>
      <c r="BU826" t="inlineStr"/>
      <c r="BV826" t="inlineStr"/>
      <c r="BW826" t="inlineStr"/>
      <c r="BX826" t="inlineStr"/>
      <c r="BY826" t="inlineStr"/>
      <c r="BZ826" t="inlineStr"/>
      <c r="CA826" t="inlineStr"/>
      <c r="CB826" t="inlineStr"/>
      <c r="CC826" t="inlineStr"/>
      <c r="CD826" t="inlineStr"/>
      <c r="CE826" t="inlineStr"/>
      <c r="CF826" t="inlineStr"/>
      <c r="CG826" t="inlineStr"/>
      <c r="CH826" t="inlineStr"/>
      <c r="CI826" t="inlineStr"/>
      <c r="CJ826" t="inlineStr"/>
      <c r="CK826" t="inlineStr"/>
      <c r="CL826" t="inlineStr"/>
      <c r="CM826" t="inlineStr"/>
      <c r="CN826" t="inlineStr"/>
      <c r="CO826" t="inlineStr"/>
      <c r="CP826" t="inlineStr"/>
      <c r="CQ826" t="inlineStr"/>
      <c r="CR826" t="inlineStr"/>
      <c r="CS826" t="inlineStr"/>
      <c r="CT826" t="inlineStr"/>
      <c r="CU826" t="inlineStr"/>
    </row>
    <row r="827">
      <c r="A827" t="b">
        <v>1</v>
      </c>
      <c r="B827" t="inlineStr">
        <is>
          <t>738</t>
        </is>
      </c>
      <c r="C827" t="inlineStr">
        <is>
          <t>L-1502-154136255</t>
        </is>
      </c>
      <c r="D827" t="inlineStr">
        <is>
          <t>993994350</t>
        </is>
      </c>
      <c r="E827" t="inlineStr">
        <is>
          <t>Afl</t>
        </is>
      </c>
      <c r="F827" t="inlineStr">
        <is>
          <t>https://portal.dnb.de/opac.htm?method=simpleSearch&amp;cqlMode=true&amp;query=idn%3D993994350</t>
        </is>
      </c>
      <c r="G827" t="inlineStr">
        <is>
          <t>III 73, 7</t>
        </is>
      </c>
      <c r="H827" t="inlineStr">
        <is>
          <t>III 73, 7</t>
        </is>
      </c>
      <c r="I827" t="inlineStr"/>
      <c r="J827" t="inlineStr"/>
      <c r="K827" t="inlineStr"/>
      <c r="L827" t="inlineStr"/>
      <c r="M827" t="inlineStr"/>
      <c r="N827" t="inlineStr"/>
      <c r="O827" t="inlineStr"/>
      <c r="P827" t="inlineStr"/>
      <c r="Q827" t="inlineStr"/>
      <c r="R827" t="inlineStr"/>
      <c r="S827" t="inlineStr"/>
      <c r="T827" t="inlineStr"/>
      <c r="U827" t="inlineStr"/>
      <c r="V827" t="inlineStr"/>
      <c r="W827" t="inlineStr"/>
      <c r="X827" t="inlineStr"/>
      <c r="Y827" t="inlineStr"/>
      <c r="Z827" t="inlineStr"/>
      <c r="AA827" t="inlineStr"/>
      <c r="AB827" t="inlineStr"/>
      <c r="AC827" t="inlineStr"/>
      <c r="AD827" t="inlineStr"/>
      <c r="AE827" t="inlineStr"/>
      <c r="AF827" t="inlineStr"/>
      <c r="AG827" t="inlineStr"/>
      <c r="AH827" t="inlineStr"/>
      <c r="AI827" t="inlineStr"/>
      <c r="AJ827" t="inlineStr"/>
      <c r="AK827" t="inlineStr"/>
      <c r="AL827" t="inlineStr"/>
      <c r="AM827" t="inlineStr"/>
      <c r="AN827" t="inlineStr"/>
      <c r="AO827" t="inlineStr"/>
      <c r="AP827" t="inlineStr"/>
      <c r="AQ827" t="inlineStr"/>
      <c r="AR827" t="inlineStr"/>
      <c r="AS827" t="inlineStr"/>
      <c r="AT827" t="inlineStr"/>
      <c r="AU827" t="inlineStr"/>
      <c r="AV827" t="inlineStr"/>
      <c r="AW827" t="inlineStr"/>
      <c r="AX827" t="inlineStr"/>
      <c r="AY827" t="inlineStr"/>
      <c r="AZ827" t="inlineStr"/>
      <c r="BA827" t="inlineStr"/>
      <c r="BB827" t="inlineStr"/>
      <c r="BC827" t="inlineStr">
        <is>
          <t>0</t>
        </is>
      </c>
      <c r="BD827" t="inlineStr"/>
      <c r="BE827" t="inlineStr"/>
      <c r="BF827" t="inlineStr"/>
      <c r="BG827" t="inlineStr"/>
      <c r="BH827" t="inlineStr"/>
      <c r="BI827" t="inlineStr"/>
      <c r="BJ827" t="inlineStr"/>
      <c r="BK827" t="inlineStr"/>
      <c r="BL827" t="inlineStr"/>
      <c r="BM827" t="inlineStr"/>
      <c r="BN827" t="inlineStr"/>
      <c r="BO827" t="inlineStr"/>
      <c r="BP827" t="inlineStr"/>
      <c r="BQ827" t="inlineStr"/>
      <c r="BR827" t="inlineStr"/>
      <c r="BS827" t="inlineStr"/>
      <c r="BT827" t="inlineStr"/>
      <c r="BU827" t="inlineStr"/>
      <c r="BV827" t="inlineStr"/>
      <c r="BW827" t="inlineStr"/>
      <c r="BX827" t="inlineStr"/>
      <c r="BY827" t="inlineStr"/>
      <c r="BZ827" t="inlineStr"/>
      <c r="CA827" t="inlineStr"/>
      <c r="CB827" t="inlineStr"/>
      <c r="CC827" t="inlineStr"/>
      <c r="CD827" t="inlineStr"/>
      <c r="CE827" t="inlineStr"/>
      <c r="CF827" t="inlineStr"/>
      <c r="CG827" t="inlineStr"/>
      <c r="CH827" t="inlineStr"/>
      <c r="CI827" t="inlineStr"/>
      <c r="CJ827" t="inlineStr"/>
      <c r="CK827" t="inlineStr"/>
      <c r="CL827" t="inlineStr"/>
      <c r="CM827" t="inlineStr"/>
      <c r="CN827" t="inlineStr"/>
      <c r="CO827" t="inlineStr"/>
      <c r="CP827" t="inlineStr"/>
      <c r="CQ827" t="inlineStr"/>
      <c r="CR827" t="inlineStr"/>
      <c r="CS827" t="inlineStr"/>
      <c r="CT827" t="inlineStr"/>
      <c r="CU827" t="inlineStr"/>
    </row>
    <row r="828">
      <c r="A828" t="b">
        <v>1</v>
      </c>
      <c r="B828" t="inlineStr">
        <is>
          <t>739</t>
        </is>
      </c>
      <c r="C828" t="inlineStr">
        <is>
          <t>L-1502-154136115</t>
        </is>
      </c>
      <c r="D828" t="inlineStr">
        <is>
          <t>993994253</t>
        </is>
      </c>
      <c r="E828" t="inlineStr">
        <is>
          <t>Afl</t>
        </is>
      </c>
      <c r="F828" t="inlineStr">
        <is>
          <t>https://portal.dnb.de/opac.htm?method=simpleSearch&amp;cqlMode=true&amp;query=idn%3D993994253</t>
        </is>
      </c>
      <c r="G828" t="inlineStr">
        <is>
          <t>III 73, 7</t>
        </is>
      </c>
      <c r="H828" t="inlineStr">
        <is>
          <t>III 73, 7</t>
        </is>
      </c>
      <c r="I828" t="inlineStr"/>
      <c r="J828" t="inlineStr"/>
      <c r="K828" t="inlineStr"/>
      <c r="L828" t="inlineStr"/>
      <c r="M828" t="inlineStr"/>
      <c r="N828" t="inlineStr"/>
      <c r="O828" t="inlineStr"/>
      <c r="P828" t="inlineStr"/>
      <c r="Q828" t="inlineStr"/>
      <c r="R828" t="inlineStr"/>
      <c r="S828" t="inlineStr"/>
      <c r="T828" t="inlineStr"/>
      <c r="U828" t="inlineStr"/>
      <c r="V828" t="inlineStr"/>
      <c r="W828" t="inlineStr"/>
      <c r="X828" t="inlineStr"/>
      <c r="Y828" t="inlineStr"/>
      <c r="Z828" t="inlineStr"/>
      <c r="AA828" t="inlineStr"/>
      <c r="AB828" t="inlineStr"/>
      <c r="AC828" t="inlineStr"/>
      <c r="AD828" t="inlineStr"/>
      <c r="AE828" t="inlineStr"/>
      <c r="AF828" t="inlineStr"/>
      <c r="AG828" t="inlineStr"/>
      <c r="AH828" t="inlineStr"/>
      <c r="AI828" t="inlineStr"/>
      <c r="AJ828" t="inlineStr"/>
      <c r="AK828" t="inlineStr"/>
      <c r="AL828" t="inlineStr"/>
      <c r="AM828" t="inlineStr"/>
      <c r="AN828" t="inlineStr"/>
      <c r="AO828" t="inlineStr"/>
      <c r="AP828" t="inlineStr"/>
      <c r="AQ828" t="inlineStr"/>
      <c r="AR828" t="inlineStr"/>
      <c r="AS828" t="inlineStr"/>
      <c r="AT828" t="inlineStr"/>
      <c r="AU828" t="inlineStr"/>
      <c r="AV828" t="inlineStr"/>
      <c r="AW828" t="inlineStr"/>
      <c r="AX828" t="inlineStr"/>
      <c r="AY828" t="inlineStr"/>
      <c r="AZ828" t="inlineStr"/>
      <c r="BA828" t="inlineStr"/>
      <c r="BB828" t="inlineStr"/>
      <c r="BC828" t="inlineStr">
        <is>
          <t>0</t>
        </is>
      </c>
      <c r="BD828" t="inlineStr"/>
      <c r="BE828" t="inlineStr"/>
      <c r="BF828" t="inlineStr"/>
      <c r="BG828" t="inlineStr"/>
      <c r="BH828" t="inlineStr"/>
      <c r="BI828" t="inlineStr"/>
      <c r="BJ828" t="inlineStr"/>
      <c r="BK828" t="inlineStr"/>
      <c r="BL828" t="inlineStr"/>
      <c r="BM828" t="inlineStr"/>
      <c r="BN828" t="inlineStr"/>
      <c r="BO828" t="inlineStr"/>
      <c r="BP828" t="inlineStr"/>
      <c r="BQ828" t="inlineStr"/>
      <c r="BR828" t="inlineStr"/>
      <c r="BS828" t="inlineStr"/>
      <c r="BT828" t="inlineStr"/>
      <c r="BU828" t="inlineStr"/>
      <c r="BV828" t="inlineStr"/>
      <c r="BW828" t="inlineStr"/>
      <c r="BX828" t="inlineStr"/>
      <c r="BY828" t="inlineStr"/>
      <c r="BZ828" t="inlineStr"/>
      <c r="CA828" t="inlineStr"/>
      <c r="CB828" t="inlineStr"/>
      <c r="CC828" t="inlineStr"/>
      <c r="CD828" t="inlineStr"/>
      <c r="CE828" t="inlineStr"/>
      <c r="CF828" t="inlineStr"/>
      <c r="CG828" t="inlineStr"/>
      <c r="CH828" t="inlineStr"/>
      <c r="CI828" t="inlineStr"/>
      <c r="CJ828" t="inlineStr"/>
      <c r="CK828" t="inlineStr"/>
      <c r="CL828" t="inlineStr"/>
      <c r="CM828" t="inlineStr"/>
      <c r="CN828" t="inlineStr"/>
      <c r="CO828" t="inlineStr"/>
      <c r="CP828" t="inlineStr"/>
      <c r="CQ828" t="inlineStr"/>
      <c r="CR828" t="inlineStr"/>
      <c r="CS828" t="inlineStr"/>
      <c r="CT828" t="inlineStr"/>
      <c r="CU828" t="inlineStr"/>
    </row>
    <row r="829">
      <c r="A829" t="b">
        <v>0</v>
      </c>
      <c r="B829" t="inlineStr">
        <is>
          <t>740</t>
        </is>
      </c>
      <c r="C829" t="inlineStr">
        <is>
          <t>L-1502-332794555</t>
        </is>
      </c>
      <c r="D829" t="inlineStr">
        <is>
          <t>1075286875</t>
        </is>
      </c>
      <c r="E829" t="inlineStr"/>
      <c r="F829" t="inlineStr">
        <is>
          <t>https://portal.dnb.de/opac.htm?method=simpleSearch&amp;cqlMode=true&amp;query=idn%3D1075286875</t>
        </is>
      </c>
      <c r="G829" t="inlineStr">
        <is>
          <t>III 73, 8</t>
        </is>
      </c>
      <c r="H829" t="inlineStr"/>
      <c r="I829" t="inlineStr"/>
      <c r="J829" t="inlineStr"/>
      <c r="K829" t="inlineStr"/>
      <c r="L829" t="inlineStr"/>
      <c r="M829" t="inlineStr"/>
      <c r="N829" t="inlineStr"/>
      <c r="O829" t="inlineStr"/>
      <c r="P829" t="inlineStr"/>
      <c r="Q829" t="inlineStr"/>
      <c r="R829" t="inlineStr"/>
      <c r="S829" t="inlineStr"/>
      <c r="T829" t="inlineStr"/>
      <c r="U829" t="inlineStr"/>
      <c r="V829" t="inlineStr"/>
      <c r="W829" t="inlineStr"/>
      <c r="X829" t="inlineStr"/>
      <c r="Y829" t="inlineStr"/>
      <c r="Z829" t="inlineStr"/>
      <c r="AA829" t="inlineStr"/>
      <c r="AB829" t="inlineStr"/>
      <c r="AC829" t="inlineStr"/>
      <c r="AD829" t="inlineStr"/>
      <c r="AE829" t="inlineStr"/>
      <c r="AF829" t="inlineStr"/>
      <c r="AG829" t="inlineStr"/>
      <c r="AH829" t="inlineStr"/>
      <c r="AI829" t="inlineStr"/>
      <c r="AJ829" t="inlineStr"/>
      <c r="AK829" t="inlineStr"/>
      <c r="AL829" t="inlineStr"/>
      <c r="AM829" t="inlineStr"/>
      <c r="AN829" t="inlineStr"/>
      <c r="AO829" t="inlineStr"/>
      <c r="AP829" t="inlineStr"/>
      <c r="AQ829" t="inlineStr"/>
      <c r="AR829" t="inlineStr"/>
      <c r="AS829" t="inlineStr"/>
      <c r="AT829" t="inlineStr"/>
      <c r="AU829" t="inlineStr"/>
      <c r="AV829" t="inlineStr"/>
      <c r="AW829" t="inlineStr"/>
      <c r="AX829" t="inlineStr"/>
      <c r="AY829" t="inlineStr"/>
      <c r="AZ829" t="inlineStr"/>
      <c r="BA829" t="inlineStr"/>
      <c r="BB829" t="inlineStr"/>
      <c r="BC829" t="inlineStr">
        <is>
          <t>0</t>
        </is>
      </c>
      <c r="BD829" t="inlineStr"/>
      <c r="BE829" t="inlineStr"/>
      <c r="BF829" t="inlineStr"/>
      <c r="BG829" t="inlineStr"/>
      <c r="BH829" t="inlineStr"/>
      <c r="BI829" t="inlineStr"/>
      <c r="BJ829" t="inlineStr"/>
      <c r="BK829" t="inlineStr"/>
      <c r="BL829" t="inlineStr"/>
      <c r="BM829" t="inlineStr"/>
      <c r="BN829" t="inlineStr"/>
      <c r="BO829" t="inlineStr"/>
      <c r="BP829" t="inlineStr"/>
      <c r="BQ829" t="inlineStr"/>
      <c r="BR829" t="inlineStr"/>
      <c r="BS829" t="inlineStr"/>
      <c r="BT829" t="inlineStr"/>
      <c r="BU829" t="inlineStr"/>
      <c r="BV829" t="inlineStr"/>
      <c r="BW829" t="inlineStr"/>
      <c r="BX829" t="inlineStr"/>
      <c r="BY829" t="inlineStr"/>
      <c r="BZ829" t="inlineStr"/>
      <c r="CA829" t="inlineStr"/>
      <c r="CB829" t="inlineStr"/>
      <c r="CC829" t="inlineStr"/>
      <c r="CD829" t="inlineStr"/>
      <c r="CE829" t="inlineStr"/>
      <c r="CF829" t="inlineStr"/>
      <c r="CG829" t="inlineStr"/>
      <c r="CH829" t="inlineStr"/>
      <c r="CI829" t="inlineStr"/>
      <c r="CJ829" t="inlineStr"/>
      <c r="CK829" t="inlineStr"/>
      <c r="CL829" t="inlineStr"/>
      <c r="CM829" t="inlineStr"/>
      <c r="CN829" t="inlineStr"/>
      <c r="CO829" t="inlineStr"/>
      <c r="CP829" t="inlineStr"/>
      <c r="CQ829" t="inlineStr"/>
      <c r="CR829" t="inlineStr"/>
      <c r="CS829" t="inlineStr"/>
      <c r="CT829" t="inlineStr"/>
      <c r="CU829" t="inlineStr"/>
    </row>
    <row r="830">
      <c r="A830" t="b">
        <v>0</v>
      </c>
      <c r="B830" t="inlineStr">
        <is>
          <t>741</t>
        </is>
      </c>
      <c r="C830" t="inlineStr">
        <is>
          <t>L-1503-31508166X</t>
        </is>
      </c>
      <c r="D830" t="inlineStr">
        <is>
          <t>1066694087</t>
        </is>
      </c>
      <c r="E830" t="inlineStr"/>
      <c r="F830" t="inlineStr">
        <is>
          <t>https://portal.dnb.de/opac.htm?method=simpleSearch&amp;cqlMode=true&amp;query=idn%3D1066694087</t>
        </is>
      </c>
      <c r="G830" t="inlineStr">
        <is>
          <t>III 73, 9</t>
        </is>
      </c>
      <c r="H830" t="inlineStr"/>
      <c r="I830" t="inlineStr"/>
      <c r="J830" t="inlineStr">
        <is>
          <t>Ledereinband, Schließen, erhabene Buchbeschläge</t>
        </is>
      </c>
      <c r="K830" t="inlineStr">
        <is>
          <t>bis 35 cm</t>
        </is>
      </c>
      <c r="L830" t="inlineStr">
        <is>
          <t>80° bis 110°, einseitig digitalisierbar?</t>
        </is>
      </c>
      <c r="M830" t="inlineStr">
        <is>
          <t>fester Rücken mit Schmuckprägung, stark brüchiges Einbandmaterial</t>
        </is>
      </c>
      <c r="N830" t="inlineStr"/>
      <c r="O830" t="inlineStr">
        <is>
          <t>Buchschuh</t>
        </is>
      </c>
      <c r="P830" t="inlineStr">
        <is>
          <t>Nein, Signaturfahne austauschen</t>
        </is>
      </c>
      <c r="Q830" t="inlineStr">
        <is>
          <t>3</t>
        </is>
      </c>
      <c r="R830" t="inlineStr"/>
      <c r="S830" t="inlineStr"/>
      <c r="T830" t="inlineStr"/>
      <c r="U830" t="inlineStr"/>
      <c r="V830" t="inlineStr"/>
      <c r="W830" t="inlineStr"/>
      <c r="X830" t="inlineStr"/>
      <c r="Y830" t="inlineStr"/>
      <c r="Z830" t="inlineStr"/>
      <c r="AA830" t="inlineStr"/>
      <c r="AB830" t="inlineStr"/>
      <c r="AC830" t="inlineStr"/>
      <c r="AD830" t="inlineStr"/>
      <c r="AE830" t="inlineStr"/>
      <c r="AF830" t="inlineStr"/>
      <c r="AG830" t="inlineStr"/>
      <c r="AH830" t="inlineStr"/>
      <c r="AI830" t="inlineStr"/>
      <c r="AJ830" t="inlineStr"/>
      <c r="AK830" t="inlineStr"/>
      <c r="AL830" t="inlineStr"/>
      <c r="AM830" t="inlineStr"/>
      <c r="AN830" t="inlineStr"/>
      <c r="AO830" t="inlineStr"/>
      <c r="AP830" t="inlineStr"/>
      <c r="AQ830" t="inlineStr"/>
      <c r="AR830" t="inlineStr"/>
      <c r="AS830" t="inlineStr"/>
      <c r="AT830" t="inlineStr"/>
      <c r="AU830" t="inlineStr"/>
      <c r="AV830" t="inlineStr"/>
      <c r="AW830" t="inlineStr"/>
      <c r="AX830" t="inlineStr"/>
      <c r="AY830" t="inlineStr"/>
      <c r="AZ830" t="inlineStr"/>
      <c r="BA830" t="inlineStr"/>
      <c r="BB830" t="inlineStr"/>
      <c r="BC830" t="inlineStr">
        <is>
          <t>0</t>
        </is>
      </c>
      <c r="BD830" t="inlineStr"/>
      <c r="BE830" t="inlineStr"/>
      <c r="BF830" t="inlineStr"/>
      <c r="BG830" t="inlineStr"/>
      <c r="BH830" t="inlineStr"/>
      <c r="BI830" t="inlineStr"/>
      <c r="BJ830" t="inlineStr"/>
      <c r="BK830" t="inlineStr"/>
      <c r="BL830" t="inlineStr"/>
      <c r="BM830" t="inlineStr"/>
      <c r="BN830" t="inlineStr"/>
      <c r="BO830" t="inlineStr"/>
      <c r="BP830" t="inlineStr"/>
      <c r="BQ830" t="inlineStr"/>
      <c r="BR830" t="inlineStr"/>
      <c r="BS830" t="inlineStr"/>
      <c r="BT830" t="inlineStr"/>
      <c r="BU830" t="inlineStr"/>
      <c r="BV830" t="inlineStr"/>
      <c r="BW830" t="inlineStr"/>
      <c r="BX830" t="inlineStr"/>
      <c r="BY830" t="inlineStr"/>
      <c r="BZ830" t="inlineStr"/>
      <c r="CA830" t="inlineStr"/>
      <c r="CB830" t="inlineStr"/>
      <c r="CC830" t="inlineStr"/>
      <c r="CD830" t="inlineStr"/>
      <c r="CE830" t="inlineStr"/>
      <c r="CF830" t="inlineStr"/>
      <c r="CG830" t="inlineStr"/>
      <c r="CH830" t="inlineStr"/>
      <c r="CI830" t="inlineStr"/>
      <c r="CJ830" t="inlineStr"/>
      <c r="CK830" t="inlineStr"/>
      <c r="CL830" t="inlineStr"/>
      <c r="CM830" t="inlineStr"/>
      <c r="CN830" t="inlineStr"/>
      <c r="CO830" t="inlineStr"/>
      <c r="CP830" t="inlineStr"/>
      <c r="CQ830" t="inlineStr"/>
      <c r="CR830" t="inlineStr"/>
      <c r="CS830" t="inlineStr"/>
      <c r="CT830" t="inlineStr"/>
      <c r="CU830" t="inlineStr"/>
    </row>
    <row r="831">
      <c r="A831" t="b">
        <v>1</v>
      </c>
      <c r="B831" t="inlineStr"/>
      <c r="C831" t="inlineStr">
        <is>
          <t>L-9999-414171306</t>
        </is>
      </c>
      <c r="D831" t="inlineStr">
        <is>
          <t>1137888938</t>
        </is>
      </c>
      <c r="E831" t="inlineStr">
        <is>
          <t>Qd</t>
        </is>
      </c>
      <c r="F831" t="inlineStr"/>
      <c r="G831" t="inlineStr">
        <is>
          <t>III 73, 9</t>
        </is>
      </c>
      <c r="H831" t="inlineStr">
        <is>
          <t>III 73, 9</t>
        </is>
      </c>
      <c r="I831" t="inlineStr"/>
      <c r="J831" t="inlineStr"/>
      <c r="K831" t="inlineStr"/>
      <c r="L831" t="inlineStr"/>
      <c r="M831" t="inlineStr"/>
      <c r="N831" t="inlineStr"/>
      <c r="O831" t="inlineStr"/>
      <c r="P831" t="inlineStr"/>
      <c r="Q831" t="inlineStr"/>
      <c r="R831" t="inlineStr"/>
      <c r="S831" t="inlineStr"/>
      <c r="T831" t="inlineStr"/>
      <c r="U831" t="inlineStr"/>
      <c r="V831" t="inlineStr"/>
      <c r="W831" t="inlineStr"/>
      <c r="X831" t="inlineStr"/>
      <c r="Y831" t="inlineStr"/>
      <c r="Z831" t="inlineStr"/>
      <c r="AA831" t="inlineStr"/>
      <c r="AB831" t="inlineStr"/>
      <c r="AC831" t="inlineStr"/>
      <c r="AD831" t="inlineStr"/>
      <c r="AE831" t="inlineStr"/>
      <c r="AF831" t="inlineStr"/>
      <c r="AG831" t="inlineStr"/>
      <c r="AH831" t="inlineStr"/>
      <c r="AI831" t="inlineStr"/>
      <c r="AJ831" t="inlineStr"/>
      <c r="AK831" t="inlineStr"/>
      <c r="AL831" t="inlineStr"/>
      <c r="AM831" t="inlineStr"/>
      <c r="AN831" t="inlineStr"/>
      <c r="AO831" t="inlineStr"/>
      <c r="AP831" t="inlineStr"/>
      <c r="AQ831" t="inlineStr"/>
      <c r="AR831" t="inlineStr"/>
      <c r="AS831" t="inlineStr"/>
      <c r="AT831" t="inlineStr"/>
      <c r="AU831" t="inlineStr"/>
      <c r="AV831" t="inlineStr"/>
      <c r="AW831" t="inlineStr"/>
      <c r="AX831" t="inlineStr"/>
      <c r="AY831" t="inlineStr"/>
      <c r="AZ831" t="inlineStr"/>
      <c r="BA831" t="inlineStr"/>
      <c r="BB831" t="inlineStr"/>
      <c r="BC831" t="inlineStr"/>
      <c r="BD831" t="inlineStr"/>
      <c r="BE831" t="inlineStr"/>
      <c r="BF831" t="inlineStr"/>
      <c r="BG831" t="inlineStr"/>
      <c r="BH831" t="inlineStr"/>
      <c r="BI831" t="inlineStr"/>
      <c r="BJ831" t="inlineStr"/>
      <c r="BK831" t="inlineStr"/>
      <c r="BL831" t="inlineStr"/>
      <c r="BM831" t="inlineStr"/>
      <c r="BN831" t="inlineStr"/>
      <c r="BO831" t="inlineStr"/>
      <c r="BP831" t="inlineStr"/>
      <c r="BQ831" t="inlineStr"/>
      <c r="BR831" t="inlineStr"/>
      <c r="BS831" t="inlineStr"/>
      <c r="BT831" t="inlineStr"/>
      <c r="BU831" t="inlineStr"/>
      <c r="BV831" t="inlineStr"/>
      <c r="BW831" t="inlineStr"/>
      <c r="BX831" t="inlineStr"/>
      <c r="BY831" t="inlineStr"/>
      <c r="BZ831" t="inlineStr"/>
      <c r="CA831" t="inlineStr"/>
      <c r="CB831" t="inlineStr"/>
      <c r="CC831" t="inlineStr"/>
      <c r="CD831" t="inlineStr"/>
      <c r="CE831" t="inlineStr"/>
      <c r="CF831" t="inlineStr"/>
      <c r="CG831" t="inlineStr"/>
      <c r="CH831" t="inlineStr"/>
      <c r="CI831" t="inlineStr"/>
      <c r="CJ831" t="inlineStr"/>
      <c r="CK831" t="inlineStr"/>
      <c r="CL831" t="inlineStr"/>
      <c r="CM831" t="inlineStr"/>
      <c r="CN831" t="inlineStr"/>
      <c r="CO831" t="inlineStr"/>
      <c r="CP831" t="inlineStr"/>
      <c r="CQ831" t="inlineStr"/>
      <c r="CR831" t="inlineStr"/>
      <c r="CS831" t="inlineStr"/>
      <c r="CT831" t="inlineStr"/>
      <c r="CU831" t="inlineStr"/>
    </row>
    <row r="832">
      <c r="A832" t="b">
        <v>0</v>
      </c>
      <c r="B832" t="inlineStr">
        <is>
          <t>821</t>
        </is>
      </c>
      <c r="C832" t="inlineStr">
        <is>
          <t>L-1503-670825824</t>
        </is>
      </c>
      <c r="D832" t="inlineStr">
        <is>
          <t>1208806262</t>
        </is>
      </c>
      <c r="E832" t="inlineStr"/>
      <c r="F832" t="inlineStr">
        <is>
          <t>https://portal.dnb.de/opac.htm?method=simpleSearch&amp;cqlMode=true&amp;query=idn%3D1208806262</t>
        </is>
      </c>
      <c r="G832" t="inlineStr">
        <is>
          <t>III 73, 9 (1. angebundenes Werk)</t>
        </is>
      </c>
      <c r="H832" t="inlineStr"/>
      <c r="I832" t="inlineStr"/>
      <c r="J832" t="inlineStr"/>
      <c r="K832" t="inlineStr"/>
      <c r="L832" t="inlineStr"/>
      <c r="M832" t="inlineStr"/>
      <c r="N832" t="inlineStr"/>
      <c r="O832" t="inlineStr"/>
      <c r="P832" t="inlineStr"/>
      <c r="Q832" t="inlineStr"/>
      <c r="R832" t="inlineStr"/>
      <c r="S832" t="inlineStr"/>
      <c r="T832" t="inlineStr"/>
      <c r="U832" t="inlineStr"/>
      <c r="V832" t="inlineStr"/>
      <c r="W832" t="inlineStr"/>
      <c r="X832" t="inlineStr"/>
      <c r="Y832" t="inlineStr"/>
      <c r="Z832" t="inlineStr"/>
      <c r="AA832" t="inlineStr"/>
      <c r="AB832" t="inlineStr"/>
      <c r="AC832" t="inlineStr"/>
      <c r="AD832" t="inlineStr"/>
      <c r="AE832" t="inlineStr"/>
      <c r="AF832" t="inlineStr"/>
      <c r="AG832" t="inlineStr"/>
      <c r="AH832" t="inlineStr"/>
      <c r="AI832" t="inlineStr"/>
      <c r="AJ832" t="inlineStr"/>
      <c r="AK832" t="inlineStr"/>
      <c r="AL832" t="inlineStr"/>
      <c r="AM832" t="inlineStr"/>
      <c r="AN832" t="inlineStr"/>
      <c r="AO832" t="inlineStr"/>
      <c r="AP832" t="inlineStr"/>
      <c r="AQ832" t="inlineStr"/>
      <c r="AR832" t="inlineStr"/>
      <c r="AS832" t="inlineStr"/>
      <c r="AT832" t="inlineStr"/>
      <c r="AU832" t="inlineStr"/>
      <c r="AV832" t="inlineStr"/>
      <c r="AW832" t="inlineStr"/>
      <c r="AX832" t="inlineStr"/>
      <c r="AY832" t="inlineStr"/>
      <c r="AZ832" t="inlineStr"/>
      <c r="BA832" t="inlineStr"/>
      <c r="BB832" t="inlineStr"/>
      <c r="BC832" t="inlineStr">
        <is>
          <t>0</t>
        </is>
      </c>
      <c r="BD832" t="inlineStr"/>
      <c r="BE832" t="inlineStr"/>
      <c r="BF832" t="inlineStr"/>
      <c r="BG832" t="inlineStr"/>
      <c r="BH832" t="inlineStr"/>
      <c r="BI832" t="inlineStr"/>
      <c r="BJ832" t="inlineStr"/>
      <c r="BK832" t="inlineStr"/>
      <c r="BL832" t="inlineStr"/>
      <c r="BM832" t="inlineStr"/>
      <c r="BN832" t="inlineStr"/>
      <c r="BO832" t="inlineStr"/>
      <c r="BP832" t="inlineStr"/>
      <c r="BQ832" t="inlineStr"/>
      <c r="BR832" t="inlineStr"/>
      <c r="BS832" t="inlineStr"/>
      <c r="BT832" t="inlineStr"/>
      <c r="BU832" t="inlineStr"/>
      <c r="BV832" t="inlineStr"/>
      <c r="BW832" t="inlineStr"/>
      <c r="BX832" t="inlineStr"/>
      <c r="BY832" t="inlineStr"/>
      <c r="BZ832" t="inlineStr"/>
      <c r="CA832" t="inlineStr"/>
      <c r="CB832" t="inlineStr"/>
      <c r="CC832" t="inlineStr"/>
      <c r="CD832" t="inlineStr"/>
      <c r="CE832" t="inlineStr"/>
      <c r="CF832" t="inlineStr"/>
      <c r="CG832" t="inlineStr"/>
      <c r="CH832" t="inlineStr"/>
      <c r="CI832" t="inlineStr"/>
      <c r="CJ832" t="inlineStr"/>
      <c r="CK832" t="inlineStr"/>
      <c r="CL832" t="inlineStr"/>
      <c r="CM832" t="inlineStr"/>
      <c r="CN832" t="inlineStr"/>
      <c r="CO832" t="inlineStr"/>
      <c r="CP832" t="inlineStr"/>
      <c r="CQ832" t="inlineStr"/>
      <c r="CR832" t="inlineStr"/>
      <c r="CS832" t="inlineStr"/>
      <c r="CT832" t="inlineStr"/>
      <c r="CU832" t="inlineStr"/>
    </row>
    <row r="833">
      <c r="A833" t="b">
        <v>0</v>
      </c>
      <c r="B833" t="inlineStr">
        <is>
          <t>822</t>
        </is>
      </c>
      <c r="C833" t="inlineStr">
        <is>
          <t>L-1503-670825719</t>
        </is>
      </c>
      <c r="D833" t="inlineStr">
        <is>
          <t>1208806092</t>
        </is>
      </c>
      <c r="E833" t="inlineStr"/>
      <c r="F833" t="inlineStr">
        <is>
          <t>https://portal.dnb.de/opac.htm?method=simpleSearch&amp;cqlMode=true&amp;query=idn%3D1208806092</t>
        </is>
      </c>
      <c r="G833" t="inlineStr">
        <is>
          <t>III 73, 9 (2. angebundenes Werk)</t>
        </is>
      </c>
      <c r="H833" t="inlineStr"/>
      <c r="I833" t="inlineStr"/>
      <c r="J833" t="inlineStr"/>
      <c r="K833" t="inlineStr"/>
      <c r="L833" t="inlineStr"/>
      <c r="M833" t="inlineStr"/>
      <c r="N833" t="inlineStr"/>
      <c r="O833" t="inlineStr"/>
      <c r="P833" t="inlineStr"/>
      <c r="Q833" t="inlineStr"/>
      <c r="R833" t="inlineStr"/>
      <c r="S833" t="inlineStr"/>
      <c r="T833" t="inlineStr"/>
      <c r="U833" t="inlineStr"/>
      <c r="V833" t="inlineStr"/>
      <c r="W833" t="inlineStr"/>
      <c r="X833" t="inlineStr"/>
      <c r="Y833" t="inlineStr"/>
      <c r="Z833" t="inlineStr"/>
      <c r="AA833" t="inlineStr"/>
      <c r="AB833" t="inlineStr"/>
      <c r="AC833" t="inlineStr"/>
      <c r="AD833" t="inlineStr"/>
      <c r="AE833" t="inlineStr"/>
      <c r="AF833" t="inlineStr"/>
      <c r="AG833" t="inlineStr"/>
      <c r="AH833" t="inlineStr"/>
      <c r="AI833" t="inlineStr"/>
      <c r="AJ833" t="inlineStr"/>
      <c r="AK833" t="inlineStr"/>
      <c r="AL833" t="inlineStr"/>
      <c r="AM833" t="inlineStr"/>
      <c r="AN833" t="inlineStr"/>
      <c r="AO833" t="inlineStr"/>
      <c r="AP833" t="inlineStr"/>
      <c r="AQ833" t="inlineStr"/>
      <c r="AR833" t="inlineStr"/>
      <c r="AS833" t="inlineStr"/>
      <c r="AT833" t="inlineStr"/>
      <c r="AU833" t="inlineStr"/>
      <c r="AV833" t="inlineStr"/>
      <c r="AW833" t="inlineStr"/>
      <c r="AX833" t="inlineStr"/>
      <c r="AY833" t="inlineStr"/>
      <c r="AZ833" t="inlineStr"/>
      <c r="BA833" t="inlineStr"/>
      <c r="BB833" t="inlineStr"/>
      <c r="BC833" t="inlineStr">
        <is>
          <t>0</t>
        </is>
      </c>
      <c r="BD833" t="inlineStr"/>
      <c r="BE833" t="inlineStr"/>
      <c r="BF833" t="inlineStr"/>
      <c r="BG833" t="inlineStr"/>
      <c r="BH833" t="inlineStr"/>
      <c r="BI833" t="inlineStr"/>
      <c r="BJ833" t="inlineStr"/>
      <c r="BK833" t="inlineStr"/>
      <c r="BL833" t="inlineStr"/>
      <c r="BM833" t="inlineStr"/>
      <c r="BN833" t="inlineStr"/>
      <c r="BO833" t="inlineStr"/>
      <c r="BP833" t="inlineStr"/>
      <c r="BQ833" t="inlineStr"/>
      <c r="BR833" t="inlineStr"/>
      <c r="BS833" t="inlineStr"/>
      <c r="BT833" t="inlineStr"/>
      <c r="BU833" t="inlineStr"/>
      <c r="BV833" t="inlineStr"/>
      <c r="BW833" t="inlineStr"/>
      <c r="BX833" t="inlineStr"/>
      <c r="BY833" t="inlineStr"/>
      <c r="BZ833" t="inlineStr"/>
      <c r="CA833" t="inlineStr"/>
      <c r="CB833" t="inlineStr"/>
      <c r="CC833" t="inlineStr"/>
      <c r="CD833" t="inlineStr"/>
      <c r="CE833" t="inlineStr"/>
      <c r="CF833" t="inlineStr"/>
      <c r="CG833" t="inlineStr"/>
      <c r="CH833" t="inlineStr"/>
      <c r="CI833" t="inlineStr"/>
      <c r="CJ833" t="inlineStr"/>
      <c r="CK833" t="inlineStr"/>
      <c r="CL833" t="inlineStr"/>
      <c r="CM833" t="inlineStr"/>
      <c r="CN833" t="inlineStr"/>
      <c r="CO833" t="inlineStr"/>
      <c r="CP833" t="inlineStr"/>
      <c r="CQ833" t="inlineStr"/>
      <c r="CR833" t="inlineStr"/>
      <c r="CS833" t="inlineStr"/>
      <c r="CT833" t="inlineStr"/>
      <c r="CU833" t="inlineStr"/>
    </row>
    <row r="834">
      <c r="A834" t="b">
        <v>0</v>
      </c>
      <c r="B834" t="inlineStr"/>
      <c r="C834" t="inlineStr"/>
      <c r="D834" t="inlineStr"/>
      <c r="E834" t="inlineStr"/>
      <c r="F834" t="inlineStr"/>
      <c r="G834" t="inlineStr">
        <is>
          <t>III 73, 11</t>
        </is>
      </c>
      <c r="H834" t="inlineStr"/>
      <c r="I834" t="inlineStr"/>
      <c r="J834" t="inlineStr">
        <is>
          <t>Ledereinband, Schließen, erhabene Buchbeschläge</t>
        </is>
      </c>
      <c r="K834" t="inlineStr"/>
      <c r="L834" t="inlineStr"/>
      <c r="M834" t="inlineStr"/>
      <c r="N834" t="inlineStr"/>
      <c r="O834" t="inlineStr">
        <is>
          <t>Kassette</t>
        </is>
      </c>
      <c r="P834" t="inlineStr">
        <is>
          <t>Nein</t>
        </is>
      </c>
      <c r="Q834" t="inlineStr"/>
      <c r="R834" t="inlineStr"/>
      <c r="S834" t="inlineStr">
        <is>
          <t>Band steht in Austellung</t>
        </is>
      </c>
      <c r="T834" t="inlineStr"/>
      <c r="U834" t="inlineStr"/>
      <c r="V834" t="inlineStr">
        <is>
          <t>DA</t>
        </is>
      </c>
      <c r="W834" t="inlineStr"/>
      <c r="X834" t="inlineStr"/>
      <c r="Y834" t="inlineStr"/>
      <c r="Z834" t="inlineStr"/>
      <c r="AA834" t="inlineStr"/>
      <c r="AB834" t="inlineStr"/>
      <c r="AC834" t="inlineStr"/>
      <c r="AD834" t="inlineStr"/>
      <c r="AE834" t="inlineStr"/>
      <c r="AF834" t="inlineStr"/>
      <c r="AG834" t="inlineStr"/>
      <c r="AH834" t="inlineStr"/>
      <c r="AI834" t="inlineStr"/>
      <c r="AJ834" t="inlineStr"/>
      <c r="AK834" t="inlineStr"/>
      <c r="AL834" t="inlineStr"/>
      <c r="AM834" t="inlineStr"/>
      <c r="AN834" t="inlineStr"/>
      <c r="AO834" t="inlineStr"/>
      <c r="AP834" t="inlineStr"/>
      <c r="AQ834" t="inlineStr"/>
      <c r="AR834" t="inlineStr"/>
      <c r="AS834" t="inlineStr"/>
      <c r="AT834" t="inlineStr"/>
      <c r="AU834" t="inlineStr"/>
      <c r="AV834" t="inlineStr"/>
      <c r="AW834" t="inlineStr"/>
      <c r="AX834" t="inlineStr"/>
      <c r="AY834" t="inlineStr"/>
      <c r="AZ834" t="inlineStr"/>
      <c r="BA834" t="inlineStr"/>
      <c r="BB834" t="inlineStr"/>
      <c r="BC834" t="inlineStr">
        <is>
          <t>0</t>
        </is>
      </c>
      <c r="BD834" t="inlineStr"/>
      <c r="BE834" t="inlineStr"/>
      <c r="BF834" t="inlineStr"/>
      <c r="BG834" t="inlineStr"/>
      <c r="BH834" t="inlineStr"/>
      <c r="BI834" t="inlineStr"/>
      <c r="BJ834" t="inlineStr"/>
      <c r="BK834" t="inlineStr"/>
      <c r="BL834" t="inlineStr"/>
      <c r="BM834" t="inlineStr"/>
      <c r="BN834" t="inlineStr"/>
      <c r="BO834" t="inlineStr"/>
      <c r="BP834" t="inlineStr"/>
      <c r="BQ834" t="inlineStr"/>
      <c r="BR834" t="inlineStr"/>
      <c r="BS834" t="inlineStr"/>
      <c r="BT834" t="inlineStr"/>
      <c r="BU834" t="inlineStr"/>
      <c r="BV834" t="inlineStr"/>
      <c r="BW834" t="inlineStr"/>
      <c r="BX834" t="inlineStr"/>
      <c r="BY834" t="inlineStr"/>
      <c r="BZ834" t="inlineStr"/>
      <c r="CA834" t="inlineStr"/>
      <c r="CB834" t="inlineStr"/>
      <c r="CC834" t="inlineStr"/>
      <c r="CD834" t="inlineStr"/>
      <c r="CE834" t="inlineStr"/>
      <c r="CF834" t="inlineStr"/>
      <c r="CG834" t="inlineStr"/>
      <c r="CH834" t="inlineStr"/>
      <c r="CI834" t="inlineStr"/>
      <c r="CJ834" t="inlineStr"/>
      <c r="CK834" t="inlineStr"/>
      <c r="CL834" t="inlineStr"/>
      <c r="CM834" t="inlineStr"/>
      <c r="CN834" t="inlineStr"/>
      <c r="CO834" t="inlineStr"/>
      <c r="CP834" t="inlineStr"/>
      <c r="CQ834" t="inlineStr"/>
      <c r="CR834" t="inlineStr"/>
      <c r="CS834" t="inlineStr"/>
      <c r="CT834" t="inlineStr"/>
      <c r="CU834" t="inlineStr"/>
    </row>
    <row r="835">
      <c r="A835" t="b">
        <v>0</v>
      </c>
      <c r="B835" t="inlineStr">
        <is>
          <t>791</t>
        </is>
      </c>
      <c r="C835" t="inlineStr">
        <is>
          <t>L-1509-31518079X</t>
        </is>
      </c>
      <c r="D835" t="inlineStr">
        <is>
          <t>1066758131</t>
        </is>
      </c>
      <c r="E835" t="inlineStr"/>
      <c r="F835" t="inlineStr">
        <is>
          <t>https://portal.dnb.de/opac.htm?method=simpleSearch&amp;cqlMode=true&amp;query=idn%3D1066758131</t>
        </is>
      </c>
      <c r="G835" t="inlineStr">
        <is>
          <t>III 73, 11 @</t>
        </is>
      </c>
      <c r="H835" t="inlineStr"/>
      <c r="I835" t="inlineStr"/>
      <c r="J835" t="inlineStr"/>
      <c r="K835" t="inlineStr"/>
      <c r="L835" t="inlineStr"/>
      <c r="M835" t="inlineStr"/>
      <c r="N835" t="inlineStr"/>
      <c r="O835" t="inlineStr"/>
      <c r="P835" t="inlineStr"/>
      <c r="Q835" t="inlineStr"/>
      <c r="R835" t="inlineStr"/>
      <c r="S835" t="inlineStr"/>
      <c r="T835" t="inlineStr"/>
      <c r="U835" t="inlineStr"/>
      <c r="V835" t="inlineStr"/>
      <c r="W835" t="inlineStr"/>
      <c r="X835" t="inlineStr"/>
      <c r="Y835" t="inlineStr"/>
      <c r="Z835" t="inlineStr"/>
      <c r="AA835" t="inlineStr"/>
      <c r="AB835" t="inlineStr"/>
      <c r="AC835" t="inlineStr"/>
      <c r="AD835" t="inlineStr"/>
      <c r="AE835" t="inlineStr"/>
      <c r="AF835" t="inlineStr"/>
      <c r="AG835" t="inlineStr"/>
      <c r="AH835" t="inlineStr"/>
      <c r="AI835" t="inlineStr"/>
      <c r="AJ835" t="inlineStr"/>
      <c r="AK835" t="inlineStr"/>
      <c r="AL835" t="inlineStr"/>
      <c r="AM835" t="inlineStr"/>
      <c r="AN835" t="inlineStr"/>
      <c r="AO835" t="inlineStr"/>
      <c r="AP835" t="inlineStr"/>
      <c r="AQ835" t="inlineStr"/>
      <c r="AR835" t="inlineStr"/>
      <c r="AS835" t="inlineStr"/>
      <c r="AT835" t="inlineStr"/>
      <c r="AU835" t="inlineStr"/>
      <c r="AV835" t="inlineStr"/>
      <c r="AW835" t="inlineStr"/>
      <c r="AX835" t="inlineStr"/>
      <c r="AY835" t="inlineStr"/>
      <c r="AZ835" t="inlineStr"/>
      <c r="BA835" t="inlineStr"/>
      <c r="BB835" t="inlineStr"/>
      <c r="BC835" t="inlineStr">
        <is>
          <t>0</t>
        </is>
      </c>
      <c r="BD835" t="inlineStr"/>
      <c r="BE835" t="inlineStr"/>
      <c r="BF835" t="inlineStr"/>
      <c r="BG835" t="inlineStr"/>
      <c r="BH835" t="inlineStr"/>
      <c r="BI835" t="inlineStr"/>
      <c r="BJ835" t="inlineStr"/>
      <c r="BK835" t="inlineStr"/>
      <c r="BL835" t="inlineStr"/>
      <c r="BM835" t="inlineStr"/>
      <c r="BN835" t="inlineStr"/>
      <c r="BO835" t="inlineStr"/>
      <c r="BP835" t="inlineStr"/>
      <c r="BQ835" t="inlineStr"/>
      <c r="BR835" t="inlineStr"/>
      <c r="BS835" t="inlineStr"/>
      <c r="BT835" t="inlineStr"/>
      <c r="BU835" t="inlineStr"/>
      <c r="BV835" t="inlineStr"/>
      <c r="BW835" t="inlineStr"/>
      <c r="BX835" t="inlineStr"/>
      <c r="BY835" t="inlineStr"/>
      <c r="BZ835" t="inlineStr"/>
      <c r="CA835" t="inlineStr"/>
      <c r="CB835" t="inlineStr"/>
      <c r="CC835" t="inlineStr"/>
      <c r="CD835" t="inlineStr"/>
      <c r="CE835" t="inlineStr"/>
      <c r="CF835" t="inlineStr"/>
      <c r="CG835" t="inlineStr"/>
      <c r="CH835" t="inlineStr"/>
      <c r="CI835" t="inlineStr"/>
      <c r="CJ835" t="inlineStr"/>
      <c r="CK835" t="inlineStr"/>
      <c r="CL835" t="inlineStr"/>
      <c r="CM835" t="inlineStr"/>
      <c r="CN835" t="inlineStr"/>
      <c r="CO835" t="inlineStr"/>
      <c r="CP835" t="inlineStr"/>
      <c r="CQ835" t="inlineStr"/>
      <c r="CR835" t="inlineStr"/>
      <c r="CS835" t="inlineStr"/>
      <c r="CT835" t="inlineStr"/>
      <c r="CU835" t="inlineStr"/>
    </row>
    <row r="836">
      <c r="A836" t="b">
        <v>0</v>
      </c>
      <c r="B836" t="inlineStr">
        <is>
          <t>742</t>
        </is>
      </c>
      <c r="C836" t="inlineStr">
        <is>
          <t>L-1509-315337001</t>
        </is>
      </c>
      <c r="D836" t="inlineStr">
        <is>
          <t>1066879400</t>
        </is>
      </c>
      <c r="E836" t="inlineStr"/>
      <c r="F836" t="inlineStr">
        <is>
          <t>https://portal.dnb.de/opac.htm?method=simpleSearch&amp;cqlMode=true&amp;query=idn%3D1066879400</t>
        </is>
      </c>
      <c r="G836" t="inlineStr">
        <is>
          <t>III 73, 12</t>
        </is>
      </c>
      <c r="H836" t="inlineStr"/>
      <c r="I836" t="inlineStr"/>
      <c r="J836" t="inlineStr">
        <is>
          <t>Halbledereinband</t>
        </is>
      </c>
      <c r="K836" t="inlineStr">
        <is>
          <t>bis 25 cm</t>
        </is>
      </c>
      <c r="L836" t="inlineStr">
        <is>
          <t>80° bis 110°, einseitig digitalisierbar?</t>
        </is>
      </c>
      <c r="M836" t="inlineStr">
        <is>
          <t>hohler Rücken, Schrift bis in den Falz</t>
        </is>
      </c>
      <c r="N836" t="inlineStr"/>
      <c r="O836" t="inlineStr"/>
      <c r="P836" t="inlineStr">
        <is>
          <t>Signaturfahne austauschen</t>
        </is>
      </c>
      <c r="Q836" t="inlineStr">
        <is>
          <t>0</t>
        </is>
      </c>
      <c r="R836" t="inlineStr"/>
      <c r="S836" t="inlineStr"/>
      <c r="T836" t="inlineStr"/>
      <c r="U836" t="inlineStr"/>
      <c r="V836" t="inlineStr"/>
      <c r="W836" t="inlineStr"/>
      <c r="X836" t="inlineStr"/>
      <c r="Y836" t="inlineStr"/>
      <c r="Z836" t="inlineStr"/>
      <c r="AA836" t="inlineStr"/>
      <c r="AB836" t="inlineStr"/>
      <c r="AC836" t="inlineStr"/>
      <c r="AD836" t="inlineStr"/>
      <c r="AE836" t="inlineStr"/>
      <c r="AF836" t="inlineStr"/>
      <c r="AG836" t="inlineStr"/>
      <c r="AH836" t="inlineStr"/>
      <c r="AI836" t="inlineStr"/>
      <c r="AJ836" t="inlineStr"/>
      <c r="AK836" t="inlineStr"/>
      <c r="AL836" t="inlineStr"/>
      <c r="AM836" t="inlineStr"/>
      <c r="AN836" t="inlineStr"/>
      <c r="AO836" t="inlineStr"/>
      <c r="AP836" t="inlineStr"/>
      <c r="AQ836" t="inlineStr"/>
      <c r="AR836" t="inlineStr"/>
      <c r="AS836" t="inlineStr"/>
      <c r="AT836" t="inlineStr"/>
      <c r="AU836" t="inlineStr"/>
      <c r="AV836" t="inlineStr"/>
      <c r="AW836" t="inlineStr"/>
      <c r="AX836" t="inlineStr"/>
      <c r="AY836" t="inlineStr"/>
      <c r="AZ836" t="inlineStr"/>
      <c r="BA836" t="inlineStr"/>
      <c r="BB836" t="inlineStr"/>
      <c r="BC836" t="inlineStr">
        <is>
          <t>0</t>
        </is>
      </c>
      <c r="BD836" t="inlineStr"/>
      <c r="BE836" t="inlineStr"/>
      <c r="BF836" t="inlineStr"/>
      <c r="BG836" t="inlineStr"/>
      <c r="BH836" t="inlineStr"/>
      <c r="BI836" t="inlineStr"/>
      <c r="BJ836" t="inlineStr"/>
      <c r="BK836" t="inlineStr"/>
      <c r="BL836" t="inlineStr"/>
      <c r="BM836" t="inlineStr"/>
      <c r="BN836" t="inlineStr"/>
      <c r="BO836" t="inlineStr"/>
      <c r="BP836" t="inlineStr"/>
      <c r="BQ836" t="inlineStr"/>
      <c r="BR836" t="inlineStr"/>
      <c r="BS836" t="inlineStr"/>
      <c r="BT836" t="inlineStr"/>
      <c r="BU836" t="inlineStr"/>
      <c r="BV836" t="inlineStr"/>
      <c r="BW836" t="inlineStr"/>
      <c r="BX836" t="inlineStr"/>
      <c r="BY836" t="inlineStr"/>
      <c r="BZ836" t="inlineStr"/>
      <c r="CA836" t="inlineStr"/>
      <c r="CB836" t="inlineStr"/>
      <c r="CC836" t="inlineStr"/>
      <c r="CD836" t="inlineStr"/>
      <c r="CE836" t="inlineStr"/>
      <c r="CF836" t="inlineStr"/>
      <c r="CG836" t="inlineStr"/>
      <c r="CH836" t="inlineStr"/>
      <c r="CI836" t="inlineStr"/>
      <c r="CJ836" t="inlineStr"/>
      <c r="CK836" t="inlineStr"/>
      <c r="CL836" t="inlineStr"/>
      <c r="CM836" t="inlineStr"/>
      <c r="CN836" t="inlineStr"/>
      <c r="CO836" t="inlineStr"/>
      <c r="CP836" t="inlineStr"/>
      <c r="CQ836" t="inlineStr"/>
      <c r="CR836" t="inlineStr"/>
      <c r="CS836" t="inlineStr"/>
      <c r="CT836" t="inlineStr"/>
      <c r="CU836" t="inlineStr"/>
    </row>
    <row r="837">
      <c r="A837" t="b">
        <v>1</v>
      </c>
      <c r="B837" t="inlineStr"/>
      <c r="C837" t="inlineStr">
        <is>
          <t>L-9999-413881482</t>
        </is>
      </c>
      <c r="D837" t="inlineStr">
        <is>
          <t>113772692X</t>
        </is>
      </c>
      <c r="E837" t="inlineStr">
        <is>
          <t>Qd</t>
        </is>
      </c>
      <c r="F837" t="inlineStr"/>
      <c r="G837" t="inlineStr">
        <is>
          <t>III 73, 12</t>
        </is>
      </c>
      <c r="H837" t="inlineStr">
        <is>
          <t>III 73, 12</t>
        </is>
      </c>
      <c r="I837" t="inlineStr"/>
      <c r="J837" t="inlineStr"/>
      <c r="K837" t="inlineStr"/>
      <c r="L837" t="inlineStr"/>
      <c r="M837" t="inlineStr"/>
      <c r="N837" t="inlineStr"/>
      <c r="O837" t="inlineStr"/>
      <c r="P837" t="inlineStr"/>
      <c r="Q837" t="inlineStr"/>
      <c r="R837" t="inlineStr"/>
      <c r="S837" t="inlineStr"/>
      <c r="T837" t="inlineStr"/>
      <c r="U837" t="inlineStr"/>
      <c r="V837" t="inlineStr"/>
      <c r="W837" t="inlineStr"/>
      <c r="X837" t="inlineStr"/>
      <c r="Y837" t="inlineStr"/>
      <c r="Z837" t="inlineStr"/>
      <c r="AA837" t="inlineStr"/>
      <c r="AB837" t="inlineStr"/>
      <c r="AC837" t="inlineStr"/>
      <c r="AD837" t="inlineStr"/>
      <c r="AE837" t="inlineStr"/>
      <c r="AF837" t="inlineStr"/>
      <c r="AG837" t="inlineStr"/>
      <c r="AH837" t="inlineStr"/>
      <c r="AI837" t="inlineStr"/>
      <c r="AJ837" t="inlineStr"/>
      <c r="AK837" t="inlineStr"/>
      <c r="AL837" t="inlineStr"/>
      <c r="AM837" t="inlineStr"/>
      <c r="AN837" t="inlineStr"/>
      <c r="AO837" t="inlineStr"/>
      <c r="AP837" t="inlineStr"/>
      <c r="AQ837" t="inlineStr"/>
      <c r="AR837" t="inlineStr"/>
      <c r="AS837" t="inlineStr"/>
      <c r="AT837" t="inlineStr"/>
      <c r="AU837" t="inlineStr"/>
      <c r="AV837" t="inlineStr"/>
      <c r="AW837" t="inlineStr"/>
      <c r="AX837" t="inlineStr"/>
      <c r="AY837" t="inlineStr"/>
      <c r="AZ837" t="inlineStr"/>
      <c r="BA837" t="inlineStr"/>
      <c r="BB837" t="inlineStr"/>
      <c r="BC837" t="inlineStr"/>
      <c r="BD837" t="inlineStr"/>
      <c r="BE837" t="inlineStr"/>
      <c r="BF837" t="inlineStr"/>
      <c r="BG837" t="inlineStr"/>
      <c r="BH837" t="inlineStr"/>
      <c r="BI837" t="inlineStr"/>
      <c r="BJ837" t="inlineStr"/>
      <c r="BK837" t="inlineStr"/>
      <c r="BL837" t="inlineStr"/>
      <c r="BM837" t="inlineStr"/>
      <c r="BN837" t="inlineStr"/>
      <c r="BO837" t="inlineStr"/>
      <c r="BP837" t="inlineStr"/>
      <c r="BQ837" t="inlineStr"/>
      <c r="BR837" t="inlineStr"/>
      <c r="BS837" t="inlineStr"/>
      <c r="BT837" t="inlineStr"/>
      <c r="BU837" t="inlineStr"/>
      <c r="BV837" t="inlineStr"/>
      <c r="BW837" t="inlineStr"/>
      <c r="BX837" t="inlineStr"/>
      <c r="BY837" t="inlineStr"/>
      <c r="BZ837" t="inlineStr"/>
      <c r="CA837" t="inlineStr"/>
      <c r="CB837" t="inlineStr"/>
      <c r="CC837" t="inlineStr"/>
      <c r="CD837" t="inlineStr"/>
      <c r="CE837" t="inlineStr"/>
      <c r="CF837" t="inlineStr"/>
      <c r="CG837" t="inlineStr"/>
      <c r="CH837" t="inlineStr"/>
      <c r="CI837" t="inlineStr"/>
      <c r="CJ837" t="inlineStr"/>
      <c r="CK837" t="inlineStr"/>
      <c r="CL837" t="inlineStr"/>
      <c r="CM837" t="inlineStr"/>
      <c r="CN837" t="inlineStr"/>
      <c r="CO837" t="inlineStr"/>
      <c r="CP837" t="inlineStr"/>
      <c r="CQ837" t="inlineStr"/>
      <c r="CR837" t="inlineStr"/>
      <c r="CS837" t="inlineStr"/>
      <c r="CT837" t="inlineStr"/>
      <c r="CU837" t="inlineStr"/>
    </row>
    <row r="838">
      <c r="A838" t="b">
        <v>0</v>
      </c>
      <c r="B838" t="inlineStr">
        <is>
          <t>792</t>
        </is>
      </c>
      <c r="C838" t="inlineStr">
        <is>
          <t>L-1509-670032476</t>
        </is>
      </c>
      <c r="D838" t="inlineStr">
        <is>
          <t>1208353780</t>
        </is>
      </c>
      <c r="E838" t="inlineStr"/>
      <c r="F838" t="inlineStr">
        <is>
          <t>https://portal.dnb.de/opac.htm?method=simpleSearch&amp;cqlMode=true&amp;query=idn%3D1208353780</t>
        </is>
      </c>
      <c r="G838" t="inlineStr">
        <is>
          <t>III 73, 12 (1. angebundenes Werk)</t>
        </is>
      </c>
      <c r="H838" t="inlineStr"/>
      <c r="I838" t="inlineStr"/>
      <c r="J838" t="inlineStr"/>
      <c r="K838" t="inlineStr"/>
      <c r="L838" t="inlineStr"/>
      <c r="M838" t="inlineStr"/>
      <c r="N838" t="inlineStr"/>
      <c r="O838" t="inlineStr"/>
      <c r="P838" t="inlineStr"/>
      <c r="Q838" t="inlineStr"/>
      <c r="R838" t="inlineStr"/>
      <c r="S838" t="inlineStr"/>
      <c r="T838" t="inlineStr"/>
      <c r="U838" t="inlineStr"/>
      <c r="V838" t="inlineStr"/>
      <c r="W838" t="inlineStr"/>
      <c r="X838" t="inlineStr"/>
      <c r="Y838" t="inlineStr"/>
      <c r="Z838" t="inlineStr"/>
      <c r="AA838" t="inlineStr"/>
      <c r="AB838" t="inlineStr"/>
      <c r="AC838" t="inlineStr"/>
      <c r="AD838" t="inlineStr"/>
      <c r="AE838" t="inlineStr"/>
      <c r="AF838" t="inlineStr"/>
      <c r="AG838" t="inlineStr"/>
      <c r="AH838" t="inlineStr"/>
      <c r="AI838" t="inlineStr"/>
      <c r="AJ838" t="inlineStr"/>
      <c r="AK838" t="inlineStr"/>
      <c r="AL838" t="inlineStr"/>
      <c r="AM838" t="inlineStr"/>
      <c r="AN838" t="inlineStr"/>
      <c r="AO838" t="inlineStr"/>
      <c r="AP838" t="inlineStr"/>
      <c r="AQ838" t="inlineStr"/>
      <c r="AR838" t="inlineStr"/>
      <c r="AS838" t="inlineStr"/>
      <c r="AT838" t="inlineStr"/>
      <c r="AU838" t="inlineStr"/>
      <c r="AV838" t="inlineStr"/>
      <c r="AW838" t="inlineStr"/>
      <c r="AX838" t="inlineStr"/>
      <c r="AY838" t="inlineStr"/>
      <c r="AZ838" t="inlineStr"/>
      <c r="BA838" t="inlineStr"/>
      <c r="BB838" t="inlineStr"/>
      <c r="BC838" t="inlineStr">
        <is>
          <t>0</t>
        </is>
      </c>
      <c r="BD838" t="inlineStr"/>
      <c r="BE838" t="inlineStr"/>
      <c r="BF838" t="inlineStr"/>
      <c r="BG838" t="inlineStr"/>
      <c r="BH838" t="inlineStr"/>
      <c r="BI838" t="inlineStr"/>
      <c r="BJ838" t="inlineStr"/>
      <c r="BK838" t="inlineStr"/>
      <c r="BL838" t="inlineStr"/>
      <c r="BM838" t="inlineStr"/>
      <c r="BN838" t="inlineStr"/>
      <c r="BO838" t="inlineStr"/>
      <c r="BP838" t="inlineStr"/>
      <c r="BQ838" t="inlineStr"/>
      <c r="BR838" t="inlineStr"/>
      <c r="BS838" t="inlineStr"/>
      <c r="BT838" t="inlineStr"/>
      <c r="BU838" t="inlineStr"/>
      <c r="BV838" t="inlineStr"/>
      <c r="BW838" t="inlineStr"/>
      <c r="BX838" t="inlineStr"/>
      <c r="BY838" t="inlineStr"/>
      <c r="BZ838" t="inlineStr"/>
      <c r="CA838" t="inlineStr"/>
      <c r="CB838" t="inlineStr"/>
      <c r="CC838" t="inlineStr"/>
      <c r="CD838" t="inlineStr"/>
      <c r="CE838" t="inlineStr"/>
      <c r="CF838" t="inlineStr"/>
      <c r="CG838" t="inlineStr"/>
      <c r="CH838" t="inlineStr"/>
      <c r="CI838" t="inlineStr"/>
      <c r="CJ838" t="inlineStr"/>
      <c r="CK838" t="inlineStr"/>
      <c r="CL838" t="inlineStr"/>
      <c r="CM838" t="inlineStr"/>
      <c r="CN838" t="inlineStr"/>
      <c r="CO838" t="inlineStr"/>
      <c r="CP838" t="inlineStr"/>
      <c r="CQ838" t="inlineStr"/>
      <c r="CR838" t="inlineStr"/>
      <c r="CS838" t="inlineStr"/>
      <c r="CT838" t="inlineStr"/>
      <c r="CU838" t="inlineStr"/>
    </row>
    <row r="839">
      <c r="A839" t="b">
        <v>0</v>
      </c>
      <c r="B839" t="inlineStr">
        <is>
          <t>793</t>
        </is>
      </c>
      <c r="C839" t="inlineStr">
        <is>
          <t>L-1510-670032921</t>
        </is>
      </c>
      <c r="D839" t="inlineStr">
        <is>
          <t>1208354345</t>
        </is>
      </c>
      <c r="E839" t="inlineStr"/>
      <c r="F839" t="inlineStr">
        <is>
          <t>https://portal.dnb.de/opac.htm?method=simpleSearch&amp;cqlMode=true&amp;query=idn%3D1208354345</t>
        </is>
      </c>
      <c r="G839" t="inlineStr">
        <is>
          <t>III 73, 12 (2. angebundenes Werk)</t>
        </is>
      </c>
      <c r="H839" t="inlineStr"/>
      <c r="I839" t="inlineStr"/>
      <c r="J839" t="inlineStr"/>
      <c r="K839" t="inlineStr"/>
      <c r="L839" t="inlineStr"/>
      <c r="M839" t="inlineStr"/>
      <c r="N839" t="inlineStr"/>
      <c r="O839" t="inlineStr"/>
      <c r="P839" t="inlineStr"/>
      <c r="Q839" t="inlineStr"/>
      <c r="R839" t="inlineStr"/>
      <c r="S839" t="inlineStr"/>
      <c r="T839" t="inlineStr"/>
      <c r="U839" t="inlineStr"/>
      <c r="V839" t="inlineStr"/>
      <c r="W839" t="inlineStr"/>
      <c r="X839" t="inlineStr"/>
      <c r="Y839" t="inlineStr"/>
      <c r="Z839" t="inlineStr"/>
      <c r="AA839" t="inlineStr"/>
      <c r="AB839" t="inlineStr"/>
      <c r="AC839" t="inlineStr"/>
      <c r="AD839" t="inlineStr"/>
      <c r="AE839" t="inlineStr"/>
      <c r="AF839" t="inlineStr"/>
      <c r="AG839" t="inlineStr"/>
      <c r="AH839" t="inlineStr"/>
      <c r="AI839" t="inlineStr"/>
      <c r="AJ839" t="inlineStr"/>
      <c r="AK839" t="inlineStr"/>
      <c r="AL839" t="inlineStr"/>
      <c r="AM839" t="inlineStr"/>
      <c r="AN839" t="inlineStr"/>
      <c r="AO839" t="inlineStr"/>
      <c r="AP839" t="inlineStr"/>
      <c r="AQ839" t="inlineStr"/>
      <c r="AR839" t="inlineStr"/>
      <c r="AS839" t="inlineStr"/>
      <c r="AT839" t="inlineStr"/>
      <c r="AU839" t="inlineStr"/>
      <c r="AV839" t="inlineStr"/>
      <c r="AW839" t="inlineStr"/>
      <c r="AX839" t="inlineStr"/>
      <c r="AY839" t="inlineStr"/>
      <c r="AZ839" t="inlineStr"/>
      <c r="BA839" t="inlineStr"/>
      <c r="BB839" t="inlineStr"/>
      <c r="BC839" t="inlineStr">
        <is>
          <t>0</t>
        </is>
      </c>
      <c r="BD839" t="inlineStr"/>
      <c r="BE839" t="inlineStr"/>
      <c r="BF839" t="inlineStr"/>
      <c r="BG839" t="inlineStr"/>
      <c r="BH839" t="inlineStr"/>
      <c r="BI839" t="inlineStr"/>
      <c r="BJ839" t="inlineStr"/>
      <c r="BK839" t="inlineStr"/>
      <c r="BL839" t="inlineStr"/>
      <c r="BM839" t="inlineStr"/>
      <c r="BN839" t="inlineStr"/>
      <c r="BO839" t="inlineStr"/>
      <c r="BP839" t="inlineStr"/>
      <c r="BQ839" t="inlineStr"/>
      <c r="BR839" t="inlineStr"/>
      <c r="BS839" t="inlineStr"/>
      <c r="BT839" t="inlineStr"/>
      <c r="BU839" t="inlineStr"/>
      <c r="BV839" t="inlineStr"/>
      <c r="BW839" t="inlineStr"/>
      <c r="BX839" t="inlineStr"/>
      <c r="BY839" t="inlineStr"/>
      <c r="BZ839" t="inlineStr"/>
      <c r="CA839" t="inlineStr"/>
      <c r="CB839" t="inlineStr"/>
      <c r="CC839" t="inlineStr"/>
      <c r="CD839" t="inlineStr"/>
      <c r="CE839" t="inlineStr"/>
      <c r="CF839" t="inlineStr"/>
      <c r="CG839" t="inlineStr"/>
      <c r="CH839" t="inlineStr"/>
      <c r="CI839" t="inlineStr"/>
      <c r="CJ839" t="inlineStr"/>
      <c r="CK839" t="inlineStr"/>
      <c r="CL839" t="inlineStr"/>
      <c r="CM839" t="inlineStr"/>
      <c r="CN839" t="inlineStr"/>
      <c r="CO839" t="inlineStr"/>
      <c r="CP839" t="inlineStr"/>
      <c r="CQ839" t="inlineStr"/>
      <c r="CR839" t="inlineStr"/>
      <c r="CS839" t="inlineStr"/>
      <c r="CT839" t="inlineStr"/>
      <c r="CU839" t="inlineStr"/>
    </row>
    <row r="840">
      <c r="A840" t="b">
        <v>0</v>
      </c>
      <c r="B840" t="inlineStr">
        <is>
          <t>794</t>
        </is>
      </c>
      <c r="C840" t="inlineStr">
        <is>
          <t>L-1509-670032875</t>
        </is>
      </c>
      <c r="D840" t="inlineStr">
        <is>
          <t>1208354302</t>
        </is>
      </c>
      <c r="E840" t="inlineStr"/>
      <c r="F840" t="inlineStr">
        <is>
          <t>https://portal.dnb.de/opac.htm?method=simpleSearch&amp;cqlMode=true&amp;query=idn%3D1208354302</t>
        </is>
      </c>
      <c r="G840" t="inlineStr">
        <is>
          <t>III 73, 12 (3. angebundenes Werk)</t>
        </is>
      </c>
      <c r="H840" t="inlineStr"/>
      <c r="I840" t="inlineStr"/>
      <c r="J840" t="inlineStr"/>
      <c r="K840" t="inlineStr"/>
      <c r="L840" t="inlineStr"/>
      <c r="M840" t="inlineStr"/>
      <c r="N840" t="inlineStr"/>
      <c r="O840" t="inlineStr"/>
      <c r="P840" t="inlineStr"/>
      <c r="Q840" t="inlineStr"/>
      <c r="R840" t="inlineStr"/>
      <c r="S840" t="inlineStr"/>
      <c r="T840" t="inlineStr"/>
      <c r="U840" t="inlineStr"/>
      <c r="V840" t="inlineStr"/>
      <c r="W840" t="inlineStr"/>
      <c r="X840" t="inlineStr"/>
      <c r="Y840" t="inlineStr"/>
      <c r="Z840" t="inlineStr"/>
      <c r="AA840" t="inlineStr"/>
      <c r="AB840" t="inlineStr"/>
      <c r="AC840" t="inlineStr"/>
      <c r="AD840" t="inlineStr"/>
      <c r="AE840" t="inlineStr"/>
      <c r="AF840" t="inlineStr"/>
      <c r="AG840" t="inlineStr"/>
      <c r="AH840" t="inlineStr"/>
      <c r="AI840" t="inlineStr"/>
      <c r="AJ840" t="inlineStr"/>
      <c r="AK840" t="inlineStr"/>
      <c r="AL840" t="inlineStr"/>
      <c r="AM840" t="inlineStr"/>
      <c r="AN840" t="inlineStr"/>
      <c r="AO840" t="inlineStr"/>
      <c r="AP840" t="inlineStr"/>
      <c r="AQ840" t="inlineStr"/>
      <c r="AR840" t="inlineStr"/>
      <c r="AS840" t="inlineStr"/>
      <c r="AT840" t="inlineStr"/>
      <c r="AU840" t="inlineStr"/>
      <c r="AV840" t="inlineStr"/>
      <c r="AW840" t="inlineStr"/>
      <c r="AX840" t="inlineStr"/>
      <c r="AY840" t="inlineStr"/>
      <c r="AZ840" t="inlineStr"/>
      <c r="BA840" t="inlineStr"/>
      <c r="BB840" t="inlineStr"/>
      <c r="BC840" t="inlineStr">
        <is>
          <t>0</t>
        </is>
      </c>
      <c r="BD840" t="inlineStr"/>
      <c r="BE840" t="inlineStr"/>
      <c r="BF840" t="inlineStr"/>
      <c r="BG840" t="inlineStr"/>
      <c r="BH840" t="inlineStr"/>
      <c r="BI840" t="inlineStr"/>
      <c r="BJ840" t="inlineStr"/>
      <c r="BK840" t="inlineStr"/>
      <c r="BL840" t="inlineStr"/>
      <c r="BM840" t="inlineStr"/>
      <c r="BN840" t="inlineStr"/>
      <c r="BO840" t="inlineStr"/>
      <c r="BP840" t="inlineStr"/>
      <c r="BQ840" t="inlineStr"/>
      <c r="BR840" t="inlineStr"/>
      <c r="BS840" t="inlineStr"/>
      <c r="BT840" t="inlineStr"/>
      <c r="BU840" t="inlineStr"/>
      <c r="BV840" t="inlineStr"/>
      <c r="BW840" t="inlineStr"/>
      <c r="BX840" t="inlineStr"/>
      <c r="BY840" t="inlineStr"/>
      <c r="BZ840" t="inlineStr"/>
      <c r="CA840" t="inlineStr"/>
      <c r="CB840" t="inlineStr"/>
      <c r="CC840" t="inlineStr"/>
      <c r="CD840" t="inlineStr"/>
      <c r="CE840" t="inlineStr"/>
      <c r="CF840" t="inlineStr"/>
      <c r="CG840" t="inlineStr"/>
      <c r="CH840" t="inlineStr"/>
      <c r="CI840" t="inlineStr"/>
      <c r="CJ840" t="inlineStr"/>
      <c r="CK840" t="inlineStr"/>
      <c r="CL840" t="inlineStr"/>
      <c r="CM840" t="inlineStr"/>
      <c r="CN840" t="inlineStr"/>
      <c r="CO840" t="inlineStr"/>
      <c r="CP840" t="inlineStr"/>
      <c r="CQ840" t="inlineStr"/>
      <c r="CR840" t="inlineStr"/>
      <c r="CS840" t="inlineStr"/>
      <c r="CT840" t="inlineStr"/>
      <c r="CU840" t="inlineStr"/>
    </row>
    <row r="841">
      <c r="A841" t="b">
        <v>1</v>
      </c>
      <c r="B841" t="inlineStr">
        <is>
          <t>795</t>
        </is>
      </c>
      <c r="C841" t="inlineStr">
        <is>
          <t>L-1531-163758182</t>
        </is>
      </c>
      <c r="D841" t="inlineStr">
        <is>
          <t>997386355</t>
        </is>
      </c>
      <c r="E841" t="inlineStr">
        <is>
          <t>Aal</t>
        </is>
      </c>
      <c r="F841" t="inlineStr">
        <is>
          <t>https://portal.dnb.de/opac.htm?method=simpleSearch&amp;cqlMode=true&amp;query=idn%3D997386355</t>
        </is>
      </c>
      <c r="G841" t="inlineStr">
        <is>
          <t>III 73, 12 b</t>
        </is>
      </c>
      <c r="H841" t="inlineStr">
        <is>
          <t>III 73, 12 b</t>
        </is>
      </c>
      <c r="I841" t="inlineStr"/>
      <c r="J841" t="inlineStr">
        <is>
          <t>Ledereinband</t>
        </is>
      </c>
      <c r="K841" t="inlineStr">
        <is>
          <t>bis 25 cm</t>
        </is>
      </c>
      <c r="L841" t="inlineStr">
        <is>
          <t>80° bis 110°, einseitig digitalisierbar?</t>
        </is>
      </c>
      <c r="M841" t="inlineStr">
        <is>
          <t>Schrift bis in den Falz, hohler Rücken</t>
        </is>
      </c>
      <c r="N841" t="inlineStr"/>
      <c r="O841" t="inlineStr">
        <is>
          <t>Schuber</t>
        </is>
      </c>
      <c r="P841" t="inlineStr">
        <is>
          <t>Nein</t>
        </is>
      </c>
      <c r="Q841" t="inlineStr">
        <is>
          <t>0</t>
        </is>
      </c>
      <c r="R841" t="inlineStr"/>
      <c r="S841" t="inlineStr"/>
      <c r="T841" t="inlineStr"/>
      <c r="U841" t="inlineStr"/>
      <c r="V841" t="inlineStr"/>
      <c r="W841" t="inlineStr"/>
      <c r="X841" t="inlineStr"/>
      <c r="Y841" t="inlineStr"/>
      <c r="Z841" t="inlineStr"/>
      <c r="AA841" t="inlineStr"/>
      <c r="AB841" t="inlineStr"/>
      <c r="AC841" t="inlineStr"/>
      <c r="AD841" t="inlineStr"/>
      <c r="AE841" t="inlineStr"/>
      <c r="AF841" t="inlineStr"/>
      <c r="AG841" t="inlineStr"/>
      <c r="AH841" t="inlineStr"/>
      <c r="AI841" t="inlineStr"/>
      <c r="AJ841" t="inlineStr"/>
      <c r="AK841" t="inlineStr"/>
      <c r="AL841" t="inlineStr"/>
      <c r="AM841" t="inlineStr"/>
      <c r="AN841" t="inlineStr"/>
      <c r="AO841" t="inlineStr"/>
      <c r="AP841" t="inlineStr"/>
      <c r="AQ841" t="inlineStr"/>
      <c r="AR841" t="inlineStr"/>
      <c r="AS841" t="inlineStr"/>
      <c r="AT841" t="inlineStr"/>
      <c r="AU841" t="inlineStr"/>
      <c r="AV841" t="inlineStr"/>
      <c r="AW841" t="inlineStr"/>
      <c r="AX841" t="inlineStr"/>
      <c r="AY841" t="inlineStr"/>
      <c r="AZ841" t="inlineStr"/>
      <c r="BA841" t="inlineStr"/>
      <c r="BB841" t="inlineStr"/>
      <c r="BC841" t="inlineStr">
        <is>
          <t>0</t>
        </is>
      </c>
      <c r="BD841" t="inlineStr"/>
      <c r="BE841" t="inlineStr"/>
      <c r="BF841" t="inlineStr"/>
      <c r="BG841" t="inlineStr"/>
      <c r="BH841" t="inlineStr"/>
      <c r="BI841" t="inlineStr"/>
      <c r="BJ841" t="inlineStr"/>
      <c r="BK841" t="inlineStr"/>
      <c r="BL841" t="inlineStr"/>
      <c r="BM841" t="inlineStr"/>
      <c r="BN841" t="inlineStr"/>
      <c r="BO841" t="inlineStr"/>
      <c r="BP841" t="inlineStr"/>
      <c r="BQ841" t="inlineStr"/>
      <c r="BR841" t="inlineStr"/>
      <c r="BS841" t="inlineStr"/>
      <c r="BT841" t="inlineStr"/>
      <c r="BU841" t="inlineStr"/>
      <c r="BV841" t="inlineStr"/>
      <c r="BW841" t="inlineStr"/>
      <c r="BX841" t="inlineStr"/>
      <c r="BY841" t="inlineStr"/>
      <c r="BZ841" t="inlineStr"/>
      <c r="CA841" t="inlineStr"/>
      <c r="CB841" t="inlineStr"/>
      <c r="CC841" t="inlineStr"/>
      <c r="CD841" t="inlineStr"/>
      <c r="CE841" t="inlineStr"/>
      <c r="CF841" t="inlineStr"/>
      <c r="CG841" t="inlineStr"/>
      <c r="CH841" t="inlineStr"/>
      <c r="CI841" t="inlineStr"/>
      <c r="CJ841" t="inlineStr"/>
      <c r="CK841" t="inlineStr"/>
      <c r="CL841" t="inlineStr"/>
      <c r="CM841" t="inlineStr"/>
      <c r="CN841" t="inlineStr"/>
      <c r="CO841" t="inlineStr"/>
      <c r="CP841" t="inlineStr"/>
      <c r="CQ841" t="inlineStr"/>
      <c r="CR841" t="inlineStr"/>
      <c r="CS841" t="inlineStr"/>
      <c r="CT841" t="inlineStr"/>
      <c r="CU841" t="inlineStr"/>
    </row>
    <row r="842">
      <c r="A842" t="b">
        <v>0</v>
      </c>
      <c r="B842" t="inlineStr">
        <is>
          <t>743</t>
        </is>
      </c>
      <c r="C842" t="inlineStr">
        <is>
          <t>L-1504-154135763</t>
        </is>
      </c>
      <c r="D842" t="inlineStr">
        <is>
          <t>993993958</t>
        </is>
      </c>
      <c r="E842" t="inlineStr"/>
      <c r="F842" t="inlineStr">
        <is>
          <t>https://portal.dnb.de/opac.htm?method=simpleSearch&amp;cqlMode=true&amp;query=idn%3D993993958</t>
        </is>
      </c>
      <c r="G842" t="inlineStr">
        <is>
          <t>III 73, 13</t>
        </is>
      </c>
      <c r="H842" t="inlineStr"/>
      <c r="I842" t="inlineStr"/>
      <c r="J842" t="inlineStr"/>
      <c r="K842" t="inlineStr"/>
      <c r="L842" t="inlineStr"/>
      <c r="M842" t="inlineStr"/>
      <c r="N842" t="inlineStr"/>
      <c r="O842" t="inlineStr"/>
      <c r="P842" t="inlineStr"/>
      <c r="Q842" t="inlineStr"/>
      <c r="R842" t="inlineStr"/>
      <c r="S842" t="inlineStr"/>
      <c r="T842" t="inlineStr"/>
      <c r="U842" t="inlineStr"/>
      <c r="V842" t="inlineStr"/>
      <c r="W842" t="inlineStr"/>
      <c r="X842" t="inlineStr"/>
      <c r="Y842" t="inlineStr"/>
      <c r="Z842" t="inlineStr"/>
      <c r="AA842" t="inlineStr"/>
      <c r="AB842" t="inlineStr"/>
      <c r="AC842" t="inlineStr"/>
      <c r="AD842" t="inlineStr"/>
      <c r="AE842" t="inlineStr"/>
      <c r="AF842" t="inlineStr"/>
      <c r="AG842" t="inlineStr"/>
      <c r="AH842" t="inlineStr"/>
      <c r="AI842" t="inlineStr"/>
      <c r="AJ842" t="inlineStr"/>
      <c r="AK842" t="inlineStr"/>
      <c r="AL842" t="inlineStr"/>
      <c r="AM842" t="inlineStr"/>
      <c r="AN842" t="inlineStr"/>
      <c r="AO842" t="inlineStr"/>
      <c r="AP842" t="inlineStr"/>
      <c r="AQ842" t="inlineStr"/>
      <c r="AR842" t="inlineStr"/>
      <c r="AS842" t="inlineStr"/>
      <c r="AT842" t="inlineStr"/>
      <c r="AU842" t="inlineStr"/>
      <c r="AV842" t="inlineStr"/>
      <c r="AW842" t="inlineStr"/>
      <c r="AX842" t="inlineStr"/>
      <c r="AY842" t="inlineStr"/>
      <c r="AZ842" t="inlineStr"/>
      <c r="BA842" t="inlineStr"/>
      <c r="BB842" t="inlineStr"/>
      <c r="BC842" t="inlineStr">
        <is>
          <t>0</t>
        </is>
      </c>
      <c r="BD842" t="inlineStr"/>
      <c r="BE842" t="inlineStr"/>
      <c r="BF842" t="inlineStr"/>
      <c r="BG842" t="inlineStr"/>
      <c r="BH842" t="inlineStr"/>
      <c r="BI842" t="inlineStr"/>
      <c r="BJ842" t="inlineStr"/>
      <c r="BK842" t="inlineStr"/>
      <c r="BL842" t="inlineStr"/>
      <c r="BM842" t="inlineStr"/>
      <c r="BN842" t="inlineStr"/>
      <c r="BO842" t="inlineStr"/>
      <c r="BP842" t="inlineStr"/>
      <c r="BQ842" t="inlineStr"/>
      <c r="BR842" t="inlineStr"/>
      <c r="BS842" t="inlineStr"/>
      <c r="BT842" t="inlineStr"/>
      <c r="BU842" t="inlineStr"/>
      <c r="BV842" t="inlineStr"/>
      <c r="BW842" t="inlineStr"/>
      <c r="BX842" t="inlineStr"/>
      <c r="BY842" t="inlineStr"/>
      <c r="BZ842" t="inlineStr"/>
      <c r="CA842" t="inlineStr"/>
      <c r="CB842" t="inlineStr"/>
      <c r="CC842" t="inlineStr"/>
      <c r="CD842" t="inlineStr"/>
      <c r="CE842" t="inlineStr"/>
      <c r="CF842" t="inlineStr"/>
      <c r="CG842" t="inlineStr"/>
      <c r="CH842" t="inlineStr"/>
      <c r="CI842" t="inlineStr"/>
      <c r="CJ842" t="inlineStr"/>
      <c r="CK842" t="inlineStr"/>
      <c r="CL842" t="inlineStr"/>
      <c r="CM842" t="inlineStr"/>
      <c r="CN842" t="inlineStr"/>
      <c r="CO842" t="inlineStr"/>
      <c r="CP842" t="inlineStr"/>
      <c r="CQ842" t="inlineStr"/>
      <c r="CR842" t="inlineStr"/>
      <c r="CS842" t="inlineStr"/>
      <c r="CT842" t="inlineStr"/>
      <c r="CU842" t="inlineStr"/>
    </row>
    <row r="843">
      <c r="A843" t="b">
        <v>1</v>
      </c>
      <c r="B843" t="inlineStr">
        <is>
          <t>744</t>
        </is>
      </c>
      <c r="C843" t="inlineStr">
        <is>
          <t>L-1505-315174781</t>
        </is>
      </c>
      <c r="D843" t="inlineStr">
        <is>
          <t>1066752419</t>
        </is>
      </c>
      <c r="E843" t="inlineStr">
        <is>
          <t>Aaf</t>
        </is>
      </c>
      <c r="F843" t="inlineStr">
        <is>
          <t>https://portal.dnb.de/opac.htm?method=simpleSearch&amp;cqlMode=true&amp;query=idn%3D1066752419</t>
        </is>
      </c>
      <c r="G843" t="inlineStr">
        <is>
          <t>III 73, 14</t>
        </is>
      </c>
      <c r="H843" t="inlineStr">
        <is>
          <t>III 73, 14</t>
        </is>
      </c>
      <c r="I843" t="inlineStr">
        <is>
          <t>X</t>
        </is>
      </c>
      <c r="J843" t="inlineStr">
        <is>
          <t>Gewebeeinband, Schließen, erhabene Buchbeschläge</t>
        </is>
      </c>
      <c r="K843" t="inlineStr">
        <is>
          <t>bis 25 cm</t>
        </is>
      </c>
      <c r="L843" t="inlineStr">
        <is>
          <t>180°</t>
        </is>
      </c>
      <c r="M843" t="inlineStr">
        <is>
          <t>hohler Rücken</t>
        </is>
      </c>
      <c r="N843" t="inlineStr"/>
      <c r="O843" t="inlineStr">
        <is>
          <t>Buchschuh</t>
        </is>
      </c>
      <c r="P843" t="inlineStr">
        <is>
          <t>Nein, Signaturfahne austauschen</t>
        </is>
      </c>
      <c r="Q843" t="inlineStr">
        <is>
          <t>0</t>
        </is>
      </c>
      <c r="R843" t="inlineStr"/>
      <c r="S843" t="inlineStr">
        <is>
          <t>mit Blindmaterial</t>
        </is>
      </c>
      <c r="T843" t="inlineStr"/>
      <c r="U843" t="inlineStr"/>
      <c r="V843" t="inlineStr"/>
      <c r="W843" t="inlineStr"/>
      <c r="X843" t="inlineStr"/>
      <c r="Y843" t="inlineStr"/>
      <c r="Z843" t="inlineStr"/>
      <c r="AA843" t="inlineStr"/>
      <c r="AB843" t="inlineStr"/>
      <c r="AC843" t="inlineStr"/>
      <c r="AD843" t="inlineStr"/>
      <c r="AE843" t="inlineStr"/>
      <c r="AF843" t="inlineStr"/>
      <c r="AG843" t="inlineStr"/>
      <c r="AH843" t="inlineStr"/>
      <c r="AI843" t="inlineStr"/>
      <c r="AJ843" t="inlineStr"/>
      <c r="AK843" t="inlineStr"/>
      <c r="AL843" t="inlineStr"/>
      <c r="AM843" t="inlineStr"/>
      <c r="AN843" t="inlineStr"/>
      <c r="AO843" t="inlineStr"/>
      <c r="AP843" t="inlineStr"/>
      <c r="AQ843" t="inlineStr"/>
      <c r="AR843" t="inlineStr"/>
      <c r="AS843" t="inlineStr"/>
      <c r="AT843" t="inlineStr"/>
      <c r="AU843" t="inlineStr"/>
      <c r="AV843" t="inlineStr"/>
      <c r="AW843" t="inlineStr"/>
      <c r="AX843" t="inlineStr"/>
      <c r="AY843" t="inlineStr"/>
      <c r="AZ843" t="inlineStr"/>
      <c r="BA843" t="inlineStr"/>
      <c r="BB843" t="inlineStr"/>
      <c r="BC843" t="inlineStr">
        <is>
          <t>0</t>
        </is>
      </c>
      <c r="BD843" t="inlineStr"/>
      <c r="BE843" t="inlineStr"/>
      <c r="BF843" t="inlineStr"/>
      <c r="BG843" t="inlineStr"/>
      <c r="BH843" t="inlineStr"/>
      <c r="BI843" t="inlineStr"/>
      <c r="BJ843" t="inlineStr"/>
      <c r="BK843" t="inlineStr"/>
      <c r="BL843" t="inlineStr"/>
      <c r="BM843" t="inlineStr"/>
      <c r="BN843" t="inlineStr"/>
      <c r="BO843" t="inlineStr"/>
      <c r="BP843" t="inlineStr"/>
      <c r="BQ843" t="inlineStr"/>
      <c r="BR843" t="inlineStr"/>
      <c r="BS843" t="inlineStr"/>
      <c r="BT843" t="inlineStr"/>
      <c r="BU843" t="inlineStr"/>
      <c r="BV843" t="inlineStr"/>
      <c r="BW843" t="inlineStr"/>
      <c r="BX843" t="inlineStr"/>
      <c r="BY843" t="inlineStr"/>
      <c r="BZ843" t="inlineStr"/>
      <c r="CA843" t="inlineStr"/>
      <c r="CB843" t="inlineStr"/>
      <c r="CC843" t="inlineStr"/>
      <c r="CD843" t="inlineStr"/>
      <c r="CE843" t="inlineStr"/>
      <c r="CF843" t="inlineStr"/>
      <c r="CG843" t="inlineStr"/>
      <c r="CH843" t="inlineStr"/>
      <c r="CI843" t="inlineStr"/>
      <c r="CJ843" t="inlineStr"/>
      <c r="CK843" t="inlineStr"/>
      <c r="CL843" t="inlineStr"/>
      <c r="CM843" t="inlineStr"/>
      <c r="CN843" t="inlineStr"/>
      <c r="CO843" t="inlineStr"/>
      <c r="CP843" t="inlineStr"/>
      <c r="CQ843" t="inlineStr"/>
      <c r="CR843" t="inlineStr"/>
      <c r="CS843" t="inlineStr"/>
      <c r="CT843" t="inlineStr"/>
      <c r="CU843" t="inlineStr"/>
    </row>
    <row r="844">
      <c r="A844" t="b">
        <v>1</v>
      </c>
      <c r="B844" t="inlineStr">
        <is>
          <t>745</t>
        </is>
      </c>
      <c r="C844" t="inlineStr">
        <is>
          <t>L-1506-315208791</t>
        </is>
      </c>
      <c r="D844" t="inlineStr">
        <is>
          <t>1066787409</t>
        </is>
      </c>
      <c r="E844" t="inlineStr">
        <is>
          <t>Aaf</t>
        </is>
      </c>
      <c r="F844" t="inlineStr">
        <is>
          <t>https://portal.dnb.de/opac.htm?method=simpleSearch&amp;cqlMode=true&amp;query=idn%3D1066787409</t>
        </is>
      </c>
      <c r="G844" t="inlineStr">
        <is>
          <t>III 73, 15</t>
        </is>
      </c>
      <c r="H844" t="inlineStr">
        <is>
          <t>III 73, 15</t>
        </is>
      </c>
      <c r="I844" t="inlineStr">
        <is>
          <t>X</t>
        </is>
      </c>
      <c r="J844" t="inlineStr">
        <is>
          <t>Pergamentband</t>
        </is>
      </c>
      <c r="K844" t="inlineStr">
        <is>
          <t>bis 25 cm</t>
        </is>
      </c>
      <c r="L844" t="inlineStr">
        <is>
          <t>80° bis 110°, einseitig digitalisierbar?</t>
        </is>
      </c>
      <c r="M844" t="inlineStr">
        <is>
          <t>hohler Rücken</t>
        </is>
      </c>
      <c r="N844" t="inlineStr"/>
      <c r="O844" t="inlineStr">
        <is>
          <t>Kassette</t>
        </is>
      </c>
      <c r="P844" t="inlineStr">
        <is>
          <t>Nein</t>
        </is>
      </c>
      <c r="Q844" t="inlineStr">
        <is>
          <t>0</t>
        </is>
      </c>
      <c r="R844" t="inlineStr"/>
      <c r="S844" t="inlineStr"/>
      <c r="T844" t="inlineStr"/>
      <c r="U844" t="inlineStr"/>
      <c r="V844" t="inlineStr"/>
      <c r="W844" t="inlineStr"/>
      <c r="X844" t="inlineStr"/>
      <c r="Y844" t="inlineStr"/>
      <c r="Z844" t="inlineStr"/>
      <c r="AA844" t="inlineStr"/>
      <c r="AB844" t="inlineStr"/>
      <c r="AC844" t="inlineStr"/>
      <c r="AD844" t="inlineStr"/>
      <c r="AE844" t="inlineStr"/>
      <c r="AF844" t="inlineStr"/>
      <c r="AG844" t="inlineStr"/>
      <c r="AH844" t="inlineStr"/>
      <c r="AI844" t="inlineStr"/>
      <c r="AJ844" t="inlineStr"/>
      <c r="AK844" t="inlineStr"/>
      <c r="AL844" t="inlineStr"/>
      <c r="AM844" t="inlineStr"/>
      <c r="AN844" t="inlineStr"/>
      <c r="AO844" t="inlineStr"/>
      <c r="AP844" t="inlineStr"/>
      <c r="AQ844" t="inlineStr"/>
      <c r="AR844" t="inlineStr"/>
      <c r="AS844" t="inlineStr"/>
      <c r="AT844" t="inlineStr"/>
      <c r="AU844" t="inlineStr"/>
      <c r="AV844" t="inlineStr"/>
      <c r="AW844" t="inlineStr"/>
      <c r="AX844" t="inlineStr"/>
      <c r="AY844" t="inlineStr"/>
      <c r="AZ844" t="inlineStr"/>
      <c r="BA844" t="inlineStr"/>
      <c r="BB844" t="inlineStr"/>
      <c r="BC844" t="inlineStr">
        <is>
          <t>0</t>
        </is>
      </c>
      <c r="BD844" t="inlineStr"/>
      <c r="BE844" t="inlineStr"/>
      <c r="BF844" t="inlineStr"/>
      <c r="BG844" t="inlineStr"/>
      <c r="BH844" t="inlineStr"/>
      <c r="BI844" t="inlineStr"/>
      <c r="BJ844" t="inlineStr"/>
      <c r="BK844" t="inlineStr"/>
      <c r="BL844" t="inlineStr"/>
      <c r="BM844" t="inlineStr"/>
      <c r="BN844" t="inlineStr"/>
      <c r="BO844" t="inlineStr"/>
      <c r="BP844" t="inlineStr"/>
      <c r="BQ844" t="inlineStr"/>
      <c r="BR844" t="inlineStr"/>
      <c r="BS844" t="inlineStr"/>
      <c r="BT844" t="inlineStr"/>
      <c r="BU844" t="inlineStr"/>
      <c r="BV844" t="inlineStr"/>
      <c r="BW844" t="inlineStr"/>
      <c r="BX844" t="inlineStr"/>
      <c r="BY844" t="inlineStr"/>
      <c r="BZ844" t="inlineStr"/>
      <c r="CA844" t="inlineStr"/>
      <c r="CB844" t="inlineStr"/>
      <c r="CC844" t="inlineStr"/>
      <c r="CD844" t="inlineStr"/>
      <c r="CE844" t="inlineStr"/>
      <c r="CF844" t="inlineStr"/>
      <c r="CG844" t="inlineStr"/>
      <c r="CH844" t="inlineStr"/>
      <c r="CI844" t="inlineStr"/>
      <c r="CJ844" t="inlineStr"/>
      <c r="CK844" t="inlineStr"/>
      <c r="CL844" t="inlineStr"/>
      <c r="CM844" t="inlineStr"/>
      <c r="CN844" t="inlineStr"/>
      <c r="CO844" t="inlineStr"/>
      <c r="CP844" t="inlineStr"/>
      <c r="CQ844" t="inlineStr"/>
      <c r="CR844" t="inlineStr"/>
      <c r="CS844" t="inlineStr"/>
      <c r="CT844" t="inlineStr"/>
      <c r="CU844" t="inlineStr"/>
    </row>
    <row r="845">
      <c r="A845" t="b">
        <v>1</v>
      </c>
      <c r="B845" t="inlineStr">
        <is>
          <t>746</t>
        </is>
      </c>
      <c r="C845" t="inlineStr">
        <is>
          <t>L-1507-315208481</t>
        </is>
      </c>
      <c r="D845" t="inlineStr">
        <is>
          <t>1066787018</t>
        </is>
      </c>
      <c r="E845" t="inlineStr">
        <is>
          <t>Aaf</t>
        </is>
      </c>
      <c r="F845" t="inlineStr">
        <is>
          <t>https://portal.dnb.de/opac.htm?method=simpleSearch&amp;cqlMode=true&amp;query=idn%3D1066787018</t>
        </is>
      </c>
      <c r="G845" t="inlineStr">
        <is>
          <t>III 73, 16</t>
        </is>
      </c>
      <c r="H845" t="inlineStr">
        <is>
          <t>III 73, 16</t>
        </is>
      </c>
      <c r="I845" t="inlineStr">
        <is>
          <t>X</t>
        </is>
      </c>
      <c r="J845" t="inlineStr">
        <is>
          <t>Ledereinband, Schließen, erhabene Buchbeschläge</t>
        </is>
      </c>
      <c r="K845" t="inlineStr">
        <is>
          <t>bis 25 cm</t>
        </is>
      </c>
      <c r="L845" t="inlineStr">
        <is>
          <t>80° bis 110°, einseitig digitalisierbar?</t>
        </is>
      </c>
      <c r="M845" t="inlineStr">
        <is>
          <t>hohler Rücken</t>
        </is>
      </c>
      <c r="N845" t="inlineStr"/>
      <c r="O845" t="inlineStr">
        <is>
          <t>Buchschuh</t>
        </is>
      </c>
      <c r="P845" t="inlineStr">
        <is>
          <t>Nein, Signaturfahne austauschen</t>
        </is>
      </c>
      <c r="Q845" t="inlineStr">
        <is>
          <t>1</t>
        </is>
      </c>
      <c r="R845" t="inlineStr"/>
      <c r="S845" t="inlineStr">
        <is>
          <t>mit Blindmaterial</t>
        </is>
      </c>
      <c r="T845" t="inlineStr"/>
      <c r="U845" t="inlineStr"/>
      <c r="V845" t="inlineStr"/>
      <c r="W845" t="inlineStr"/>
      <c r="X845" t="inlineStr"/>
      <c r="Y845" t="inlineStr"/>
      <c r="Z845" t="inlineStr"/>
      <c r="AA845" t="inlineStr">
        <is>
          <t>L</t>
        </is>
      </c>
      <c r="AB845" t="inlineStr">
        <is>
          <t>x</t>
        </is>
      </c>
      <c r="AC845" t="inlineStr"/>
      <c r="AD845" t="inlineStr">
        <is>
          <t>h/E</t>
        </is>
      </c>
      <c r="AE845" t="inlineStr"/>
      <c r="AF845" t="inlineStr"/>
      <c r="AG845" t="inlineStr"/>
      <c r="AH845" t="inlineStr"/>
      <c r="AI845" t="inlineStr"/>
      <c r="AJ845" t="inlineStr">
        <is>
          <t>Pa</t>
        </is>
      </c>
      <c r="AK845" t="inlineStr"/>
      <c r="AL845" t="inlineStr"/>
      <c r="AM845" t="inlineStr"/>
      <c r="AN845" t="inlineStr"/>
      <c r="AO845" t="inlineStr"/>
      <c r="AP845" t="inlineStr"/>
      <c r="AQ845" t="inlineStr"/>
      <c r="AR845" t="inlineStr"/>
      <c r="AS845" t="inlineStr"/>
      <c r="AT845" t="inlineStr"/>
      <c r="AU845" t="inlineStr"/>
      <c r="AV845" t="inlineStr"/>
      <c r="AW845" t="inlineStr"/>
      <c r="AX845" t="inlineStr">
        <is>
          <t>80</t>
        </is>
      </c>
      <c r="AY845" t="inlineStr"/>
      <c r="AZ845" t="inlineStr"/>
      <c r="BA845" t="inlineStr"/>
      <c r="BB845" t="inlineStr">
        <is>
          <t>n</t>
        </is>
      </c>
      <c r="BC845" t="inlineStr">
        <is>
          <t>0</t>
        </is>
      </c>
      <c r="BD845" t="inlineStr"/>
      <c r="BE845" t="inlineStr"/>
      <c r="BF845" t="inlineStr"/>
      <c r="BG845" t="inlineStr">
        <is>
          <t>x</t>
        </is>
      </c>
      <c r="BH845" t="inlineStr"/>
      <c r="BI845" t="inlineStr"/>
      <c r="BJ845" t="inlineStr"/>
      <c r="BK845" t="inlineStr"/>
      <c r="BL845" t="inlineStr"/>
      <c r="BM845" t="inlineStr"/>
      <c r="BN845" t="inlineStr"/>
      <c r="BO845" t="inlineStr"/>
      <c r="BP845" t="inlineStr"/>
      <c r="BQ845" t="inlineStr"/>
      <c r="BR845" t="inlineStr"/>
      <c r="BS845" t="inlineStr"/>
      <c r="BT845" t="inlineStr"/>
      <c r="BU845" t="inlineStr"/>
      <c r="BV845" t="inlineStr"/>
      <c r="BW845" t="inlineStr"/>
      <c r="BX845" t="inlineStr"/>
      <c r="BY845" t="inlineStr"/>
      <c r="BZ845" t="inlineStr"/>
      <c r="CA845" t="inlineStr"/>
      <c r="CB845" t="inlineStr"/>
      <c r="CC845" t="inlineStr"/>
      <c r="CD845" t="inlineStr"/>
      <c r="CE845" t="inlineStr"/>
      <c r="CF845" t="inlineStr"/>
      <c r="CG845" t="inlineStr"/>
      <c r="CH845" t="inlineStr"/>
      <c r="CI845" t="inlineStr"/>
      <c r="CJ845" t="inlineStr"/>
      <c r="CK845" t="inlineStr"/>
      <c r="CL845" t="inlineStr"/>
      <c r="CM845" t="inlineStr"/>
      <c r="CN845" t="inlineStr"/>
      <c r="CO845" t="inlineStr"/>
      <c r="CP845" t="inlineStr"/>
      <c r="CQ845" t="inlineStr"/>
      <c r="CR845" t="inlineStr"/>
      <c r="CS845" t="inlineStr"/>
      <c r="CT845" t="inlineStr"/>
      <c r="CU845" t="inlineStr"/>
    </row>
    <row r="846">
      <c r="A846" t="b">
        <v>1</v>
      </c>
      <c r="B846" t="inlineStr">
        <is>
          <t>747</t>
        </is>
      </c>
      <c r="C846" t="inlineStr">
        <is>
          <t>L-1514-315308478</t>
        </is>
      </c>
      <c r="D846" t="inlineStr">
        <is>
          <t>1066849463</t>
        </is>
      </c>
      <c r="E846" t="inlineStr">
        <is>
          <t>Aaf</t>
        </is>
      </c>
      <c r="F846" t="inlineStr">
        <is>
          <t>https://portal.dnb.de/opac.htm?method=simpleSearch&amp;cqlMode=true&amp;query=idn%3D1066849463</t>
        </is>
      </c>
      <c r="G846" t="inlineStr">
        <is>
          <t>III 73, 17</t>
        </is>
      </c>
      <c r="H846" t="inlineStr">
        <is>
          <t>III 73, 17</t>
        </is>
      </c>
      <c r="I846" t="inlineStr">
        <is>
          <t>X</t>
        </is>
      </c>
      <c r="J846" t="inlineStr">
        <is>
          <t>Gewebeeinband, Schließen, erhabene Buchbeschläge</t>
        </is>
      </c>
      <c r="K846" t="inlineStr">
        <is>
          <t>bis 25 cm</t>
        </is>
      </c>
      <c r="L846" t="inlineStr">
        <is>
          <t>80° bis 110°, einseitig digitalisierbar?</t>
        </is>
      </c>
      <c r="M846" t="inlineStr">
        <is>
          <t>hohler Rücken</t>
        </is>
      </c>
      <c r="N846" t="inlineStr"/>
      <c r="O846" t="inlineStr">
        <is>
          <t>Buchschuh</t>
        </is>
      </c>
      <c r="P846" t="inlineStr">
        <is>
          <t>Nein, Signaturfahne austauschen</t>
        </is>
      </c>
      <c r="Q846" t="inlineStr">
        <is>
          <t>1</t>
        </is>
      </c>
      <c r="R846" t="inlineStr"/>
      <c r="S846" t="inlineStr"/>
      <c r="T846" t="inlineStr"/>
      <c r="U846" t="inlineStr"/>
      <c r="V846" t="inlineStr"/>
      <c r="W846" t="inlineStr"/>
      <c r="X846" t="inlineStr"/>
      <c r="Y846" t="inlineStr"/>
      <c r="Z846" t="inlineStr"/>
      <c r="AA846" t="inlineStr"/>
      <c r="AB846" t="inlineStr"/>
      <c r="AC846" t="inlineStr"/>
      <c r="AD846" t="inlineStr"/>
      <c r="AE846" t="inlineStr"/>
      <c r="AF846" t="inlineStr"/>
      <c r="AG846" t="inlineStr"/>
      <c r="AH846" t="inlineStr"/>
      <c r="AI846" t="inlineStr"/>
      <c r="AJ846" t="inlineStr"/>
      <c r="AK846" t="inlineStr"/>
      <c r="AL846" t="inlineStr"/>
      <c r="AM846" t="inlineStr"/>
      <c r="AN846" t="inlineStr"/>
      <c r="AO846" t="inlineStr"/>
      <c r="AP846" t="inlineStr"/>
      <c r="AQ846" t="inlineStr"/>
      <c r="AR846" t="inlineStr"/>
      <c r="AS846" t="inlineStr"/>
      <c r="AT846" t="inlineStr"/>
      <c r="AU846" t="inlineStr"/>
      <c r="AV846" t="inlineStr"/>
      <c r="AW846" t="inlineStr"/>
      <c r="AX846" t="inlineStr"/>
      <c r="AY846" t="inlineStr"/>
      <c r="AZ846" t="inlineStr"/>
      <c r="BA846" t="inlineStr"/>
      <c r="BB846" t="inlineStr"/>
      <c r="BC846" t="inlineStr">
        <is>
          <t>0</t>
        </is>
      </c>
      <c r="BD846" t="inlineStr"/>
      <c r="BE846" t="inlineStr"/>
      <c r="BF846" t="inlineStr"/>
      <c r="BG846" t="inlineStr"/>
      <c r="BH846" t="inlineStr"/>
      <c r="BI846" t="inlineStr"/>
      <c r="BJ846" t="inlineStr"/>
      <c r="BK846" t="inlineStr"/>
      <c r="BL846" t="inlineStr"/>
      <c r="BM846" t="inlineStr"/>
      <c r="BN846" t="inlineStr"/>
      <c r="BO846" t="inlineStr"/>
      <c r="BP846" t="inlineStr"/>
      <c r="BQ846" t="inlineStr"/>
      <c r="BR846" t="inlineStr"/>
      <c r="BS846" t="inlineStr"/>
      <c r="BT846" t="inlineStr"/>
      <c r="BU846" t="inlineStr"/>
      <c r="BV846" t="inlineStr"/>
      <c r="BW846" t="inlineStr"/>
      <c r="BX846" t="inlineStr"/>
      <c r="BY846" t="inlineStr"/>
      <c r="BZ846" t="inlineStr"/>
      <c r="CA846" t="inlineStr"/>
      <c r="CB846" t="inlineStr"/>
      <c r="CC846" t="inlineStr"/>
      <c r="CD846" t="inlineStr"/>
      <c r="CE846" t="inlineStr"/>
      <c r="CF846" t="inlineStr"/>
      <c r="CG846" t="inlineStr"/>
      <c r="CH846" t="inlineStr"/>
      <c r="CI846" t="inlineStr"/>
      <c r="CJ846" t="inlineStr"/>
      <c r="CK846" t="inlineStr"/>
      <c r="CL846" t="inlineStr"/>
      <c r="CM846" t="inlineStr"/>
      <c r="CN846" t="inlineStr"/>
      <c r="CO846" t="inlineStr"/>
      <c r="CP846" t="inlineStr"/>
      <c r="CQ846" t="inlineStr"/>
      <c r="CR846" t="inlineStr"/>
      <c r="CS846" t="inlineStr"/>
      <c r="CT846" t="inlineStr"/>
      <c r="CU846" t="inlineStr"/>
    </row>
    <row r="847">
      <c r="A847" t="b">
        <v>1</v>
      </c>
      <c r="B847" t="inlineStr">
        <is>
          <t>748</t>
        </is>
      </c>
      <c r="C847" t="inlineStr">
        <is>
          <t>L-1513-315294841</t>
        </is>
      </c>
      <c r="D847" t="inlineStr">
        <is>
          <t>1066834903</t>
        </is>
      </c>
      <c r="E847" t="inlineStr">
        <is>
          <t>Aaf</t>
        </is>
      </c>
      <c r="F847" t="inlineStr">
        <is>
          <t>https://portal.dnb.de/opac.htm?method=simpleSearch&amp;cqlMode=true&amp;query=idn%3D1066834903</t>
        </is>
      </c>
      <c r="G847" t="inlineStr">
        <is>
          <t>III 73, 18</t>
        </is>
      </c>
      <c r="H847" t="inlineStr">
        <is>
          <t>III 73, 18</t>
        </is>
      </c>
      <c r="I847" t="inlineStr"/>
      <c r="J847" t="inlineStr"/>
      <c r="K847" t="inlineStr">
        <is>
          <t>bis 35 cm</t>
        </is>
      </c>
      <c r="L847" t="inlineStr"/>
      <c r="M847" t="inlineStr"/>
      <c r="N847" t="inlineStr"/>
      <c r="O847" t="inlineStr"/>
      <c r="P847" t="inlineStr"/>
      <c r="Q847" t="inlineStr"/>
      <c r="R847" t="inlineStr"/>
      <c r="S847" t="inlineStr"/>
      <c r="T847" t="inlineStr"/>
      <c r="U847" t="inlineStr"/>
      <c r="V847" t="inlineStr"/>
      <c r="W847" t="inlineStr"/>
      <c r="X847" t="inlineStr"/>
      <c r="Y847" t="inlineStr"/>
      <c r="Z847" t="inlineStr"/>
      <c r="AA847" t="inlineStr">
        <is>
          <t>Pg</t>
        </is>
      </c>
      <c r="AB847" t="inlineStr"/>
      <c r="AC847" t="inlineStr">
        <is>
          <t>x</t>
        </is>
      </c>
      <c r="AD847" t="inlineStr">
        <is>
          <t>h/E</t>
        </is>
      </c>
      <c r="AE847" t="inlineStr"/>
      <c r="AF847" t="inlineStr"/>
      <c r="AG847" t="inlineStr"/>
      <c r="AH847" t="inlineStr"/>
      <c r="AI847" t="inlineStr"/>
      <c r="AJ847" t="inlineStr">
        <is>
          <t>Pa</t>
        </is>
      </c>
      <c r="AK847" t="inlineStr"/>
      <c r="AL847" t="inlineStr"/>
      <c r="AM847" t="inlineStr"/>
      <c r="AN847" t="inlineStr"/>
      <c r="AO847" t="inlineStr"/>
      <c r="AP847" t="inlineStr"/>
      <c r="AQ847" t="inlineStr"/>
      <c r="AR847" t="inlineStr"/>
      <c r="AS847" t="inlineStr"/>
      <c r="AT847" t="inlineStr"/>
      <c r="AU847" t="inlineStr"/>
      <c r="AV847" t="inlineStr"/>
      <c r="AW847" t="inlineStr"/>
      <c r="AX847" t="inlineStr">
        <is>
          <t>max 110</t>
        </is>
      </c>
      <c r="AY847" t="inlineStr"/>
      <c r="AZ847" t="inlineStr"/>
      <c r="BA847" t="inlineStr"/>
      <c r="BB847" t="inlineStr">
        <is>
          <t>n</t>
        </is>
      </c>
      <c r="BC847" t="inlineStr">
        <is>
          <t>0</t>
        </is>
      </c>
      <c r="BD847" t="inlineStr"/>
      <c r="BE847" t="inlineStr">
        <is>
          <t>Gewebe</t>
        </is>
      </c>
      <c r="BF847" t="inlineStr"/>
      <c r="BG847" t="inlineStr"/>
      <c r="BH847" t="inlineStr"/>
      <c r="BI847" t="inlineStr"/>
      <c r="BJ847" t="inlineStr"/>
      <c r="BK847" t="inlineStr">
        <is>
          <t>Originaleinband liegt der Kassette bei</t>
        </is>
      </c>
      <c r="BL847" t="inlineStr">
        <is>
          <t>x max 110</t>
        </is>
      </c>
      <c r="BM847" t="inlineStr"/>
      <c r="BN847" t="inlineStr"/>
      <c r="BO847" t="inlineStr"/>
      <c r="BP847" t="inlineStr"/>
      <c r="BQ847" t="inlineStr"/>
      <c r="BR847" t="inlineStr"/>
      <c r="BS847" t="inlineStr"/>
      <c r="BT847" t="inlineStr"/>
      <c r="BU847" t="inlineStr"/>
      <c r="BV847" t="inlineStr"/>
      <c r="BW847" t="inlineStr"/>
      <c r="BX847" t="inlineStr"/>
      <c r="BY847" t="inlineStr"/>
      <c r="BZ847" t="inlineStr"/>
      <c r="CA847" t="inlineStr"/>
      <c r="CB847" t="inlineStr"/>
      <c r="CC847" t="inlineStr"/>
      <c r="CD847" t="inlineStr"/>
      <c r="CE847" t="inlineStr"/>
      <c r="CF847" t="inlineStr"/>
      <c r="CG847" t="inlineStr"/>
      <c r="CH847" t="inlineStr"/>
      <c r="CI847" t="inlineStr"/>
      <c r="CJ847" t="inlineStr"/>
      <c r="CK847" t="inlineStr"/>
      <c r="CL847" t="inlineStr"/>
      <c r="CM847" t="inlineStr"/>
      <c r="CN847" t="inlineStr"/>
      <c r="CO847" t="inlineStr"/>
      <c r="CP847" t="inlineStr"/>
      <c r="CQ847" t="inlineStr"/>
      <c r="CR847" t="inlineStr"/>
      <c r="CS847" t="inlineStr"/>
      <c r="CT847" t="inlineStr"/>
      <c r="CU847" t="inlineStr"/>
    </row>
    <row r="848">
      <c r="A848" t="b">
        <v>1</v>
      </c>
      <c r="B848" t="inlineStr">
        <is>
          <t>749</t>
        </is>
      </c>
      <c r="C848" t="inlineStr">
        <is>
          <t>L-1529-315318066</t>
        </is>
      </c>
      <c r="D848" t="inlineStr">
        <is>
          <t>1066859361</t>
        </is>
      </c>
      <c r="E848" t="inlineStr">
        <is>
          <t>Aaf</t>
        </is>
      </c>
      <c r="F848" t="inlineStr">
        <is>
          <t>https://portal.dnb.de/opac.htm?method=simpleSearch&amp;cqlMode=true&amp;query=idn%3D1066859361</t>
        </is>
      </c>
      <c r="G848" t="inlineStr">
        <is>
          <t>III 73, 19</t>
        </is>
      </c>
      <c r="H848" t="inlineStr">
        <is>
          <t>III 73, 19</t>
        </is>
      </c>
      <c r="I848" t="inlineStr">
        <is>
          <t>X</t>
        </is>
      </c>
      <c r="J848" t="inlineStr">
        <is>
          <t>Ledereinband</t>
        </is>
      </c>
      <c r="K848" t="inlineStr">
        <is>
          <t>bis 25 cm</t>
        </is>
      </c>
      <c r="L848" t="inlineStr">
        <is>
          <t>80° bis 110°, einseitig digitalisierbar?</t>
        </is>
      </c>
      <c r="M848" t="inlineStr">
        <is>
          <t>fester Rücken mit Schmuckprägung, Schrift bis in den Falz</t>
        </is>
      </c>
      <c r="N848" t="inlineStr"/>
      <c r="O848" t="inlineStr">
        <is>
          <t>Kassette</t>
        </is>
      </c>
      <c r="P848" t="inlineStr">
        <is>
          <t>Nein</t>
        </is>
      </c>
      <c r="Q848" t="inlineStr">
        <is>
          <t>0</t>
        </is>
      </c>
      <c r="R848" t="inlineStr"/>
      <c r="S848" t="inlineStr"/>
      <c r="T848" t="inlineStr"/>
      <c r="U848" t="inlineStr"/>
      <c r="V848" t="inlineStr"/>
      <c r="W848" t="inlineStr"/>
      <c r="X848" t="inlineStr"/>
      <c r="Y848" t="inlineStr"/>
      <c r="Z848" t="inlineStr"/>
      <c r="AA848" t="inlineStr"/>
      <c r="AB848" t="inlineStr"/>
      <c r="AC848" t="inlineStr"/>
      <c r="AD848" t="inlineStr"/>
      <c r="AE848" t="inlineStr"/>
      <c r="AF848" t="inlineStr"/>
      <c r="AG848" t="inlineStr"/>
      <c r="AH848" t="inlineStr"/>
      <c r="AI848" t="inlineStr"/>
      <c r="AJ848" t="inlineStr"/>
      <c r="AK848" t="inlineStr"/>
      <c r="AL848" t="inlineStr"/>
      <c r="AM848" t="inlineStr"/>
      <c r="AN848" t="inlineStr"/>
      <c r="AO848" t="inlineStr"/>
      <c r="AP848" t="inlineStr"/>
      <c r="AQ848" t="inlineStr"/>
      <c r="AR848" t="inlineStr"/>
      <c r="AS848" t="inlineStr"/>
      <c r="AT848" t="inlineStr"/>
      <c r="AU848" t="inlineStr"/>
      <c r="AV848" t="inlineStr"/>
      <c r="AW848" t="inlineStr"/>
      <c r="AX848" t="inlineStr"/>
      <c r="AY848" t="inlineStr"/>
      <c r="AZ848" t="inlineStr"/>
      <c r="BA848" t="inlineStr"/>
      <c r="BB848" t="inlineStr"/>
      <c r="BC848" t="inlineStr">
        <is>
          <t>0</t>
        </is>
      </c>
      <c r="BD848" t="inlineStr"/>
      <c r="BE848" t="inlineStr"/>
      <c r="BF848" t="inlineStr"/>
      <c r="BG848" t="inlineStr"/>
      <c r="BH848" t="inlineStr"/>
      <c r="BI848" t="inlineStr"/>
      <c r="BJ848" t="inlineStr"/>
      <c r="BK848" t="inlineStr"/>
      <c r="BL848" t="inlineStr"/>
      <c r="BM848" t="inlineStr"/>
      <c r="BN848" t="inlineStr"/>
      <c r="BO848" t="inlineStr"/>
      <c r="BP848" t="inlineStr"/>
      <c r="BQ848" t="inlineStr"/>
      <c r="BR848" t="inlineStr"/>
      <c r="BS848" t="inlineStr"/>
      <c r="BT848" t="inlineStr"/>
      <c r="BU848" t="inlineStr"/>
      <c r="BV848" t="inlineStr"/>
      <c r="BW848" t="inlineStr"/>
      <c r="BX848" t="inlineStr"/>
      <c r="BY848" t="inlineStr"/>
      <c r="BZ848" t="inlineStr"/>
      <c r="CA848" t="inlineStr"/>
      <c r="CB848" t="inlineStr"/>
      <c r="CC848" t="inlineStr"/>
      <c r="CD848" t="inlineStr"/>
      <c r="CE848" t="inlineStr"/>
      <c r="CF848" t="inlineStr"/>
      <c r="CG848" t="inlineStr"/>
      <c r="CH848" t="inlineStr"/>
      <c r="CI848" t="inlineStr"/>
      <c r="CJ848" t="inlineStr"/>
      <c r="CK848" t="inlineStr"/>
      <c r="CL848" t="inlineStr"/>
      <c r="CM848" t="inlineStr"/>
      <c r="CN848" t="inlineStr"/>
      <c r="CO848" t="inlineStr"/>
      <c r="CP848" t="inlineStr"/>
      <c r="CQ848" t="inlineStr"/>
      <c r="CR848" t="inlineStr"/>
      <c r="CS848" t="inlineStr"/>
      <c r="CT848" t="inlineStr"/>
      <c r="CU848" t="inlineStr"/>
    </row>
    <row r="849">
      <c r="A849" t="b">
        <v>0</v>
      </c>
      <c r="B849" t="inlineStr">
        <is>
          <t>797</t>
        </is>
      </c>
      <c r="C849" t="inlineStr">
        <is>
          <t>L-1544-159528925</t>
        </is>
      </c>
      <c r="D849" t="inlineStr">
        <is>
          <t>995440786</t>
        </is>
      </c>
      <c r="E849" t="inlineStr"/>
      <c r="F849" t="inlineStr">
        <is>
          <t>https://portal.dnb.de/opac.htm?method=simpleSearch&amp;cqlMode=true&amp;query=idn%3D995440786</t>
        </is>
      </c>
      <c r="G849" t="inlineStr">
        <is>
          <t>III 73, 19 a</t>
        </is>
      </c>
      <c r="H849" t="inlineStr"/>
      <c r="I849" t="inlineStr"/>
      <c r="J849" t="inlineStr"/>
      <c r="K849" t="inlineStr">
        <is>
          <t>bis 35 cm</t>
        </is>
      </c>
      <c r="L849" t="inlineStr"/>
      <c r="M849" t="inlineStr"/>
      <c r="N849" t="inlineStr"/>
      <c r="O849" t="inlineStr"/>
      <c r="P849" t="inlineStr"/>
      <c r="Q849" t="inlineStr"/>
      <c r="R849" t="inlineStr"/>
      <c r="S849" t="inlineStr"/>
      <c r="T849" t="inlineStr"/>
      <c r="U849" t="inlineStr"/>
      <c r="V849" t="inlineStr"/>
      <c r="W849" t="inlineStr"/>
      <c r="X849" t="inlineStr"/>
      <c r="Y849" t="inlineStr"/>
      <c r="Z849" t="inlineStr"/>
      <c r="AA849" t="inlineStr">
        <is>
          <t>L</t>
        </is>
      </c>
      <c r="AB849" t="inlineStr"/>
      <c r="AC849" t="inlineStr">
        <is>
          <t>x</t>
        </is>
      </c>
      <c r="AD849" t="inlineStr">
        <is>
          <t>f</t>
        </is>
      </c>
      <c r="AE849" t="inlineStr"/>
      <c r="AF849" t="inlineStr"/>
      <c r="AG849" t="inlineStr"/>
      <c r="AH849" t="inlineStr"/>
      <c r="AI849" t="inlineStr"/>
      <c r="AJ849" t="inlineStr">
        <is>
          <t>Pa</t>
        </is>
      </c>
      <c r="AK849" t="inlineStr"/>
      <c r="AL849" t="inlineStr"/>
      <c r="AM849" t="inlineStr"/>
      <c r="AN849" t="inlineStr"/>
      <c r="AO849" t="inlineStr"/>
      <c r="AP849" t="inlineStr"/>
      <c r="AQ849" t="inlineStr"/>
      <c r="AR849" t="inlineStr"/>
      <c r="AS849" t="inlineStr"/>
      <c r="AT849" t="inlineStr"/>
      <c r="AU849" t="inlineStr"/>
      <c r="AV849" t="inlineStr"/>
      <c r="AW849" t="inlineStr"/>
      <c r="AX849" t="inlineStr">
        <is>
          <t>60</t>
        </is>
      </c>
      <c r="AY849" t="inlineStr"/>
      <c r="AZ849" t="inlineStr"/>
      <c r="BA849" t="inlineStr"/>
      <c r="BB849" t="inlineStr">
        <is>
          <t>n</t>
        </is>
      </c>
      <c r="BC849" t="inlineStr">
        <is>
          <t>0</t>
        </is>
      </c>
      <c r="BD849" t="inlineStr"/>
      <c r="BE849" t="inlineStr">
        <is>
          <t>Gewebe</t>
        </is>
      </c>
      <c r="BF849" t="inlineStr"/>
      <c r="BG849" t="inlineStr"/>
      <c r="BH849" t="inlineStr"/>
      <c r="BI849" t="inlineStr"/>
      <c r="BJ849" t="inlineStr"/>
      <c r="BK849" t="inlineStr"/>
      <c r="BL849" t="inlineStr"/>
      <c r="BM849" t="inlineStr"/>
      <c r="BN849" t="inlineStr"/>
      <c r="BO849" t="inlineStr"/>
      <c r="BP849" t="inlineStr"/>
      <c r="BQ849" t="inlineStr"/>
      <c r="BR849" t="inlineStr"/>
      <c r="BS849" t="inlineStr"/>
      <c r="BT849" t="inlineStr"/>
      <c r="BU849" t="inlineStr"/>
      <c r="BV849" t="inlineStr"/>
      <c r="BW849" t="inlineStr"/>
      <c r="BX849" t="inlineStr"/>
      <c r="BY849" t="inlineStr"/>
      <c r="BZ849" t="inlineStr"/>
      <c r="CA849" t="inlineStr"/>
      <c r="CB849" t="inlineStr"/>
      <c r="CC849" t="inlineStr"/>
      <c r="CD849" t="inlineStr"/>
      <c r="CE849" t="inlineStr"/>
      <c r="CF849" t="inlineStr"/>
      <c r="CG849" t="inlineStr"/>
      <c r="CH849" t="inlineStr"/>
      <c r="CI849" t="inlineStr"/>
      <c r="CJ849" t="inlineStr"/>
      <c r="CK849" t="inlineStr"/>
      <c r="CL849" t="inlineStr"/>
      <c r="CM849" t="inlineStr"/>
      <c r="CN849" t="inlineStr"/>
      <c r="CO849" t="inlineStr"/>
      <c r="CP849" t="inlineStr"/>
      <c r="CQ849" t="inlineStr"/>
      <c r="CR849" t="inlineStr"/>
      <c r="CS849" t="inlineStr"/>
      <c r="CT849" t="inlineStr"/>
      <c r="CU849" t="inlineStr"/>
    </row>
    <row r="850">
      <c r="A850" t="b">
        <v>1</v>
      </c>
      <c r="B850" t="inlineStr"/>
      <c r="C850" t="inlineStr">
        <is>
          <t>L-1544-834172275</t>
        </is>
      </c>
      <c r="D850" t="inlineStr">
        <is>
          <t>1268890332</t>
        </is>
      </c>
      <c r="E850" t="inlineStr">
        <is>
          <t>Qd</t>
        </is>
      </c>
      <c r="F850" t="inlineStr"/>
      <c r="G850" t="inlineStr">
        <is>
          <t>III 73, 19 a</t>
        </is>
      </c>
      <c r="H850" t="inlineStr">
        <is>
          <t>III 73, 19 a</t>
        </is>
      </c>
      <c r="I850" t="inlineStr"/>
      <c r="J850" t="inlineStr"/>
      <c r="K850" t="inlineStr"/>
      <c r="L850" t="inlineStr"/>
      <c r="M850" t="inlineStr"/>
      <c r="N850" t="inlineStr"/>
      <c r="O850" t="inlineStr"/>
      <c r="P850" t="inlineStr"/>
      <c r="Q850" t="inlineStr"/>
      <c r="R850" t="inlineStr"/>
      <c r="S850" t="inlineStr"/>
      <c r="T850" t="inlineStr"/>
      <c r="U850" t="inlineStr"/>
      <c r="V850" t="inlineStr"/>
      <c r="W850" t="inlineStr"/>
      <c r="X850" t="inlineStr"/>
      <c r="Y850" t="inlineStr"/>
      <c r="Z850" t="inlineStr"/>
      <c r="AA850" t="inlineStr"/>
      <c r="AB850" t="inlineStr"/>
      <c r="AC850" t="inlineStr"/>
      <c r="AD850" t="inlineStr"/>
      <c r="AE850" t="inlineStr"/>
      <c r="AF850" t="inlineStr"/>
      <c r="AG850" t="inlineStr"/>
      <c r="AH850" t="inlineStr"/>
      <c r="AI850" t="inlineStr"/>
      <c r="AJ850" t="inlineStr"/>
      <c r="AK850" t="inlineStr"/>
      <c r="AL850" t="inlineStr"/>
      <c r="AM850" t="inlineStr"/>
      <c r="AN850" t="inlineStr"/>
      <c r="AO850" t="inlineStr"/>
      <c r="AP850" t="inlineStr"/>
      <c r="AQ850" t="inlineStr"/>
      <c r="AR850" t="inlineStr"/>
      <c r="AS850" t="inlineStr"/>
      <c r="AT850" t="inlineStr"/>
      <c r="AU850" t="inlineStr"/>
      <c r="AV850" t="inlineStr"/>
      <c r="AW850" t="inlineStr"/>
      <c r="AX850" t="inlineStr"/>
      <c r="AY850" t="inlineStr"/>
      <c r="AZ850" t="inlineStr"/>
      <c r="BA850" t="inlineStr"/>
      <c r="BB850" t="inlineStr"/>
      <c r="BC850" t="inlineStr"/>
      <c r="BD850" t="inlineStr"/>
      <c r="BE850" t="inlineStr"/>
      <c r="BF850" t="inlineStr"/>
      <c r="BG850" t="inlineStr"/>
      <c r="BH850" t="inlineStr"/>
      <c r="BI850" t="inlineStr"/>
      <c r="BJ850" t="inlineStr"/>
      <c r="BK850" t="inlineStr"/>
      <c r="BL850" t="inlineStr"/>
      <c r="BM850" t="inlineStr"/>
      <c r="BN850" t="inlineStr"/>
      <c r="BO850" t="inlineStr"/>
      <c r="BP850" t="inlineStr"/>
      <c r="BQ850" t="inlineStr"/>
      <c r="BR850" t="inlineStr"/>
      <c r="BS850" t="inlineStr"/>
      <c r="BT850" t="inlineStr"/>
      <c r="BU850" t="inlineStr"/>
      <c r="BV850" t="inlineStr"/>
      <c r="BW850" t="inlineStr"/>
      <c r="BX850" t="inlineStr"/>
      <c r="BY850" t="inlineStr"/>
      <c r="BZ850" t="inlineStr"/>
      <c r="CA850" t="inlineStr"/>
      <c r="CB850" t="inlineStr"/>
      <c r="CC850" t="inlineStr"/>
      <c r="CD850" t="inlineStr"/>
      <c r="CE850" t="inlineStr"/>
      <c r="CF850" t="inlineStr"/>
      <c r="CG850" t="inlineStr"/>
      <c r="CH850" t="inlineStr"/>
      <c r="CI850" t="inlineStr"/>
      <c r="CJ850" t="inlineStr"/>
      <c r="CK850" t="inlineStr"/>
      <c r="CL850" t="inlineStr"/>
      <c r="CM850" t="inlineStr"/>
      <c r="CN850" t="inlineStr"/>
      <c r="CO850" t="inlineStr"/>
      <c r="CP850" t="inlineStr"/>
      <c r="CQ850" t="inlineStr"/>
      <c r="CR850" t="inlineStr"/>
      <c r="CS850" t="inlineStr"/>
      <c r="CT850" t="inlineStr"/>
      <c r="CU850" t="inlineStr"/>
    </row>
    <row r="851">
      <c r="A851" t="b">
        <v>0</v>
      </c>
      <c r="B851" t="inlineStr">
        <is>
          <t>796</t>
        </is>
      </c>
      <c r="C851" t="inlineStr">
        <is>
          <t>L-1545-15952797X</t>
        </is>
      </c>
      <c r="D851" t="inlineStr">
        <is>
          <t>995439907</t>
        </is>
      </c>
      <c r="E851" t="inlineStr"/>
      <c r="F851" t="inlineStr">
        <is>
          <t>https://portal.dnb.de/opac.htm?method=simpleSearch&amp;cqlMode=true&amp;query=idn%3D995439907</t>
        </is>
      </c>
      <c r="G851" t="inlineStr">
        <is>
          <t>III 73, 19 a (angebunden)</t>
        </is>
      </c>
      <c r="H851" t="inlineStr"/>
      <c r="I851" t="inlineStr"/>
      <c r="J851" t="inlineStr"/>
      <c r="K851" t="inlineStr"/>
      <c r="L851" t="inlineStr"/>
      <c r="M851" t="inlineStr"/>
      <c r="N851" t="inlineStr"/>
      <c r="O851" t="inlineStr"/>
      <c r="P851" t="inlineStr"/>
      <c r="Q851" t="inlineStr"/>
      <c r="R851" t="inlineStr"/>
      <c r="S851" t="inlineStr"/>
      <c r="T851" t="inlineStr"/>
      <c r="U851" t="inlineStr"/>
      <c r="V851" t="inlineStr"/>
      <c r="W851" t="inlineStr"/>
      <c r="X851" t="inlineStr"/>
      <c r="Y851" t="inlineStr"/>
      <c r="Z851" t="inlineStr"/>
      <c r="AA851" t="inlineStr"/>
      <c r="AB851" t="inlineStr"/>
      <c r="AC851" t="inlineStr"/>
      <c r="AD851" t="inlineStr"/>
      <c r="AE851" t="inlineStr"/>
      <c r="AF851" t="inlineStr"/>
      <c r="AG851" t="inlineStr"/>
      <c r="AH851" t="inlineStr"/>
      <c r="AI851" t="inlineStr"/>
      <c r="AJ851" t="inlineStr"/>
      <c r="AK851" t="inlineStr"/>
      <c r="AL851" t="inlineStr"/>
      <c r="AM851" t="inlineStr"/>
      <c r="AN851" t="inlineStr"/>
      <c r="AO851" t="inlineStr"/>
      <c r="AP851" t="inlineStr"/>
      <c r="AQ851" t="inlineStr"/>
      <c r="AR851" t="inlineStr"/>
      <c r="AS851" t="inlineStr"/>
      <c r="AT851" t="inlineStr"/>
      <c r="AU851" t="inlineStr"/>
      <c r="AV851" t="inlineStr"/>
      <c r="AW851" t="inlineStr"/>
      <c r="AX851" t="inlineStr"/>
      <c r="AY851" t="inlineStr"/>
      <c r="AZ851" t="inlineStr"/>
      <c r="BA851" t="inlineStr"/>
      <c r="BB851" t="inlineStr"/>
      <c r="BC851" t="inlineStr">
        <is>
          <t>0</t>
        </is>
      </c>
      <c r="BD851" t="inlineStr"/>
      <c r="BE851" t="inlineStr"/>
      <c r="BF851" t="inlineStr"/>
      <c r="BG851" t="inlineStr"/>
      <c r="BH851" t="inlineStr"/>
      <c r="BI851" t="inlineStr"/>
      <c r="BJ851" t="inlineStr"/>
      <c r="BK851" t="inlineStr"/>
      <c r="BL851" t="inlineStr"/>
      <c r="BM851" t="inlineStr"/>
      <c r="BN851" t="inlineStr"/>
      <c r="BO851" t="inlineStr"/>
      <c r="BP851" t="inlineStr"/>
      <c r="BQ851" t="inlineStr"/>
      <c r="BR851" t="inlineStr"/>
      <c r="BS851" t="inlineStr"/>
      <c r="BT851" t="inlineStr"/>
      <c r="BU851" t="inlineStr"/>
      <c r="BV851" t="inlineStr"/>
      <c r="BW851" t="inlineStr"/>
      <c r="BX851" t="inlineStr"/>
      <c r="BY851" t="inlineStr"/>
      <c r="BZ851" t="inlineStr"/>
      <c r="CA851" t="inlineStr"/>
      <c r="CB851" t="inlineStr"/>
      <c r="CC851" t="inlineStr"/>
      <c r="CD851" t="inlineStr"/>
      <c r="CE851" t="inlineStr"/>
      <c r="CF851" t="inlineStr"/>
      <c r="CG851" t="inlineStr"/>
      <c r="CH851" t="inlineStr"/>
      <c r="CI851" t="inlineStr"/>
      <c r="CJ851" t="inlineStr"/>
      <c r="CK851" t="inlineStr"/>
      <c r="CL851" t="inlineStr"/>
      <c r="CM851" t="inlineStr"/>
      <c r="CN851" t="inlineStr"/>
      <c r="CO851" t="inlineStr"/>
      <c r="CP851" t="inlineStr"/>
      <c r="CQ851" t="inlineStr"/>
      <c r="CR851" t="inlineStr"/>
      <c r="CS851" t="inlineStr"/>
      <c r="CT851" t="inlineStr"/>
      <c r="CU851" t="inlineStr"/>
    </row>
    <row r="852">
      <c r="A852" t="b">
        <v>1</v>
      </c>
      <c r="B852" t="inlineStr">
        <is>
          <t>798</t>
        </is>
      </c>
      <c r="C852" t="inlineStr">
        <is>
          <t>L-1546-176987142</t>
        </is>
      </c>
      <c r="D852" t="inlineStr">
        <is>
          <t>1002285739</t>
        </is>
      </c>
      <c r="E852" t="inlineStr">
        <is>
          <t>Afl</t>
        </is>
      </c>
      <c r="F852" t="inlineStr">
        <is>
          <t>https://portal.dnb.de/opac.htm?method=simpleSearch&amp;cqlMode=true&amp;query=idn%3D1002285739</t>
        </is>
      </c>
      <c r="G852" t="inlineStr">
        <is>
          <t>III 73, 19 b</t>
        </is>
      </c>
      <c r="H852" t="inlineStr">
        <is>
          <t>III 73, 19b</t>
        </is>
      </c>
      <c r="I852" t="inlineStr">
        <is>
          <t>X</t>
        </is>
      </c>
      <c r="J852" t="inlineStr">
        <is>
          <t>Ledereinband</t>
        </is>
      </c>
      <c r="K852" t="inlineStr">
        <is>
          <t>bis 25 cm</t>
        </is>
      </c>
      <c r="L852" t="inlineStr">
        <is>
          <t>80° bis 110°, einseitig digitalisierbar?</t>
        </is>
      </c>
      <c r="M852" t="inlineStr">
        <is>
          <t>fester Rücken mit Schmuckprägung</t>
        </is>
      </c>
      <c r="N852" t="inlineStr"/>
      <c r="O852" t="inlineStr">
        <is>
          <t xml:space="preserve">Papierumschlag </t>
        </is>
      </c>
      <c r="P852" t="inlineStr">
        <is>
          <t>Ja</t>
        </is>
      </c>
      <c r="Q852" t="inlineStr">
        <is>
          <t>0</t>
        </is>
      </c>
      <c r="R852" t="inlineStr"/>
      <c r="S852" t="inlineStr"/>
      <c r="T852" t="inlineStr"/>
      <c r="U852" t="inlineStr"/>
      <c r="V852" t="inlineStr"/>
      <c r="W852" t="inlineStr"/>
      <c r="X852" t="inlineStr"/>
      <c r="Y852" t="inlineStr"/>
      <c r="Z852" t="inlineStr">
        <is>
          <t>x</t>
        </is>
      </c>
      <c r="AA852" t="inlineStr">
        <is>
          <t>L</t>
        </is>
      </c>
      <c r="AB852" t="inlineStr"/>
      <c r="AC852" t="inlineStr"/>
      <c r="AD852" t="inlineStr">
        <is>
          <t>f/V</t>
        </is>
      </c>
      <c r="AE852" t="inlineStr"/>
      <c r="AF852" t="inlineStr"/>
      <c r="AG852" t="inlineStr"/>
      <c r="AH852" t="inlineStr"/>
      <c r="AI852" t="inlineStr"/>
      <c r="AJ852" t="inlineStr">
        <is>
          <t>Pa</t>
        </is>
      </c>
      <c r="AK852" t="inlineStr"/>
      <c r="AL852" t="inlineStr"/>
      <c r="AM852" t="inlineStr"/>
      <c r="AN852" t="inlineStr"/>
      <c r="AO852" t="inlineStr"/>
      <c r="AP852" t="inlineStr"/>
      <c r="AQ852" t="inlineStr"/>
      <c r="AR852" t="inlineStr"/>
      <c r="AS852" t="inlineStr"/>
      <c r="AT852" t="inlineStr"/>
      <c r="AU852" t="inlineStr"/>
      <c r="AV852" t="inlineStr"/>
      <c r="AW852" t="inlineStr"/>
      <c r="AX852" t="inlineStr">
        <is>
          <t>60</t>
        </is>
      </c>
      <c r="AY852" t="inlineStr"/>
      <c r="AZ852" t="inlineStr"/>
      <c r="BA852" t="inlineStr"/>
      <c r="BB852" t="inlineStr">
        <is>
          <t>ja vor</t>
        </is>
      </c>
      <c r="BC852" t="inlineStr">
        <is>
          <t>0.5</t>
        </is>
      </c>
      <c r="BD852" t="inlineStr"/>
      <c r="BE852" t="inlineStr"/>
      <c r="BF852" t="inlineStr"/>
      <c r="BG852" t="inlineStr"/>
      <c r="BH852" t="inlineStr"/>
      <c r="BI852" t="inlineStr">
        <is>
          <t>x sauer</t>
        </is>
      </c>
      <c r="BJ852" t="inlineStr">
        <is>
          <t>x</t>
        </is>
      </c>
      <c r="BK852" t="inlineStr"/>
      <c r="BL852" t="inlineStr"/>
      <c r="BM852" t="inlineStr">
        <is>
          <t>Umschlag (bes. Einband)</t>
        </is>
      </c>
      <c r="BN852" t="inlineStr">
        <is>
          <t>x</t>
        </is>
      </c>
      <c r="BO852" t="inlineStr"/>
      <c r="BP852" t="inlineStr">
        <is>
          <t>x</t>
        </is>
      </c>
      <c r="BQ852" t="inlineStr"/>
      <c r="BR852" t="inlineStr"/>
      <c r="BS852" t="inlineStr"/>
      <c r="BT852" t="inlineStr"/>
      <c r="BU852" t="inlineStr"/>
      <c r="BV852" t="inlineStr"/>
      <c r="BW852" t="inlineStr"/>
      <c r="BX852" t="inlineStr"/>
      <c r="BY852" t="inlineStr"/>
      <c r="BZ852" t="inlineStr">
        <is>
          <t>x</t>
        </is>
      </c>
      <c r="CA852" t="inlineStr">
        <is>
          <t>0.5</t>
        </is>
      </c>
      <c r="CB852" t="inlineStr"/>
      <c r="CC852" t="inlineStr"/>
      <c r="CD852" t="inlineStr"/>
      <c r="CE852" t="inlineStr"/>
      <c r="CF852" t="inlineStr"/>
      <c r="CG852" t="inlineStr"/>
      <c r="CH852" t="inlineStr"/>
      <c r="CI852" t="inlineStr"/>
      <c r="CJ852" t="inlineStr"/>
      <c r="CK852" t="inlineStr"/>
      <c r="CL852" t="inlineStr"/>
      <c r="CM852" t="inlineStr"/>
      <c r="CN852" t="inlineStr"/>
      <c r="CO852" t="inlineStr"/>
      <c r="CP852" t="inlineStr"/>
      <c r="CQ852" t="inlineStr"/>
      <c r="CR852" t="inlineStr"/>
      <c r="CS852" t="inlineStr"/>
      <c r="CT852" t="inlineStr"/>
      <c r="CU852" t="inlineStr"/>
    </row>
    <row r="853">
      <c r="A853" t="b">
        <v>1</v>
      </c>
      <c r="B853" t="inlineStr">
        <is>
          <t>750</t>
        </is>
      </c>
      <c r="C853" t="inlineStr">
        <is>
          <t>L-1556-315309423</t>
        </is>
      </c>
      <c r="D853" t="inlineStr">
        <is>
          <t>1066850437</t>
        </is>
      </c>
      <c r="E853" t="inlineStr">
        <is>
          <t>Aaf</t>
        </is>
      </c>
      <c r="F853" t="inlineStr">
        <is>
          <t>https://portal.dnb.de/opac.htm?method=simpleSearch&amp;cqlMode=true&amp;query=idn%3D1066850437</t>
        </is>
      </c>
      <c r="G853" t="inlineStr">
        <is>
          <t>III 73, 20</t>
        </is>
      </c>
      <c r="H853" t="inlineStr">
        <is>
          <t>III 73, 20</t>
        </is>
      </c>
      <c r="I853" t="inlineStr"/>
      <c r="J853" t="inlineStr"/>
      <c r="K853" t="inlineStr">
        <is>
          <t>bis 42 cm</t>
        </is>
      </c>
      <c r="L853" t="inlineStr"/>
      <c r="M853" t="inlineStr"/>
      <c r="N853" t="inlineStr"/>
      <c r="O853" t="inlineStr"/>
      <c r="P853" t="inlineStr"/>
      <c r="Q853" t="inlineStr"/>
      <c r="R853" t="inlineStr"/>
      <c r="S853" t="inlineStr"/>
      <c r="T853" t="inlineStr"/>
      <c r="U853" t="inlineStr"/>
      <c r="V853" t="inlineStr"/>
      <c r="W853" t="inlineStr"/>
      <c r="X853" t="inlineStr"/>
      <c r="Y853" t="inlineStr"/>
      <c r="Z853" t="inlineStr"/>
      <c r="AA853" t="inlineStr">
        <is>
          <t>Pg</t>
        </is>
      </c>
      <c r="AB853" t="inlineStr">
        <is>
          <t>x</t>
        </is>
      </c>
      <c r="AC853" t="inlineStr"/>
      <c r="AD853" t="inlineStr">
        <is>
          <t>h</t>
        </is>
      </c>
      <c r="AE853" t="inlineStr"/>
      <c r="AF853" t="inlineStr"/>
      <c r="AG853" t="inlineStr"/>
      <c r="AH853" t="inlineStr"/>
      <c r="AI853" t="inlineStr"/>
      <c r="AJ853" t="inlineStr">
        <is>
          <t>Pa</t>
        </is>
      </c>
      <c r="AK853" t="inlineStr"/>
      <c r="AL853" t="inlineStr"/>
      <c r="AM853" t="inlineStr"/>
      <c r="AN853" t="inlineStr"/>
      <c r="AO853" t="inlineStr"/>
      <c r="AP853" t="inlineStr"/>
      <c r="AQ853" t="inlineStr"/>
      <c r="AR853" t="inlineStr"/>
      <c r="AS853" t="inlineStr"/>
      <c r="AT853" t="inlineStr"/>
      <c r="AU853" t="inlineStr"/>
      <c r="AV853" t="inlineStr"/>
      <c r="AW853" t="inlineStr"/>
      <c r="AX853" t="inlineStr">
        <is>
          <t>110</t>
        </is>
      </c>
      <c r="AY853" t="inlineStr"/>
      <c r="AZ853" t="inlineStr"/>
      <c r="BA853" t="inlineStr"/>
      <c r="BB853" t="inlineStr">
        <is>
          <t>n</t>
        </is>
      </c>
      <c r="BC853" t="inlineStr">
        <is>
          <t>0</t>
        </is>
      </c>
      <c r="BD853" t="inlineStr"/>
      <c r="BE853" t="inlineStr"/>
      <c r="BF853" t="inlineStr"/>
      <c r="BG853" t="inlineStr"/>
      <c r="BH853" t="inlineStr"/>
      <c r="BI853" t="inlineStr"/>
      <c r="BJ853" t="inlineStr"/>
      <c r="BK853" t="inlineStr"/>
      <c r="BL853" t="inlineStr"/>
      <c r="BM853" t="inlineStr"/>
      <c r="BN853" t="inlineStr"/>
      <c r="BO853" t="inlineStr"/>
      <c r="BP853" t="inlineStr"/>
      <c r="BQ853" t="inlineStr"/>
      <c r="BR853" t="inlineStr"/>
      <c r="BS853" t="inlineStr"/>
      <c r="BT853" t="inlineStr"/>
      <c r="BU853" t="inlineStr"/>
      <c r="BV853" t="inlineStr"/>
      <c r="BW853" t="inlineStr"/>
      <c r="BX853" t="inlineStr"/>
      <c r="BY853" t="inlineStr"/>
      <c r="BZ853" t="inlineStr"/>
      <c r="CA853" t="inlineStr"/>
      <c r="CB853" t="inlineStr"/>
      <c r="CC853" t="inlineStr"/>
      <c r="CD853" t="inlineStr"/>
      <c r="CE853" t="inlineStr"/>
      <c r="CF853" t="inlineStr"/>
      <c r="CG853" t="inlineStr"/>
      <c r="CH853" t="inlineStr"/>
      <c r="CI853" t="inlineStr"/>
      <c r="CJ853" t="inlineStr"/>
      <c r="CK853" t="inlineStr"/>
      <c r="CL853" t="inlineStr"/>
      <c r="CM853" t="inlineStr"/>
      <c r="CN853" t="inlineStr"/>
      <c r="CO853" t="inlineStr"/>
      <c r="CP853" t="inlineStr"/>
      <c r="CQ853" t="inlineStr"/>
      <c r="CR853" t="inlineStr"/>
      <c r="CS853" t="inlineStr"/>
      <c r="CT853" t="inlineStr"/>
      <c r="CU853" t="inlineStr"/>
    </row>
    <row r="854">
      <c r="A854" t="b">
        <v>1</v>
      </c>
      <c r="B854" t="inlineStr">
        <is>
          <t>751</t>
        </is>
      </c>
      <c r="C854" t="inlineStr">
        <is>
          <t>L-1507-315176296</t>
        </is>
      </c>
      <c r="D854" t="inlineStr">
        <is>
          <t>1066753873</t>
        </is>
      </c>
      <c r="E854" t="inlineStr">
        <is>
          <t>Aaf</t>
        </is>
      </c>
      <c r="F854" t="inlineStr">
        <is>
          <t>https://portal.dnb.de/opac.htm?method=simpleSearch&amp;cqlMode=true&amp;query=idn%3D1066753873</t>
        </is>
      </c>
      <c r="G854" t="inlineStr">
        <is>
          <t>III 73, 21</t>
        </is>
      </c>
      <c r="H854" t="inlineStr">
        <is>
          <t>III 73, 21</t>
        </is>
      </c>
      <c r="I854" t="inlineStr">
        <is>
          <t>X</t>
        </is>
      </c>
      <c r="J854" t="inlineStr">
        <is>
          <t>Gewebeeinband, Schließen, erhabene Buchbeschläge</t>
        </is>
      </c>
      <c r="K854" t="inlineStr">
        <is>
          <t>bis 25 cm</t>
        </is>
      </c>
      <c r="L854" t="inlineStr">
        <is>
          <t>80° bis 110°, einseitig digitalisierbar?</t>
        </is>
      </c>
      <c r="M854" t="inlineStr">
        <is>
          <t>hohler Rücken</t>
        </is>
      </c>
      <c r="N854" t="inlineStr"/>
      <c r="O854" t="inlineStr">
        <is>
          <t>Buchschuh</t>
        </is>
      </c>
      <c r="P854" t="inlineStr">
        <is>
          <t>Nein, Signaturfahne austauschen</t>
        </is>
      </c>
      <c r="Q854" t="inlineStr">
        <is>
          <t>0</t>
        </is>
      </c>
      <c r="R854" t="inlineStr"/>
      <c r="S854" t="inlineStr">
        <is>
          <t>mit Blindmaterial</t>
        </is>
      </c>
      <c r="T854" t="inlineStr"/>
      <c r="U854" t="inlineStr"/>
      <c r="V854" t="inlineStr"/>
      <c r="W854" t="inlineStr"/>
      <c r="X854" t="inlineStr"/>
      <c r="Y854" t="inlineStr"/>
      <c r="Z854" t="inlineStr"/>
      <c r="AA854" t="inlineStr"/>
      <c r="AB854" t="inlineStr"/>
      <c r="AC854" t="inlineStr"/>
      <c r="AD854" t="inlineStr"/>
      <c r="AE854" t="inlineStr"/>
      <c r="AF854" t="inlineStr"/>
      <c r="AG854" t="inlineStr"/>
      <c r="AH854" t="inlineStr"/>
      <c r="AI854" t="inlineStr"/>
      <c r="AJ854" t="inlineStr"/>
      <c r="AK854" t="inlineStr"/>
      <c r="AL854" t="inlineStr"/>
      <c r="AM854" t="inlineStr"/>
      <c r="AN854" t="inlineStr"/>
      <c r="AO854" t="inlineStr"/>
      <c r="AP854" t="inlineStr"/>
      <c r="AQ854" t="inlineStr"/>
      <c r="AR854" t="inlineStr"/>
      <c r="AS854" t="inlineStr"/>
      <c r="AT854" t="inlineStr"/>
      <c r="AU854" t="inlineStr"/>
      <c r="AV854" t="inlineStr"/>
      <c r="AW854" t="inlineStr"/>
      <c r="AX854" t="inlineStr"/>
      <c r="AY854" t="inlineStr"/>
      <c r="AZ854" t="inlineStr"/>
      <c r="BA854" t="inlineStr"/>
      <c r="BB854" t="inlineStr"/>
      <c r="BC854" t="inlineStr">
        <is>
          <t>0</t>
        </is>
      </c>
      <c r="BD854" t="inlineStr"/>
      <c r="BE854" t="inlineStr"/>
      <c r="BF854" t="inlineStr"/>
      <c r="BG854" t="inlineStr"/>
      <c r="BH854" t="inlineStr"/>
      <c r="BI854" t="inlineStr"/>
      <c r="BJ854" t="inlineStr"/>
      <c r="BK854" t="inlineStr"/>
      <c r="BL854" t="inlineStr"/>
      <c r="BM854" t="inlineStr"/>
      <c r="BN854" t="inlineStr"/>
      <c r="BO854" t="inlineStr"/>
      <c r="BP854" t="inlineStr"/>
      <c r="BQ854" t="inlineStr"/>
      <c r="BR854" t="inlineStr"/>
      <c r="BS854" t="inlineStr"/>
      <c r="BT854" t="inlineStr"/>
      <c r="BU854" t="inlineStr"/>
      <c r="BV854" t="inlineStr"/>
      <c r="BW854" t="inlineStr"/>
      <c r="BX854" t="inlineStr"/>
      <c r="BY854" t="inlineStr"/>
      <c r="BZ854" t="inlineStr"/>
      <c r="CA854" t="inlineStr"/>
      <c r="CB854" t="inlineStr"/>
      <c r="CC854" t="inlineStr"/>
      <c r="CD854" t="inlineStr"/>
      <c r="CE854" t="inlineStr"/>
      <c r="CF854" t="inlineStr"/>
      <c r="CG854" t="inlineStr"/>
      <c r="CH854" t="inlineStr"/>
      <c r="CI854" t="inlineStr"/>
      <c r="CJ854" t="inlineStr"/>
      <c r="CK854" t="inlineStr"/>
      <c r="CL854" t="inlineStr"/>
      <c r="CM854" t="inlineStr"/>
      <c r="CN854" t="inlineStr"/>
      <c r="CO854" t="inlineStr"/>
      <c r="CP854" t="inlineStr"/>
      <c r="CQ854" t="inlineStr"/>
      <c r="CR854" t="inlineStr"/>
      <c r="CS854" t="inlineStr"/>
      <c r="CT854" t="inlineStr"/>
      <c r="CU854" t="inlineStr"/>
    </row>
    <row r="855">
      <c r="A855" t="b">
        <v>1</v>
      </c>
      <c r="B855" t="inlineStr">
        <is>
          <t>802</t>
        </is>
      </c>
      <c r="C855" t="inlineStr">
        <is>
          <t>L-1536-156637766</t>
        </is>
      </c>
      <c r="D855" t="inlineStr">
        <is>
          <t>994566468</t>
        </is>
      </c>
      <c r="E855" t="inlineStr">
        <is>
          <t>Aal</t>
        </is>
      </c>
      <c r="F855" t="inlineStr">
        <is>
          <t>https://portal.dnb.de/opac.htm?method=simpleSearch&amp;cqlMode=true&amp;query=idn%3D994566468</t>
        </is>
      </c>
      <c r="G855" t="inlineStr">
        <is>
          <t>III 73, 21 a</t>
        </is>
      </c>
      <c r="H855" t="inlineStr">
        <is>
          <t>III 73, 21a</t>
        </is>
      </c>
      <c r="I855" t="inlineStr">
        <is>
          <t>X</t>
        </is>
      </c>
      <c r="J855" t="inlineStr">
        <is>
          <t>Ledereinband</t>
        </is>
      </c>
      <c r="K855" t="inlineStr">
        <is>
          <t>bis 25 cm</t>
        </is>
      </c>
      <c r="L855" t="inlineStr">
        <is>
          <t>80° bis 110°, einseitig digitalisierbar?</t>
        </is>
      </c>
      <c r="M855" t="inlineStr">
        <is>
          <t>Schrift bis in den Falz</t>
        </is>
      </c>
      <c r="N855" t="inlineStr"/>
      <c r="O855" t="inlineStr">
        <is>
          <t>Kassette</t>
        </is>
      </c>
      <c r="P855" t="inlineStr">
        <is>
          <t>Nein, Signaturfahne austauschen</t>
        </is>
      </c>
      <c r="Q855" t="inlineStr">
        <is>
          <t>0</t>
        </is>
      </c>
      <c r="R855" t="inlineStr"/>
      <c r="S855" t="inlineStr">
        <is>
          <t>Fragmente beiliegend</t>
        </is>
      </c>
      <c r="T855" t="inlineStr"/>
      <c r="U855" t="inlineStr"/>
      <c r="V855" t="inlineStr"/>
      <c r="W855" t="inlineStr"/>
      <c r="X855" t="inlineStr"/>
      <c r="Y855" t="inlineStr"/>
      <c r="Z855" t="inlineStr"/>
      <c r="AA855" t="inlineStr"/>
      <c r="AB855" t="inlineStr"/>
      <c r="AC855" t="inlineStr"/>
      <c r="AD855" t="inlineStr"/>
      <c r="AE855" t="inlineStr"/>
      <c r="AF855" t="inlineStr"/>
      <c r="AG855" t="inlineStr"/>
      <c r="AH855" t="inlineStr"/>
      <c r="AI855" t="inlineStr"/>
      <c r="AJ855" t="inlineStr"/>
      <c r="AK855" t="inlineStr"/>
      <c r="AL855" t="inlineStr"/>
      <c r="AM855" t="inlineStr"/>
      <c r="AN855" t="inlineStr"/>
      <c r="AO855" t="inlineStr"/>
      <c r="AP855" t="inlineStr"/>
      <c r="AQ855" t="inlineStr"/>
      <c r="AR855" t="inlineStr"/>
      <c r="AS855" t="inlineStr"/>
      <c r="AT855" t="inlineStr"/>
      <c r="AU855" t="inlineStr"/>
      <c r="AV855" t="inlineStr"/>
      <c r="AW855" t="inlineStr"/>
      <c r="AX855" t="inlineStr"/>
      <c r="AY855" t="inlineStr"/>
      <c r="AZ855" t="inlineStr"/>
      <c r="BA855" t="inlineStr"/>
      <c r="BB855" t="inlineStr"/>
      <c r="BC855" t="inlineStr">
        <is>
          <t>0</t>
        </is>
      </c>
      <c r="BD855" t="inlineStr"/>
      <c r="BE855" t="inlineStr"/>
      <c r="BF855" t="inlineStr"/>
      <c r="BG855" t="inlineStr"/>
      <c r="BH855" t="inlineStr"/>
      <c r="BI855" t="inlineStr"/>
      <c r="BJ855" t="inlineStr"/>
      <c r="BK855" t="inlineStr"/>
      <c r="BL855" t="inlineStr"/>
      <c r="BM855" t="inlineStr"/>
      <c r="BN855" t="inlineStr"/>
      <c r="BO855" t="inlineStr"/>
      <c r="BP855" t="inlineStr"/>
      <c r="BQ855" t="inlineStr"/>
      <c r="BR855" t="inlineStr"/>
      <c r="BS855" t="inlineStr"/>
      <c r="BT855" t="inlineStr"/>
      <c r="BU855" t="inlineStr"/>
      <c r="BV855" t="inlineStr"/>
      <c r="BW855" t="inlineStr"/>
      <c r="BX855" t="inlineStr"/>
      <c r="BY855" t="inlineStr"/>
      <c r="BZ855" t="inlineStr"/>
      <c r="CA855" t="inlineStr"/>
      <c r="CB855" t="inlineStr"/>
      <c r="CC855" t="inlineStr"/>
      <c r="CD855" t="inlineStr"/>
      <c r="CE855" t="inlineStr"/>
      <c r="CF855" t="inlineStr"/>
      <c r="CG855" t="inlineStr"/>
      <c r="CH855" t="inlineStr"/>
      <c r="CI855" t="inlineStr"/>
      <c r="CJ855" t="inlineStr"/>
      <c r="CK855" t="inlineStr"/>
      <c r="CL855" t="inlineStr"/>
      <c r="CM855" t="inlineStr"/>
      <c r="CN855" t="inlineStr"/>
      <c r="CO855" t="inlineStr"/>
      <c r="CP855" t="inlineStr"/>
      <c r="CQ855" t="inlineStr"/>
      <c r="CR855" t="inlineStr"/>
      <c r="CS855" t="inlineStr"/>
      <c r="CT855" t="inlineStr"/>
      <c r="CU855" t="inlineStr"/>
    </row>
    <row r="856">
      <c r="A856" t="b">
        <v>1</v>
      </c>
      <c r="B856" t="inlineStr">
        <is>
          <t>752</t>
        </is>
      </c>
      <c r="C856" t="inlineStr">
        <is>
          <t>L-1509-315199296</t>
        </is>
      </c>
      <c r="D856" t="inlineStr">
        <is>
          <t>1066777330</t>
        </is>
      </c>
      <c r="E856" t="inlineStr">
        <is>
          <t>Aaf</t>
        </is>
      </c>
      <c r="F856" t="inlineStr">
        <is>
          <t>https://portal.dnb.de/opac.htm?method=simpleSearch&amp;cqlMode=true&amp;query=idn%3D1066777330</t>
        </is>
      </c>
      <c r="G856" t="inlineStr">
        <is>
          <t>III 73, 22</t>
        </is>
      </c>
      <c r="H856" t="inlineStr">
        <is>
          <t>III 73, 22</t>
        </is>
      </c>
      <c r="I856" t="inlineStr">
        <is>
          <t>X</t>
        </is>
      </c>
      <c r="J856" t="inlineStr">
        <is>
          <t>Halbgewebeband</t>
        </is>
      </c>
      <c r="K856" t="inlineStr">
        <is>
          <t>bis 25 cm</t>
        </is>
      </c>
      <c r="L856" t="inlineStr">
        <is>
          <t>80° bis 110°, einseitig digitalisierbar?</t>
        </is>
      </c>
      <c r="M856" t="inlineStr">
        <is>
          <t>hohler Rücken</t>
        </is>
      </c>
      <c r="N856" t="inlineStr"/>
      <c r="O856" t="inlineStr"/>
      <c r="P856" t="inlineStr">
        <is>
          <t>Signaturfahne austauschen</t>
        </is>
      </c>
      <c r="Q856" t="inlineStr">
        <is>
          <t>0</t>
        </is>
      </c>
      <c r="R856" t="inlineStr"/>
      <c r="S856" t="inlineStr">
        <is>
          <t>mit Blindmaterial</t>
        </is>
      </c>
      <c r="T856" t="inlineStr"/>
      <c r="U856" t="inlineStr"/>
      <c r="V856" t="inlineStr"/>
      <c r="W856" t="inlineStr"/>
      <c r="X856" t="inlineStr"/>
      <c r="Y856" t="inlineStr"/>
      <c r="Z856" t="inlineStr"/>
      <c r="AA856" t="inlineStr"/>
      <c r="AB856" t="inlineStr"/>
      <c r="AC856" t="inlineStr"/>
      <c r="AD856" t="inlineStr"/>
      <c r="AE856" t="inlineStr"/>
      <c r="AF856" t="inlineStr"/>
      <c r="AG856" t="inlineStr"/>
      <c r="AH856" t="inlineStr"/>
      <c r="AI856" t="inlineStr"/>
      <c r="AJ856" t="inlineStr"/>
      <c r="AK856" t="inlineStr"/>
      <c r="AL856" t="inlineStr"/>
      <c r="AM856" t="inlineStr"/>
      <c r="AN856" t="inlineStr"/>
      <c r="AO856" t="inlineStr"/>
      <c r="AP856" t="inlineStr"/>
      <c r="AQ856" t="inlineStr"/>
      <c r="AR856" t="inlineStr"/>
      <c r="AS856" t="inlineStr"/>
      <c r="AT856" t="inlineStr"/>
      <c r="AU856" t="inlineStr"/>
      <c r="AV856" t="inlineStr"/>
      <c r="AW856" t="inlineStr"/>
      <c r="AX856" t="inlineStr"/>
      <c r="AY856" t="inlineStr"/>
      <c r="AZ856" t="inlineStr"/>
      <c r="BA856" t="inlineStr"/>
      <c r="BB856" t="inlineStr"/>
      <c r="BC856" t="inlineStr">
        <is>
          <t>0</t>
        </is>
      </c>
      <c r="BD856" t="inlineStr"/>
      <c r="BE856" t="inlineStr"/>
      <c r="BF856" t="inlineStr"/>
      <c r="BG856" t="inlineStr"/>
      <c r="BH856" t="inlineStr"/>
      <c r="BI856" t="inlineStr"/>
      <c r="BJ856" t="inlineStr"/>
      <c r="BK856" t="inlineStr"/>
      <c r="BL856" t="inlineStr"/>
      <c r="BM856" t="inlineStr"/>
      <c r="BN856" t="inlineStr"/>
      <c r="BO856" t="inlineStr"/>
      <c r="BP856" t="inlineStr"/>
      <c r="BQ856" t="inlineStr"/>
      <c r="BR856" t="inlineStr"/>
      <c r="BS856" t="inlineStr"/>
      <c r="BT856" t="inlineStr"/>
      <c r="BU856" t="inlineStr"/>
      <c r="BV856" t="inlineStr"/>
      <c r="BW856" t="inlineStr"/>
      <c r="BX856" t="inlineStr"/>
      <c r="BY856" t="inlineStr"/>
      <c r="BZ856" t="inlineStr"/>
      <c r="CA856" t="inlineStr"/>
      <c r="CB856" t="inlineStr"/>
      <c r="CC856" t="inlineStr"/>
      <c r="CD856" t="inlineStr"/>
      <c r="CE856" t="inlineStr"/>
      <c r="CF856" t="inlineStr"/>
      <c r="CG856" t="inlineStr"/>
      <c r="CH856" t="inlineStr"/>
      <c r="CI856" t="inlineStr"/>
      <c r="CJ856" t="inlineStr"/>
      <c r="CK856" t="inlineStr"/>
      <c r="CL856" t="inlineStr"/>
      <c r="CM856" t="inlineStr"/>
      <c r="CN856" t="inlineStr"/>
      <c r="CO856" t="inlineStr"/>
      <c r="CP856" t="inlineStr"/>
      <c r="CQ856" t="inlineStr"/>
      <c r="CR856" t="inlineStr"/>
      <c r="CS856" t="inlineStr"/>
      <c r="CT856" t="inlineStr"/>
      <c r="CU856" t="inlineStr"/>
    </row>
    <row r="857">
      <c r="A857" t="b">
        <v>0</v>
      </c>
      <c r="B857" t="inlineStr">
        <is>
          <t>753</t>
        </is>
      </c>
      <c r="C857" t="inlineStr">
        <is>
          <t>L-1512-315468505</t>
        </is>
      </c>
      <c r="D857" t="inlineStr">
        <is>
          <t>1066940746</t>
        </is>
      </c>
      <c r="E857" t="inlineStr"/>
      <c r="F857" t="inlineStr">
        <is>
          <t>https://portal.dnb.de/opac.htm?method=simpleSearch&amp;cqlMode=true&amp;query=idn%3D1066940746</t>
        </is>
      </c>
      <c r="G857" t="inlineStr">
        <is>
          <t>III 73, 23</t>
        </is>
      </c>
      <c r="H857" t="inlineStr"/>
      <c r="I857" t="inlineStr">
        <is>
          <t>X</t>
        </is>
      </c>
      <c r="J857" t="inlineStr">
        <is>
          <t>Gewebeeinband, Schließen, erhabene Buchbeschläge</t>
        </is>
      </c>
      <c r="K857" t="inlineStr">
        <is>
          <t>bis 25 cm</t>
        </is>
      </c>
      <c r="L857" t="inlineStr">
        <is>
          <t>80° bis 110°, einseitig digitalisierbar?</t>
        </is>
      </c>
      <c r="M857" t="inlineStr">
        <is>
          <t>hohler Rücken</t>
        </is>
      </c>
      <c r="N857" t="inlineStr"/>
      <c r="O857" t="inlineStr">
        <is>
          <t>Buchschuh</t>
        </is>
      </c>
      <c r="P857" t="inlineStr">
        <is>
          <t>Nein, Signaturfahne austauschen</t>
        </is>
      </c>
      <c r="Q857" t="inlineStr">
        <is>
          <t>0</t>
        </is>
      </c>
      <c r="R857" t="inlineStr"/>
      <c r="S857" t="inlineStr"/>
      <c r="T857" t="inlineStr"/>
      <c r="U857" t="inlineStr"/>
      <c r="V857" t="inlineStr"/>
      <c r="W857" t="inlineStr"/>
      <c r="X857" t="inlineStr"/>
      <c r="Y857" t="inlineStr"/>
      <c r="Z857" t="inlineStr"/>
      <c r="AA857" t="inlineStr"/>
      <c r="AB857" t="inlineStr"/>
      <c r="AC857" t="inlineStr"/>
      <c r="AD857" t="inlineStr"/>
      <c r="AE857" t="inlineStr"/>
      <c r="AF857" t="inlineStr"/>
      <c r="AG857" t="inlineStr"/>
      <c r="AH857" t="inlineStr"/>
      <c r="AI857" t="inlineStr"/>
      <c r="AJ857" t="inlineStr"/>
      <c r="AK857" t="inlineStr"/>
      <c r="AL857" t="inlineStr"/>
      <c r="AM857" t="inlineStr"/>
      <c r="AN857" t="inlineStr"/>
      <c r="AO857" t="inlineStr"/>
      <c r="AP857" t="inlineStr"/>
      <c r="AQ857" t="inlineStr"/>
      <c r="AR857" t="inlineStr"/>
      <c r="AS857" t="inlineStr"/>
      <c r="AT857" t="inlineStr"/>
      <c r="AU857" t="inlineStr"/>
      <c r="AV857" t="inlineStr"/>
      <c r="AW857" t="inlineStr"/>
      <c r="AX857" t="inlineStr"/>
      <c r="AY857" t="inlineStr"/>
      <c r="AZ857" t="inlineStr"/>
      <c r="BA857" t="inlineStr"/>
      <c r="BB857" t="inlineStr"/>
      <c r="BC857" t="inlineStr">
        <is>
          <t>0</t>
        </is>
      </c>
      <c r="BD857" t="inlineStr"/>
      <c r="BE857" t="inlineStr"/>
      <c r="BF857" t="inlineStr"/>
      <c r="BG857" t="inlineStr"/>
      <c r="BH857" t="inlineStr"/>
      <c r="BI857" t="inlineStr"/>
      <c r="BJ857" t="inlineStr"/>
      <c r="BK857" t="inlineStr"/>
      <c r="BL857" t="inlineStr"/>
      <c r="BM857" t="inlineStr"/>
      <c r="BN857" t="inlineStr"/>
      <c r="BO857" t="inlineStr"/>
      <c r="BP857" t="inlineStr"/>
      <c r="BQ857" t="inlineStr"/>
      <c r="BR857" t="inlineStr"/>
      <c r="BS857" t="inlineStr"/>
      <c r="BT857" t="inlineStr"/>
      <c r="BU857" t="inlineStr"/>
      <c r="BV857" t="inlineStr"/>
      <c r="BW857" t="inlineStr"/>
      <c r="BX857" t="inlineStr"/>
      <c r="BY857" t="inlineStr"/>
      <c r="BZ857" t="inlineStr"/>
      <c r="CA857" t="inlineStr"/>
      <c r="CB857" t="inlineStr"/>
      <c r="CC857" t="inlineStr"/>
      <c r="CD857" t="inlineStr"/>
      <c r="CE857" t="inlineStr"/>
      <c r="CF857" t="inlineStr"/>
      <c r="CG857" t="inlineStr"/>
      <c r="CH857" t="inlineStr"/>
      <c r="CI857" t="inlineStr"/>
      <c r="CJ857" t="inlineStr"/>
      <c r="CK857" t="inlineStr"/>
      <c r="CL857" t="inlineStr"/>
      <c r="CM857" t="inlineStr"/>
      <c r="CN857" t="inlineStr"/>
      <c r="CO857" t="inlineStr"/>
      <c r="CP857" t="inlineStr"/>
      <c r="CQ857" t="inlineStr"/>
      <c r="CR857" t="inlineStr"/>
      <c r="CS857" t="inlineStr"/>
      <c r="CT857" t="inlineStr"/>
      <c r="CU857" t="inlineStr"/>
    </row>
    <row r="858">
      <c r="A858" t="b">
        <v>1</v>
      </c>
      <c r="B858" t="inlineStr"/>
      <c r="C858" t="inlineStr">
        <is>
          <t>L-9999-413885623</t>
        </is>
      </c>
      <c r="D858" t="inlineStr">
        <is>
          <t>1137732741</t>
        </is>
      </c>
      <c r="E858" t="inlineStr">
        <is>
          <t>Qd</t>
        </is>
      </c>
      <c r="F858" t="inlineStr"/>
      <c r="G858" t="inlineStr">
        <is>
          <t>III 73, 23</t>
        </is>
      </c>
      <c r="H858" t="inlineStr">
        <is>
          <t>III 73, 23</t>
        </is>
      </c>
      <c r="I858" t="inlineStr"/>
      <c r="J858" t="inlineStr"/>
      <c r="K858" t="inlineStr"/>
      <c r="L858" t="inlineStr"/>
      <c r="M858" t="inlineStr"/>
      <c r="N858" t="inlineStr"/>
      <c r="O858" t="inlineStr"/>
      <c r="P858" t="inlineStr"/>
      <c r="Q858" t="inlineStr"/>
      <c r="R858" t="inlineStr"/>
      <c r="S858" t="inlineStr"/>
      <c r="T858" t="inlineStr"/>
      <c r="U858" t="inlineStr"/>
      <c r="V858" t="inlineStr"/>
      <c r="W858" t="inlineStr"/>
      <c r="X858" t="inlineStr"/>
      <c r="Y858" t="inlineStr"/>
      <c r="Z858" t="inlineStr"/>
      <c r="AA858" t="inlineStr"/>
      <c r="AB858" t="inlineStr"/>
      <c r="AC858" t="inlineStr"/>
      <c r="AD858" t="inlineStr"/>
      <c r="AE858" t="inlineStr"/>
      <c r="AF858" t="inlineStr"/>
      <c r="AG858" t="inlineStr"/>
      <c r="AH858" t="inlineStr"/>
      <c r="AI858" t="inlineStr"/>
      <c r="AJ858" t="inlineStr"/>
      <c r="AK858" t="inlineStr"/>
      <c r="AL858" t="inlineStr"/>
      <c r="AM858" t="inlineStr"/>
      <c r="AN858" t="inlineStr"/>
      <c r="AO858" t="inlineStr"/>
      <c r="AP858" t="inlineStr"/>
      <c r="AQ858" t="inlineStr"/>
      <c r="AR858" t="inlineStr"/>
      <c r="AS858" t="inlineStr"/>
      <c r="AT858" t="inlineStr"/>
      <c r="AU858" t="inlineStr"/>
      <c r="AV858" t="inlineStr"/>
      <c r="AW858" t="inlineStr"/>
      <c r="AX858" t="inlineStr"/>
      <c r="AY858" t="inlineStr"/>
      <c r="AZ858" t="inlineStr"/>
      <c r="BA858" t="inlineStr"/>
      <c r="BB858" t="inlineStr"/>
      <c r="BC858" t="inlineStr"/>
      <c r="BD858" t="inlineStr"/>
      <c r="BE858" t="inlineStr"/>
      <c r="BF858" t="inlineStr"/>
      <c r="BG858" t="inlineStr"/>
      <c r="BH858" t="inlineStr"/>
      <c r="BI858" t="inlineStr"/>
      <c r="BJ858" t="inlineStr"/>
      <c r="BK858" t="inlineStr"/>
      <c r="BL858" t="inlineStr"/>
      <c r="BM858" t="inlineStr"/>
      <c r="BN858" t="inlineStr"/>
      <c r="BO858" t="inlineStr"/>
      <c r="BP858" t="inlineStr"/>
      <c r="BQ858" t="inlineStr"/>
      <c r="BR858" t="inlineStr"/>
      <c r="BS858" t="inlineStr"/>
      <c r="BT858" t="inlineStr"/>
      <c r="BU858" t="inlineStr"/>
      <c r="BV858" t="inlineStr"/>
      <c r="BW858" t="inlineStr"/>
      <c r="BX858" t="inlineStr"/>
      <c r="BY858" t="inlineStr"/>
      <c r="BZ858" t="inlineStr"/>
      <c r="CA858" t="inlineStr"/>
      <c r="CB858" t="inlineStr"/>
      <c r="CC858" t="inlineStr"/>
      <c r="CD858" t="inlineStr"/>
      <c r="CE858" t="inlineStr"/>
      <c r="CF858" t="inlineStr"/>
      <c r="CG858" t="inlineStr"/>
      <c r="CH858" t="inlineStr"/>
      <c r="CI858" t="inlineStr"/>
      <c r="CJ858" t="inlineStr"/>
      <c r="CK858" t="inlineStr"/>
      <c r="CL858" t="inlineStr"/>
      <c r="CM858" t="inlineStr"/>
      <c r="CN858" t="inlineStr"/>
      <c r="CO858" t="inlineStr"/>
      <c r="CP858" t="inlineStr"/>
      <c r="CQ858" t="inlineStr"/>
      <c r="CR858" t="inlineStr"/>
      <c r="CS858" t="inlineStr"/>
      <c r="CT858" t="inlineStr"/>
      <c r="CU858" t="inlineStr"/>
    </row>
    <row r="859">
      <c r="A859" t="b">
        <v>0</v>
      </c>
      <c r="B859" t="inlineStr">
        <is>
          <t>803</t>
        </is>
      </c>
      <c r="C859" t="inlineStr">
        <is>
          <t>L-1512-66771572X</t>
        </is>
      </c>
      <c r="D859" t="inlineStr">
        <is>
          <t>1207351512</t>
        </is>
      </c>
      <c r="E859" t="inlineStr"/>
      <c r="F859" t="inlineStr">
        <is>
          <t>https://portal.dnb.de/opac.htm?method=simpleSearch&amp;cqlMode=true&amp;query=idn%3D1207351512</t>
        </is>
      </c>
      <c r="G859" t="inlineStr">
        <is>
          <t>III 73, 23 (angebunden)</t>
        </is>
      </c>
      <c r="H859" t="inlineStr"/>
      <c r="I859" t="inlineStr"/>
      <c r="J859" t="inlineStr"/>
      <c r="K859" t="inlineStr"/>
      <c r="L859" t="inlineStr"/>
      <c r="M859" t="inlineStr"/>
      <c r="N859" t="inlineStr"/>
      <c r="O859" t="inlineStr"/>
      <c r="P859" t="inlineStr"/>
      <c r="Q859" t="inlineStr"/>
      <c r="R859" t="inlineStr"/>
      <c r="S859" t="inlineStr"/>
      <c r="T859" t="inlineStr"/>
      <c r="U859" t="inlineStr"/>
      <c r="V859" t="inlineStr"/>
      <c r="W859" t="inlineStr"/>
      <c r="X859" t="inlineStr"/>
      <c r="Y859" t="inlineStr"/>
      <c r="Z859" t="inlineStr"/>
      <c r="AA859" t="inlineStr"/>
      <c r="AB859" t="inlineStr"/>
      <c r="AC859" t="inlineStr"/>
      <c r="AD859" t="inlineStr"/>
      <c r="AE859" t="inlineStr"/>
      <c r="AF859" t="inlineStr"/>
      <c r="AG859" t="inlineStr"/>
      <c r="AH859" t="inlineStr"/>
      <c r="AI859" t="inlineStr"/>
      <c r="AJ859" t="inlineStr"/>
      <c r="AK859" t="inlineStr"/>
      <c r="AL859" t="inlineStr"/>
      <c r="AM859" t="inlineStr"/>
      <c r="AN859" t="inlineStr"/>
      <c r="AO859" t="inlineStr"/>
      <c r="AP859" t="inlineStr"/>
      <c r="AQ859" t="inlineStr"/>
      <c r="AR859" t="inlineStr"/>
      <c r="AS859" t="inlineStr"/>
      <c r="AT859" t="inlineStr"/>
      <c r="AU859" t="inlineStr"/>
      <c r="AV859" t="inlineStr"/>
      <c r="AW859" t="inlineStr"/>
      <c r="AX859" t="inlineStr"/>
      <c r="AY859" t="inlineStr"/>
      <c r="AZ859" t="inlineStr"/>
      <c r="BA859" t="inlineStr"/>
      <c r="BB859" t="inlineStr"/>
      <c r="BC859" t="inlineStr">
        <is>
          <t>0</t>
        </is>
      </c>
      <c r="BD859" t="inlineStr"/>
      <c r="BE859" t="inlineStr"/>
      <c r="BF859" t="inlineStr"/>
      <c r="BG859" t="inlineStr"/>
      <c r="BH859" t="inlineStr"/>
      <c r="BI859" t="inlineStr"/>
      <c r="BJ859" t="inlineStr"/>
      <c r="BK859" t="inlineStr"/>
      <c r="BL859" t="inlineStr"/>
      <c r="BM859" t="inlineStr"/>
      <c r="BN859" t="inlineStr"/>
      <c r="BO859" t="inlineStr"/>
      <c r="BP859" t="inlineStr"/>
      <c r="BQ859" t="inlineStr"/>
      <c r="BR859" t="inlineStr"/>
      <c r="BS859" t="inlineStr"/>
      <c r="BT859" t="inlineStr"/>
      <c r="BU859" t="inlineStr"/>
      <c r="BV859" t="inlineStr"/>
      <c r="BW859" t="inlineStr"/>
      <c r="BX859" t="inlineStr"/>
      <c r="BY859" t="inlineStr"/>
      <c r="BZ859" t="inlineStr"/>
      <c r="CA859" t="inlineStr"/>
      <c r="CB859" t="inlineStr"/>
      <c r="CC859" t="inlineStr"/>
      <c r="CD859" t="inlineStr"/>
      <c r="CE859" t="inlineStr"/>
      <c r="CF859" t="inlineStr"/>
      <c r="CG859" t="inlineStr"/>
      <c r="CH859" t="inlineStr"/>
      <c r="CI859" t="inlineStr"/>
      <c r="CJ859" t="inlineStr"/>
      <c r="CK859" t="inlineStr"/>
      <c r="CL859" t="inlineStr"/>
      <c r="CM859" t="inlineStr"/>
      <c r="CN859" t="inlineStr"/>
      <c r="CO859" t="inlineStr"/>
      <c r="CP859" t="inlineStr"/>
      <c r="CQ859" t="inlineStr"/>
      <c r="CR859" t="inlineStr"/>
      <c r="CS859" t="inlineStr"/>
      <c r="CT859" t="inlineStr"/>
      <c r="CU859" t="inlineStr"/>
    </row>
    <row r="860">
      <c r="A860" t="b">
        <v>1</v>
      </c>
      <c r="B860" t="inlineStr">
        <is>
          <t>804</t>
        </is>
      </c>
      <c r="C860" t="inlineStr">
        <is>
          <t>L-1813-162058691</t>
        </is>
      </c>
      <c r="D860" t="inlineStr">
        <is>
          <t>99637356X</t>
        </is>
      </c>
      <c r="E860" t="inlineStr">
        <is>
          <t>Aal</t>
        </is>
      </c>
      <c r="F860" t="inlineStr">
        <is>
          <t>https://portal.dnb.de/opac.htm?method=simpleSearch&amp;cqlMode=true&amp;query=idn%3D99637356X</t>
        </is>
      </c>
      <c r="G860" t="inlineStr">
        <is>
          <t>III 73, 23 a</t>
        </is>
      </c>
      <c r="H860" t="inlineStr">
        <is>
          <t>III 73, 23 a</t>
        </is>
      </c>
      <c r="I860" t="inlineStr"/>
      <c r="J860" t="inlineStr"/>
      <c r="K860" t="inlineStr">
        <is>
          <t>bis 42 cm</t>
        </is>
      </c>
      <c r="L860" t="inlineStr"/>
      <c r="M860" t="inlineStr"/>
      <c r="N860" t="inlineStr"/>
      <c r="O860" t="inlineStr"/>
      <c r="P860" t="inlineStr"/>
      <c r="Q860" t="inlineStr"/>
      <c r="R860" t="inlineStr"/>
      <c r="S860" t="inlineStr"/>
      <c r="T860" t="inlineStr"/>
      <c r="U860" t="inlineStr"/>
      <c r="V860" t="inlineStr"/>
      <c r="W860" t="inlineStr"/>
      <c r="X860" t="inlineStr"/>
      <c r="Y860" t="inlineStr"/>
      <c r="Z860" t="inlineStr"/>
      <c r="AA860" t="inlineStr">
        <is>
          <t>HD</t>
        </is>
      </c>
      <c r="AB860" t="inlineStr"/>
      <c r="AC860" t="inlineStr">
        <is>
          <t>x</t>
        </is>
      </c>
      <c r="AD860" t="inlineStr">
        <is>
          <t>f</t>
        </is>
      </c>
      <c r="AE860" t="inlineStr"/>
      <c r="AF860" t="inlineStr"/>
      <c r="AG860" t="inlineStr"/>
      <c r="AH860" t="inlineStr"/>
      <c r="AI860" t="inlineStr"/>
      <c r="AJ860" t="inlineStr">
        <is>
          <t>Pa</t>
        </is>
      </c>
      <c r="AK860" t="inlineStr"/>
      <c r="AL860" t="inlineStr"/>
      <c r="AM860" t="inlineStr"/>
      <c r="AN860" t="inlineStr"/>
      <c r="AO860" t="inlineStr">
        <is>
          <t>x</t>
        </is>
      </c>
      <c r="AP860" t="inlineStr"/>
      <c r="AQ860" t="inlineStr"/>
      <c r="AR860" t="inlineStr"/>
      <c r="AS860" t="inlineStr"/>
      <c r="AT860" t="inlineStr"/>
      <c r="AU860" t="inlineStr"/>
      <c r="AV860" t="inlineStr">
        <is>
          <t>0</t>
        </is>
      </c>
      <c r="AW860" t="inlineStr">
        <is>
          <t>x</t>
        </is>
      </c>
      <c r="AX860" t="inlineStr">
        <is>
          <t>max 110</t>
        </is>
      </c>
      <c r="AY860" t="inlineStr"/>
      <c r="AZ860" t="inlineStr"/>
      <c r="BA860" t="inlineStr"/>
      <c r="BB860" t="inlineStr">
        <is>
          <t>n</t>
        </is>
      </c>
      <c r="BC860" t="inlineStr">
        <is>
          <t>0</t>
        </is>
      </c>
      <c r="BD860" t="inlineStr"/>
      <c r="BE860" t="inlineStr">
        <is>
          <t>Gewebe</t>
        </is>
      </c>
      <c r="BF860" t="inlineStr"/>
      <c r="BG860" t="inlineStr"/>
      <c r="BH860" t="inlineStr"/>
      <c r="BI860" t="inlineStr"/>
      <c r="BJ860" t="inlineStr"/>
      <c r="BK860" t="inlineStr"/>
      <c r="BL860" t="inlineStr"/>
      <c r="BM860" t="inlineStr"/>
      <c r="BN860" t="inlineStr"/>
      <c r="BO860" t="inlineStr"/>
      <c r="BP860" t="inlineStr"/>
      <c r="BQ860" t="inlineStr"/>
      <c r="BR860" t="inlineStr"/>
      <c r="BS860" t="inlineStr"/>
      <c r="BT860" t="inlineStr"/>
      <c r="BU860" t="inlineStr"/>
      <c r="BV860" t="inlineStr"/>
      <c r="BW860" t="inlineStr"/>
      <c r="BX860" t="inlineStr"/>
      <c r="BY860" t="inlineStr"/>
      <c r="BZ860" t="inlineStr"/>
      <c r="CA860" t="inlineStr"/>
      <c r="CB860" t="inlineStr"/>
      <c r="CC860" t="inlineStr"/>
      <c r="CD860" t="inlineStr"/>
      <c r="CE860" t="inlineStr"/>
      <c r="CF860" t="inlineStr"/>
      <c r="CG860" t="inlineStr"/>
      <c r="CH860" t="inlineStr"/>
      <c r="CI860" t="inlineStr"/>
      <c r="CJ860" t="inlineStr"/>
      <c r="CK860" t="inlineStr"/>
      <c r="CL860" t="inlineStr"/>
      <c r="CM860" t="inlineStr"/>
      <c r="CN860" t="inlineStr"/>
      <c r="CO860" t="inlineStr"/>
      <c r="CP860" t="inlineStr"/>
      <c r="CQ860" t="inlineStr"/>
      <c r="CR860" t="inlineStr"/>
      <c r="CS860" t="inlineStr"/>
      <c r="CT860" t="inlineStr"/>
      <c r="CU860" t="inlineStr"/>
    </row>
    <row r="861">
      <c r="A861" t="b">
        <v>1</v>
      </c>
      <c r="B861" t="inlineStr">
        <is>
          <t>805</t>
        </is>
      </c>
      <c r="C861" t="inlineStr">
        <is>
          <t>L-1513-154629308</t>
        </is>
      </c>
      <c r="D861" t="inlineStr">
        <is>
          <t>994151691</t>
        </is>
      </c>
      <c r="E861" t="inlineStr">
        <is>
          <t>Aal</t>
        </is>
      </c>
      <c r="F861" t="inlineStr">
        <is>
          <t>https://portal.dnb.de/opac.htm?method=simpleSearch&amp;cqlMode=true&amp;query=idn%3D994151691</t>
        </is>
      </c>
      <c r="G861" t="inlineStr">
        <is>
          <t>III 73, 23 a</t>
        </is>
      </c>
      <c r="H861" t="inlineStr">
        <is>
          <t>III 73, 23a</t>
        </is>
      </c>
      <c r="I861" t="inlineStr"/>
      <c r="J861" t="inlineStr"/>
      <c r="K861" t="inlineStr"/>
      <c r="L861" t="inlineStr"/>
      <c r="M861" t="inlineStr"/>
      <c r="N861" t="inlineStr"/>
      <c r="O861" t="inlineStr"/>
      <c r="P861" t="inlineStr"/>
      <c r="Q861" t="inlineStr"/>
      <c r="R861" t="inlineStr"/>
      <c r="S861" t="inlineStr"/>
      <c r="T861" t="inlineStr"/>
      <c r="U861" t="inlineStr"/>
      <c r="V861" t="inlineStr"/>
      <c r="W861" t="inlineStr"/>
      <c r="X861" t="inlineStr"/>
      <c r="Y861" t="inlineStr"/>
      <c r="Z861" t="inlineStr"/>
      <c r="AA861" t="inlineStr"/>
      <c r="AB861" t="inlineStr"/>
      <c r="AC861" t="inlineStr"/>
      <c r="AD861" t="inlineStr"/>
      <c r="AE861" t="inlineStr"/>
      <c r="AF861" t="inlineStr"/>
      <c r="AG861" t="inlineStr"/>
      <c r="AH861" t="inlineStr"/>
      <c r="AI861" t="inlineStr"/>
      <c r="AJ861" t="inlineStr"/>
      <c r="AK861" t="inlineStr"/>
      <c r="AL861" t="inlineStr"/>
      <c r="AM861" t="inlineStr"/>
      <c r="AN861" t="inlineStr"/>
      <c r="AO861" t="inlineStr"/>
      <c r="AP861" t="inlineStr"/>
      <c r="AQ861" t="inlineStr"/>
      <c r="AR861" t="inlineStr"/>
      <c r="AS861" t="inlineStr"/>
      <c r="AT861" t="inlineStr"/>
      <c r="AU861" t="inlineStr"/>
      <c r="AV861" t="inlineStr"/>
      <c r="AW861" t="inlineStr"/>
      <c r="AX861" t="inlineStr"/>
      <c r="AY861" t="inlineStr"/>
      <c r="AZ861" t="inlineStr"/>
      <c r="BA861" t="inlineStr"/>
      <c r="BB861" t="inlineStr"/>
      <c r="BC861" t="inlineStr">
        <is>
          <t>0</t>
        </is>
      </c>
      <c r="BD861" t="inlineStr"/>
      <c r="BE861" t="inlineStr"/>
      <c r="BF861" t="inlineStr"/>
      <c r="BG861" t="inlineStr"/>
      <c r="BH861" t="inlineStr"/>
      <c r="BI861" t="inlineStr"/>
      <c r="BJ861" t="inlineStr"/>
      <c r="BK861" t="inlineStr"/>
      <c r="BL861" t="inlineStr"/>
      <c r="BM861" t="inlineStr"/>
      <c r="BN861" t="inlineStr"/>
      <c r="BO861" t="inlineStr"/>
      <c r="BP861" t="inlineStr"/>
      <c r="BQ861" t="inlineStr"/>
      <c r="BR861" t="inlineStr"/>
      <c r="BS861" t="inlineStr"/>
      <c r="BT861" t="inlineStr"/>
      <c r="BU861" t="inlineStr"/>
      <c r="BV861" t="inlineStr"/>
      <c r="BW861" t="inlineStr"/>
      <c r="BX861" t="inlineStr"/>
      <c r="BY861" t="inlineStr"/>
      <c r="BZ861" t="inlineStr"/>
      <c r="CA861" t="inlineStr"/>
      <c r="CB861" t="inlineStr"/>
      <c r="CC861" t="inlineStr"/>
      <c r="CD861" t="inlineStr"/>
      <c r="CE861" t="inlineStr"/>
      <c r="CF861" t="inlineStr"/>
      <c r="CG861" t="inlineStr"/>
      <c r="CH861" t="inlineStr"/>
      <c r="CI861" t="inlineStr"/>
      <c r="CJ861" t="inlineStr"/>
      <c r="CK861" t="inlineStr"/>
      <c r="CL861" t="inlineStr"/>
      <c r="CM861" t="inlineStr"/>
      <c r="CN861" t="inlineStr"/>
      <c r="CO861" t="inlineStr"/>
      <c r="CP861" t="inlineStr"/>
      <c r="CQ861" t="inlineStr"/>
      <c r="CR861" t="inlineStr"/>
      <c r="CS861" t="inlineStr"/>
      <c r="CT861" t="inlineStr"/>
      <c r="CU861" t="inlineStr"/>
    </row>
    <row r="862">
      <c r="A862" t="b">
        <v>1</v>
      </c>
      <c r="B862" t="inlineStr">
        <is>
          <t>754</t>
        </is>
      </c>
      <c r="C862" t="inlineStr">
        <is>
          <t>L-1510-315461829</t>
        </is>
      </c>
      <c r="D862" t="inlineStr">
        <is>
          <t>1066933766</t>
        </is>
      </c>
      <c r="E862" t="inlineStr">
        <is>
          <t>Aaf</t>
        </is>
      </c>
      <c r="F862" t="inlineStr">
        <is>
          <t>https://portal.dnb.de/opac.htm?method=simpleSearch&amp;cqlMode=true&amp;query=idn%3D1066933766</t>
        </is>
      </c>
      <c r="G862" t="inlineStr">
        <is>
          <t>III 73, 24</t>
        </is>
      </c>
      <c r="H862" t="inlineStr">
        <is>
          <t>III 73, 24</t>
        </is>
      </c>
      <c r="I862" t="inlineStr">
        <is>
          <t>X</t>
        </is>
      </c>
      <c r="J862" t="inlineStr">
        <is>
          <t>Halbledereinband, Schließen, erhabene Buchbeschläge</t>
        </is>
      </c>
      <c r="K862" t="inlineStr">
        <is>
          <t>bis 35 cm</t>
        </is>
      </c>
      <c r="L862" t="inlineStr">
        <is>
          <t>180°</t>
        </is>
      </c>
      <c r="M862" t="inlineStr">
        <is>
          <t>hohler Rücken</t>
        </is>
      </c>
      <c r="N862" t="inlineStr"/>
      <c r="O862" t="inlineStr">
        <is>
          <t>Buchschuh</t>
        </is>
      </c>
      <c r="P862" t="inlineStr">
        <is>
          <t>Nein</t>
        </is>
      </c>
      <c r="Q862" t="inlineStr"/>
      <c r="R862" t="inlineStr"/>
      <c r="S862" t="inlineStr"/>
      <c r="T862" t="inlineStr"/>
      <c r="U862" t="inlineStr"/>
      <c r="V862" t="inlineStr"/>
      <c r="W862" t="inlineStr"/>
      <c r="X862" t="inlineStr"/>
      <c r="Y862" t="inlineStr"/>
      <c r="Z862" t="inlineStr"/>
      <c r="AA862" t="inlineStr">
        <is>
          <t>HL</t>
        </is>
      </c>
      <c r="AB862" t="inlineStr">
        <is>
          <t>x</t>
        </is>
      </c>
      <c r="AC862" t="inlineStr"/>
      <c r="AD862" t="inlineStr">
        <is>
          <t>h/E</t>
        </is>
      </c>
      <c r="AE862" t="inlineStr"/>
      <c r="AF862" t="inlineStr"/>
      <c r="AG862" t="inlineStr"/>
      <c r="AH862" t="inlineStr"/>
      <c r="AI862" t="inlineStr"/>
      <c r="AJ862" t="inlineStr">
        <is>
          <t>Pa</t>
        </is>
      </c>
      <c r="AK862" t="inlineStr"/>
      <c r="AL862" t="inlineStr"/>
      <c r="AM862" t="inlineStr"/>
      <c r="AN862" t="inlineStr"/>
      <c r="AO862" t="inlineStr"/>
      <c r="AP862" t="inlineStr"/>
      <c r="AQ862" t="inlineStr"/>
      <c r="AR862" t="inlineStr"/>
      <c r="AS862" t="inlineStr"/>
      <c r="AT862" t="inlineStr"/>
      <c r="AU862" t="inlineStr"/>
      <c r="AV862" t="inlineStr"/>
      <c r="AW862" t="inlineStr"/>
      <c r="AX862" t="inlineStr">
        <is>
          <t>60</t>
        </is>
      </c>
      <c r="AY862" t="inlineStr"/>
      <c r="AZ862" t="inlineStr"/>
      <c r="BA862" t="inlineStr"/>
      <c r="BB862" t="inlineStr">
        <is>
          <t>n</t>
        </is>
      </c>
      <c r="BC862" t="inlineStr">
        <is>
          <t>0</t>
        </is>
      </c>
      <c r="BD862" t="inlineStr"/>
      <c r="BE862" t="inlineStr"/>
      <c r="BF862" t="inlineStr"/>
      <c r="BG862" t="inlineStr">
        <is>
          <t>x</t>
        </is>
      </c>
      <c r="BH862" t="inlineStr"/>
      <c r="BI862" t="inlineStr"/>
      <c r="BJ862" t="inlineStr"/>
      <c r="BK862" t="inlineStr">
        <is>
          <t>Schaden stabil</t>
        </is>
      </c>
      <c r="BL862" t="inlineStr"/>
      <c r="BM862" t="inlineStr"/>
      <c r="BN862" t="inlineStr"/>
      <c r="BO862" t="inlineStr"/>
      <c r="BP862" t="inlineStr"/>
      <c r="BQ862" t="inlineStr"/>
      <c r="BR862" t="inlineStr"/>
      <c r="BS862" t="inlineStr"/>
      <c r="BT862" t="inlineStr"/>
      <c r="BU862" t="inlineStr"/>
      <c r="BV862" t="inlineStr"/>
      <c r="BW862" t="inlineStr"/>
      <c r="BX862" t="inlineStr"/>
      <c r="BY862" t="inlineStr"/>
      <c r="BZ862" t="inlineStr"/>
      <c r="CA862" t="inlineStr"/>
      <c r="CB862" t="inlineStr"/>
      <c r="CC862" t="inlineStr"/>
      <c r="CD862" t="inlineStr"/>
      <c r="CE862" t="inlineStr"/>
      <c r="CF862" t="inlineStr"/>
      <c r="CG862" t="inlineStr"/>
      <c r="CH862" t="inlineStr"/>
      <c r="CI862" t="inlineStr"/>
      <c r="CJ862" t="inlineStr"/>
      <c r="CK862" t="inlineStr"/>
      <c r="CL862" t="inlineStr"/>
      <c r="CM862" t="inlineStr"/>
      <c r="CN862" t="inlineStr"/>
      <c r="CO862" t="inlineStr"/>
      <c r="CP862" t="inlineStr"/>
      <c r="CQ862" t="inlineStr"/>
      <c r="CR862" t="inlineStr"/>
      <c r="CS862" t="inlineStr"/>
      <c r="CT862" t="inlineStr"/>
      <c r="CU862" t="inlineStr"/>
    </row>
    <row r="863">
      <c r="A863" t="b">
        <v>1</v>
      </c>
      <c r="B863" t="inlineStr">
        <is>
          <t>755</t>
        </is>
      </c>
      <c r="C863" t="inlineStr">
        <is>
          <t>L-1514-315333987</t>
        </is>
      </c>
      <c r="D863" t="inlineStr">
        <is>
          <t>1066876231</t>
        </is>
      </c>
      <c r="E863" t="inlineStr">
        <is>
          <t>Aaf</t>
        </is>
      </c>
      <c r="F863" t="inlineStr">
        <is>
          <t>https://portal.dnb.de/opac.htm?method=simpleSearch&amp;cqlMode=true&amp;query=idn%3D1066876231</t>
        </is>
      </c>
      <c r="G863" t="inlineStr">
        <is>
          <t>III 73, 25</t>
        </is>
      </c>
      <c r="H863" t="inlineStr">
        <is>
          <t>III 73, 25</t>
        </is>
      </c>
      <c r="I863" t="inlineStr"/>
      <c r="J863" t="inlineStr">
        <is>
          <t>Ledereinband, Schließen, erhabene Buchbeschläge</t>
        </is>
      </c>
      <c r="K863" t="inlineStr">
        <is>
          <t>bis 35 cm</t>
        </is>
      </c>
      <c r="L863" t="inlineStr">
        <is>
          <t>180°</t>
        </is>
      </c>
      <c r="M863" t="inlineStr">
        <is>
          <t>fester Rücken mit Schmuckprägung</t>
        </is>
      </c>
      <c r="N863" t="inlineStr"/>
      <c r="O863" t="inlineStr"/>
      <c r="P863" t="inlineStr"/>
      <c r="Q863" t="inlineStr">
        <is>
          <t>2</t>
        </is>
      </c>
      <c r="R863" t="inlineStr"/>
      <c r="S863" t="inlineStr"/>
      <c r="T863" t="inlineStr"/>
      <c r="U863" t="inlineStr"/>
      <c r="V863" t="inlineStr"/>
      <c r="W863" t="inlineStr"/>
      <c r="X863" t="inlineStr"/>
      <c r="Y863" t="inlineStr"/>
      <c r="Z863" t="inlineStr"/>
      <c r="AA863" t="inlineStr">
        <is>
          <t>L</t>
        </is>
      </c>
      <c r="AB863" t="inlineStr">
        <is>
          <t>x</t>
        </is>
      </c>
      <c r="AC863" t="inlineStr"/>
      <c r="AD863" t="inlineStr">
        <is>
          <t>f/V</t>
        </is>
      </c>
      <c r="AE863" t="inlineStr"/>
      <c r="AF863" t="inlineStr"/>
      <c r="AG863" t="inlineStr"/>
      <c r="AH863" t="inlineStr"/>
      <c r="AI863" t="inlineStr"/>
      <c r="AJ863" t="inlineStr">
        <is>
          <t>Pa</t>
        </is>
      </c>
      <c r="AK863" t="inlineStr"/>
      <c r="AL863" t="inlineStr"/>
      <c r="AM863" t="inlineStr"/>
      <c r="AN863" t="inlineStr"/>
      <c r="AO863" t="inlineStr"/>
      <c r="AP863" t="inlineStr"/>
      <c r="AQ863" t="inlineStr"/>
      <c r="AR863" t="inlineStr"/>
      <c r="AS863" t="inlineStr"/>
      <c r="AT863" t="inlineStr"/>
      <c r="AU863" t="inlineStr"/>
      <c r="AV863" t="inlineStr"/>
      <c r="AW863" t="inlineStr"/>
      <c r="AX863" t="inlineStr">
        <is>
          <t>0</t>
        </is>
      </c>
      <c r="AY863" t="inlineStr"/>
      <c r="AZ863" t="inlineStr"/>
      <c r="BA863" t="inlineStr"/>
      <c r="BB863" t="inlineStr">
        <is>
          <t>n</t>
        </is>
      </c>
      <c r="BC863" t="inlineStr">
        <is>
          <t>0</t>
        </is>
      </c>
      <c r="BD863" t="inlineStr"/>
      <c r="BE863" t="inlineStr"/>
      <c r="BF863" t="inlineStr"/>
      <c r="BG863" t="inlineStr"/>
      <c r="BH863" t="inlineStr"/>
      <c r="BI863" t="inlineStr"/>
      <c r="BJ863" t="inlineStr"/>
      <c r="BK863" t="inlineStr"/>
      <c r="BL863" t="inlineStr"/>
      <c r="BM863" t="inlineStr"/>
      <c r="BN863" t="inlineStr"/>
      <c r="BO863" t="inlineStr"/>
      <c r="BP863" t="inlineStr"/>
      <c r="BQ863" t="inlineStr"/>
      <c r="BR863" t="inlineStr"/>
      <c r="BS863" t="inlineStr"/>
      <c r="BT863" t="inlineStr"/>
      <c r="BU863" t="inlineStr"/>
      <c r="BV863" t="inlineStr"/>
      <c r="BW863" t="inlineStr"/>
      <c r="BX863" t="inlineStr"/>
      <c r="BY863" t="inlineStr"/>
      <c r="BZ863" t="inlineStr"/>
      <c r="CA863" t="inlineStr"/>
      <c r="CB863" t="inlineStr"/>
      <c r="CC863" t="inlineStr"/>
      <c r="CD863" t="inlineStr"/>
      <c r="CE863" t="inlineStr"/>
      <c r="CF863" t="inlineStr"/>
      <c r="CG863" t="inlineStr"/>
      <c r="CH863" t="inlineStr"/>
      <c r="CI863" t="inlineStr"/>
      <c r="CJ863" t="inlineStr"/>
      <c r="CK863" t="inlineStr"/>
      <c r="CL863" t="inlineStr"/>
      <c r="CM863" t="inlineStr"/>
      <c r="CN863" t="inlineStr"/>
      <c r="CO863" t="inlineStr"/>
      <c r="CP863" t="inlineStr"/>
      <c r="CQ863" t="inlineStr"/>
      <c r="CR863" t="inlineStr"/>
      <c r="CS863" t="inlineStr"/>
      <c r="CT863" t="inlineStr"/>
      <c r="CU863" t="inlineStr"/>
    </row>
    <row r="864">
      <c r="A864" t="b">
        <v>1</v>
      </c>
      <c r="B864" t="inlineStr">
        <is>
          <t>756</t>
        </is>
      </c>
      <c r="C864" t="inlineStr">
        <is>
          <t>L-1514-314736093</t>
        </is>
      </c>
      <c r="D864" t="inlineStr">
        <is>
          <t>1066488770</t>
        </is>
      </c>
      <c r="E864" t="inlineStr">
        <is>
          <t>Aaf</t>
        </is>
      </c>
      <c r="F864" t="inlineStr">
        <is>
          <t>https://portal.dnb.de/opac.htm?method=simpleSearch&amp;cqlMode=true&amp;query=idn%3D1066488770</t>
        </is>
      </c>
      <c r="G864" t="inlineStr">
        <is>
          <t>III 73, 26</t>
        </is>
      </c>
      <c r="H864" t="inlineStr">
        <is>
          <t>III 73, 26</t>
        </is>
      </c>
      <c r="I864" t="inlineStr">
        <is>
          <t>X</t>
        </is>
      </c>
      <c r="J864" t="inlineStr">
        <is>
          <t>Ledereinband</t>
        </is>
      </c>
      <c r="K864" t="inlineStr">
        <is>
          <t>bis 25 cm</t>
        </is>
      </c>
      <c r="L864" t="inlineStr">
        <is>
          <t>80° bis 110°, einseitig digitalisierbar?</t>
        </is>
      </c>
      <c r="M864" t="inlineStr">
        <is>
          <t>fester Rücken mit Schmuckprägung, Schrift bis in den Falz</t>
        </is>
      </c>
      <c r="N864" t="inlineStr"/>
      <c r="O864" t="inlineStr"/>
      <c r="P864" t="inlineStr">
        <is>
          <t>Signaturfahne austauschen</t>
        </is>
      </c>
      <c r="Q864" t="inlineStr">
        <is>
          <t>0</t>
        </is>
      </c>
      <c r="R864" t="inlineStr"/>
      <c r="S864" t="inlineStr"/>
      <c r="T864" t="inlineStr"/>
      <c r="U864" t="inlineStr"/>
      <c r="V864" t="inlineStr"/>
      <c r="W864" t="inlineStr"/>
      <c r="X864" t="inlineStr"/>
      <c r="Y864" t="inlineStr"/>
      <c r="Z864" t="inlineStr"/>
      <c r="AA864" t="inlineStr"/>
      <c r="AB864" t="inlineStr"/>
      <c r="AC864" t="inlineStr"/>
      <c r="AD864" t="inlineStr"/>
      <c r="AE864" t="inlineStr"/>
      <c r="AF864" t="inlineStr"/>
      <c r="AG864" t="inlineStr"/>
      <c r="AH864" t="inlineStr"/>
      <c r="AI864" t="inlineStr"/>
      <c r="AJ864" t="inlineStr"/>
      <c r="AK864" t="inlineStr"/>
      <c r="AL864" t="inlineStr"/>
      <c r="AM864" t="inlineStr"/>
      <c r="AN864" t="inlineStr"/>
      <c r="AO864" t="inlineStr"/>
      <c r="AP864" t="inlineStr"/>
      <c r="AQ864" t="inlineStr"/>
      <c r="AR864" t="inlineStr"/>
      <c r="AS864" t="inlineStr"/>
      <c r="AT864" t="inlineStr"/>
      <c r="AU864" t="inlineStr"/>
      <c r="AV864" t="inlineStr"/>
      <c r="AW864" t="inlineStr"/>
      <c r="AX864" t="inlineStr"/>
      <c r="AY864" t="inlineStr"/>
      <c r="AZ864" t="inlineStr"/>
      <c r="BA864" t="inlineStr"/>
      <c r="BB864" t="inlineStr"/>
      <c r="BC864" t="inlineStr">
        <is>
          <t>0</t>
        </is>
      </c>
      <c r="BD864" t="inlineStr"/>
      <c r="BE864" t="inlineStr"/>
      <c r="BF864" t="inlineStr"/>
      <c r="BG864" t="inlineStr"/>
      <c r="BH864" t="inlineStr"/>
      <c r="BI864" t="inlineStr"/>
      <c r="BJ864" t="inlineStr"/>
      <c r="BK864" t="inlineStr"/>
      <c r="BL864" t="inlineStr"/>
      <c r="BM864" t="inlineStr"/>
      <c r="BN864" t="inlineStr"/>
      <c r="BO864" t="inlineStr"/>
      <c r="BP864" t="inlineStr"/>
      <c r="BQ864" t="inlineStr"/>
      <c r="BR864" t="inlineStr"/>
      <c r="BS864" t="inlineStr"/>
      <c r="BT864" t="inlineStr"/>
      <c r="BU864" t="inlineStr"/>
      <c r="BV864" t="inlineStr"/>
      <c r="BW864" t="inlineStr"/>
      <c r="BX864" t="inlineStr"/>
      <c r="BY864" t="inlineStr"/>
      <c r="BZ864" t="inlineStr"/>
      <c r="CA864" t="inlineStr"/>
      <c r="CB864" t="inlineStr"/>
      <c r="CC864" t="inlineStr"/>
      <c r="CD864" t="inlineStr"/>
      <c r="CE864" t="inlineStr"/>
      <c r="CF864" t="inlineStr"/>
      <c r="CG864" t="inlineStr"/>
      <c r="CH864" t="inlineStr"/>
      <c r="CI864" t="inlineStr"/>
      <c r="CJ864" t="inlineStr"/>
      <c r="CK864" t="inlineStr"/>
      <c r="CL864" t="inlineStr"/>
      <c r="CM864" t="inlineStr"/>
      <c r="CN864" t="inlineStr"/>
      <c r="CO864" t="inlineStr"/>
      <c r="CP864" t="inlineStr"/>
      <c r="CQ864" t="inlineStr"/>
      <c r="CR864" t="inlineStr"/>
      <c r="CS864" t="inlineStr"/>
      <c r="CT864" t="inlineStr"/>
      <c r="CU864" t="inlineStr"/>
    </row>
    <row r="865">
      <c r="A865" t="b">
        <v>1</v>
      </c>
      <c r="B865" t="inlineStr">
        <is>
          <t>757</t>
        </is>
      </c>
      <c r="C865" t="inlineStr">
        <is>
          <t>L-1510-315465328</t>
        </is>
      </c>
      <c r="D865" t="inlineStr">
        <is>
          <t>1066937478</t>
        </is>
      </c>
      <c r="E865" t="inlineStr">
        <is>
          <t>Aaf</t>
        </is>
      </c>
      <c r="F865" t="inlineStr">
        <is>
          <t>https://portal.dnb.de/opac.htm?method=simpleSearch&amp;cqlMode=true&amp;query=idn%3D1066937478</t>
        </is>
      </c>
      <c r="G865" t="inlineStr">
        <is>
          <t>III 73, 27</t>
        </is>
      </c>
      <c r="H865" t="inlineStr">
        <is>
          <t>III 73, 27</t>
        </is>
      </c>
      <c r="I865" t="inlineStr">
        <is>
          <t>X</t>
        </is>
      </c>
      <c r="J865" t="inlineStr">
        <is>
          <t>Pergamentband</t>
        </is>
      </c>
      <c r="K865" t="inlineStr">
        <is>
          <t>bis 25 cm</t>
        </is>
      </c>
      <c r="L865" t="inlineStr">
        <is>
          <t>80° bis 110°, einseitig digitalisierbar?</t>
        </is>
      </c>
      <c r="M865" t="inlineStr">
        <is>
          <t>hohler Rücken</t>
        </is>
      </c>
      <c r="N865" t="inlineStr"/>
      <c r="O865" t="inlineStr"/>
      <c r="P865" t="inlineStr"/>
      <c r="Q865" t="inlineStr">
        <is>
          <t>0</t>
        </is>
      </c>
      <c r="R865" t="inlineStr"/>
      <c r="S865" t="inlineStr"/>
      <c r="T865" t="inlineStr"/>
      <c r="U865" t="inlineStr"/>
      <c r="V865" t="inlineStr"/>
      <c r="W865" t="inlineStr"/>
      <c r="X865" t="inlineStr"/>
      <c r="Y865" t="inlineStr"/>
      <c r="Z865" t="inlineStr"/>
      <c r="AA865" t="inlineStr"/>
      <c r="AB865" t="inlineStr"/>
      <c r="AC865" t="inlineStr"/>
      <c r="AD865" t="inlineStr"/>
      <c r="AE865" t="inlineStr"/>
      <c r="AF865" t="inlineStr"/>
      <c r="AG865" t="inlineStr"/>
      <c r="AH865" t="inlineStr"/>
      <c r="AI865" t="inlineStr"/>
      <c r="AJ865" t="inlineStr"/>
      <c r="AK865" t="inlineStr"/>
      <c r="AL865" t="inlineStr"/>
      <c r="AM865" t="inlineStr"/>
      <c r="AN865" t="inlineStr"/>
      <c r="AO865" t="inlineStr"/>
      <c r="AP865" t="inlineStr"/>
      <c r="AQ865" t="inlineStr"/>
      <c r="AR865" t="inlineStr"/>
      <c r="AS865" t="inlineStr"/>
      <c r="AT865" t="inlineStr"/>
      <c r="AU865" t="inlineStr"/>
      <c r="AV865" t="inlineStr"/>
      <c r="AW865" t="inlineStr"/>
      <c r="AX865" t="inlineStr"/>
      <c r="AY865" t="inlineStr"/>
      <c r="AZ865" t="inlineStr"/>
      <c r="BA865" t="inlineStr"/>
      <c r="BB865" t="inlineStr"/>
      <c r="BC865" t="inlineStr">
        <is>
          <t>0</t>
        </is>
      </c>
      <c r="BD865" t="inlineStr"/>
      <c r="BE865" t="inlineStr"/>
      <c r="BF865" t="inlineStr"/>
      <c r="BG865" t="inlineStr"/>
      <c r="BH865" t="inlineStr"/>
      <c r="BI865" t="inlineStr"/>
      <c r="BJ865" t="inlineStr"/>
      <c r="BK865" t="inlineStr"/>
      <c r="BL865" t="inlineStr"/>
      <c r="BM865" t="inlineStr"/>
      <c r="BN865" t="inlineStr"/>
      <c r="BO865" t="inlineStr"/>
      <c r="BP865" t="inlineStr"/>
      <c r="BQ865" t="inlineStr"/>
      <c r="BR865" t="inlineStr"/>
      <c r="BS865" t="inlineStr"/>
      <c r="BT865" t="inlineStr"/>
      <c r="BU865" t="inlineStr"/>
      <c r="BV865" t="inlineStr"/>
      <c r="BW865" t="inlineStr"/>
      <c r="BX865" t="inlineStr"/>
      <c r="BY865" t="inlineStr"/>
      <c r="BZ865" t="inlineStr"/>
      <c r="CA865" t="inlineStr"/>
      <c r="CB865" t="inlineStr"/>
      <c r="CC865" t="inlineStr"/>
      <c r="CD865" t="inlineStr"/>
      <c r="CE865" t="inlineStr"/>
      <c r="CF865" t="inlineStr"/>
      <c r="CG865" t="inlineStr"/>
      <c r="CH865" t="inlineStr"/>
      <c r="CI865" t="inlineStr"/>
      <c r="CJ865" t="inlineStr"/>
      <c r="CK865" t="inlineStr"/>
      <c r="CL865" t="inlineStr"/>
      <c r="CM865" t="inlineStr"/>
      <c r="CN865" t="inlineStr"/>
      <c r="CO865" t="inlineStr"/>
      <c r="CP865" t="inlineStr"/>
      <c r="CQ865" t="inlineStr"/>
      <c r="CR865" t="inlineStr"/>
      <c r="CS865" t="inlineStr"/>
      <c r="CT865" t="inlineStr"/>
      <c r="CU865" t="inlineStr"/>
    </row>
    <row r="866">
      <c r="A866" t="b">
        <v>1</v>
      </c>
      <c r="B866" t="inlineStr">
        <is>
          <t>758</t>
        </is>
      </c>
      <c r="C866" t="inlineStr">
        <is>
          <t>L-1512-314736255</t>
        </is>
      </c>
      <c r="D866" t="inlineStr">
        <is>
          <t>1066488940</t>
        </is>
      </c>
      <c r="E866" t="inlineStr">
        <is>
          <t>Aaf</t>
        </is>
      </c>
      <c r="F866" t="inlineStr">
        <is>
          <t>https://portal.dnb.de/opac.htm?method=simpleSearch&amp;cqlMode=true&amp;query=idn%3D1066488940</t>
        </is>
      </c>
      <c r="G866" t="inlineStr">
        <is>
          <t>III 73, 28</t>
        </is>
      </c>
      <c r="H866" t="inlineStr">
        <is>
          <t>III 73, 28</t>
        </is>
      </c>
      <c r="I866" t="inlineStr">
        <is>
          <t>X</t>
        </is>
      </c>
      <c r="J866" t="inlineStr">
        <is>
          <t>Ledereinband, Schließen, erhabene Buchbeschläge</t>
        </is>
      </c>
      <c r="K866" t="inlineStr">
        <is>
          <t>bis 25 cm</t>
        </is>
      </c>
      <c r="L866" t="inlineStr">
        <is>
          <t>nur sehr geringer Öffnungswinkel</t>
        </is>
      </c>
      <c r="M866" t="inlineStr">
        <is>
          <t>fester Rücken mit Schmuckprägung, Schrift bis in den Falz</t>
        </is>
      </c>
      <c r="N866" t="inlineStr"/>
      <c r="O866" t="inlineStr">
        <is>
          <t>Kassette</t>
        </is>
      </c>
      <c r="P866" t="inlineStr">
        <is>
          <t>Nein</t>
        </is>
      </c>
      <c r="Q866" t="inlineStr">
        <is>
          <t>0</t>
        </is>
      </c>
      <c r="R866" t="inlineStr"/>
      <c r="S866" t="inlineStr"/>
      <c r="T866" t="inlineStr"/>
      <c r="U866" t="inlineStr"/>
      <c r="V866" t="inlineStr"/>
      <c r="W866" t="inlineStr"/>
      <c r="X866" t="inlineStr"/>
      <c r="Y866" t="inlineStr"/>
      <c r="Z866" t="inlineStr"/>
      <c r="AA866" t="inlineStr"/>
      <c r="AB866" t="inlineStr"/>
      <c r="AC866" t="inlineStr"/>
      <c r="AD866" t="inlineStr"/>
      <c r="AE866" t="inlineStr"/>
      <c r="AF866" t="inlineStr"/>
      <c r="AG866" t="inlineStr"/>
      <c r="AH866" t="inlineStr"/>
      <c r="AI866" t="inlineStr"/>
      <c r="AJ866" t="inlineStr"/>
      <c r="AK866" t="inlineStr"/>
      <c r="AL866" t="inlineStr"/>
      <c r="AM866" t="inlineStr"/>
      <c r="AN866" t="inlineStr"/>
      <c r="AO866" t="inlineStr"/>
      <c r="AP866" t="inlineStr"/>
      <c r="AQ866" t="inlineStr"/>
      <c r="AR866" t="inlineStr"/>
      <c r="AS866" t="inlineStr"/>
      <c r="AT866" t="inlineStr"/>
      <c r="AU866" t="inlineStr"/>
      <c r="AV866" t="inlineStr"/>
      <c r="AW866" t="inlineStr"/>
      <c r="AX866" t="inlineStr"/>
      <c r="AY866" t="inlineStr"/>
      <c r="AZ866" t="inlineStr"/>
      <c r="BA866" t="inlineStr"/>
      <c r="BB866" t="inlineStr"/>
      <c r="BC866" t="inlineStr">
        <is>
          <t>0</t>
        </is>
      </c>
      <c r="BD866" t="inlineStr"/>
      <c r="BE866" t="inlineStr"/>
      <c r="BF866" t="inlineStr"/>
      <c r="BG866" t="inlineStr"/>
      <c r="BH866" t="inlineStr"/>
      <c r="BI866" t="inlineStr"/>
      <c r="BJ866" t="inlineStr"/>
      <c r="BK866" t="inlineStr"/>
      <c r="BL866" t="inlineStr"/>
      <c r="BM866" t="inlineStr"/>
      <c r="BN866" t="inlineStr"/>
      <c r="BO866" t="inlineStr"/>
      <c r="BP866" t="inlineStr"/>
      <c r="BQ866" t="inlineStr"/>
      <c r="BR866" t="inlineStr"/>
      <c r="BS866" t="inlineStr"/>
      <c r="BT866" t="inlineStr"/>
      <c r="BU866" t="inlineStr"/>
      <c r="BV866" t="inlineStr"/>
      <c r="BW866" t="inlineStr"/>
      <c r="BX866" t="inlineStr"/>
      <c r="BY866" t="inlineStr"/>
      <c r="BZ866" t="inlineStr"/>
      <c r="CA866" t="inlineStr"/>
      <c r="CB866" t="inlineStr"/>
      <c r="CC866" t="inlineStr"/>
      <c r="CD866" t="inlineStr"/>
      <c r="CE866" t="inlineStr"/>
      <c r="CF866" t="inlineStr"/>
      <c r="CG866" t="inlineStr"/>
      <c r="CH866" t="inlineStr"/>
      <c r="CI866" t="inlineStr"/>
      <c r="CJ866" t="inlineStr"/>
      <c r="CK866" t="inlineStr"/>
      <c r="CL866" t="inlineStr"/>
      <c r="CM866" t="inlineStr"/>
      <c r="CN866" t="inlineStr"/>
      <c r="CO866" t="inlineStr"/>
      <c r="CP866" t="inlineStr"/>
      <c r="CQ866" t="inlineStr"/>
      <c r="CR866" t="inlineStr"/>
      <c r="CS866" t="inlineStr"/>
      <c r="CT866" t="inlineStr"/>
      <c r="CU866" t="inlineStr"/>
    </row>
    <row r="867">
      <c r="A867" t="b">
        <v>1</v>
      </c>
      <c r="B867" t="inlineStr">
        <is>
          <t>759</t>
        </is>
      </c>
      <c r="C867" t="inlineStr">
        <is>
          <t>L-1514-31546304X</t>
        </is>
      </c>
      <c r="D867" t="inlineStr">
        <is>
          <t>106693505X</t>
        </is>
      </c>
      <c r="E867" t="inlineStr">
        <is>
          <t>Aaf</t>
        </is>
      </c>
      <c r="F867" t="inlineStr">
        <is>
          <t>https://portal.dnb.de/opac.htm?method=simpleSearch&amp;cqlMode=true&amp;query=idn%3D106693505X</t>
        </is>
      </c>
      <c r="G867" t="inlineStr">
        <is>
          <t>III 73, 29</t>
        </is>
      </c>
      <c r="H867" t="inlineStr">
        <is>
          <t>III 73, 29</t>
        </is>
      </c>
      <c r="I867" t="inlineStr">
        <is>
          <t>X</t>
        </is>
      </c>
      <c r="J867" t="inlineStr">
        <is>
          <t>Ledereinband</t>
        </is>
      </c>
      <c r="K867" t="inlineStr">
        <is>
          <t>bis 25 cm</t>
        </is>
      </c>
      <c r="L867" t="inlineStr">
        <is>
          <t>nur sehr geringer Öffnungswinkel</t>
        </is>
      </c>
      <c r="M867" t="inlineStr">
        <is>
          <t>hohler Rücken, Schrift bis in den Falz</t>
        </is>
      </c>
      <c r="N867" t="inlineStr"/>
      <c r="O867" t="inlineStr"/>
      <c r="P867" t="inlineStr">
        <is>
          <t>Signaturfahne austauschen</t>
        </is>
      </c>
      <c r="Q867" t="inlineStr">
        <is>
          <t>0</t>
        </is>
      </c>
      <c r="R867" t="inlineStr"/>
      <c r="S867" t="inlineStr"/>
      <c r="T867" t="inlineStr"/>
      <c r="U867" t="inlineStr"/>
      <c r="V867" t="inlineStr"/>
      <c r="W867" t="inlineStr"/>
      <c r="X867" t="inlineStr"/>
      <c r="Y867" t="inlineStr"/>
      <c r="Z867" t="inlineStr"/>
      <c r="AA867" t="inlineStr"/>
      <c r="AB867" t="inlineStr"/>
      <c r="AC867" t="inlineStr"/>
      <c r="AD867" t="inlineStr"/>
      <c r="AE867" t="inlineStr"/>
      <c r="AF867" t="inlineStr"/>
      <c r="AG867" t="inlineStr"/>
      <c r="AH867" t="inlineStr"/>
      <c r="AI867" t="inlineStr"/>
      <c r="AJ867" t="inlineStr"/>
      <c r="AK867" t="inlineStr"/>
      <c r="AL867" t="inlineStr"/>
      <c r="AM867" t="inlineStr"/>
      <c r="AN867" t="inlineStr"/>
      <c r="AO867" t="inlineStr"/>
      <c r="AP867" t="inlineStr"/>
      <c r="AQ867" t="inlineStr"/>
      <c r="AR867" t="inlineStr"/>
      <c r="AS867" t="inlineStr"/>
      <c r="AT867" t="inlineStr"/>
      <c r="AU867" t="inlineStr"/>
      <c r="AV867" t="inlineStr"/>
      <c r="AW867" t="inlineStr"/>
      <c r="AX867" t="inlineStr"/>
      <c r="AY867" t="inlineStr"/>
      <c r="AZ867" t="inlineStr"/>
      <c r="BA867" t="inlineStr"/>
      <c r="BB867" t="inlineStr"/>
      <c r="BC867" t="inlineStr">
        <is>
          <t>0</t>
        </is>
      </c>
      <c r="BD867" t="inlineStr"/>
      <c r="BE867" t="inlineStr"/>
      <c r="BF867" t="inlineStr"/>
      <c r="BG867" t="inlineStr"/>
      <c r="BH867" t="inlineStr"/>
      <c r="BI867" t="inlineStr"/>
      <c r="BJ867" t="inlineStr"/>
      <c r="BK867" t="inlineStr"/>
      <c r="BL867" t="inlineStr"/>
      <c r="BM867" t="inlineStr"/>
      <c r="BN867" t="inlineStr"/>
      <c r="BO867" t="inlineStr"/>
      <c r="BP867" t="inlineStr"/>
      <c r="BQ867" t="inlineStr"/>
      <c r="BR867" t="inlineStr"/>
      <c r="BS867" t="inlineStr"/>
      <c r="BT867" t="inlineStr"/>
      <c r="BU867" t="inlineStr"/>
      <c r="BV867" t="inlineStr"/>
      <c r="BW867" t="inlineStr"/>
      <c r="BX867" t="inlineStr"/>
      <c r="BY867" t="inlineStr"/>
      <c r="BZ867" t="inlineStr"/>
      <c r="CA867" t="inlineStr"/>
      <c r="CB867" t="inlineStr"/>
      <c r="CC867" t="inlineStr"/>
      <c r="CD867" t="inlineStr"/>
      <c r="CE867" t="inlineStr"/>
      <c r="CF867" t="inlineStr"/>
      <c r="CG867" t="inlineStr"/>
      <c r="CH867" t="inlineStr"/>
      <c r="CI867" t="inlineStr"/>
      <c r="CJ867" t="inlineStr"/>
      <c r="CK867" t="inlineStr"/>
      <c r="CL867" t="inlineStr"/>
      <c r="CM867" t="inlineStr"/>
      <c r="CN867" t="inlineStr"/>
      <c r="CO867" t="inlineStr"/>
      <c r="CP867" t="inlineStr"/>
      <c r="CQ867" t="inlineStr"/>
      <c r="CR867" t="inlineStr"/>
      <c r="CS867" t="inlineStr"/>
      <c r="CT867" t="inlineStr"/>
      <c r="CU867" t="inlineStr"/>
    </row>
    <row r="868">
      <c r="A868" t="b">
        <v>1</v>
      </c>
      <c r="B868" t="inlineStr">
        <is>
          <t>760</t>
        </is>
      </c>
      <c r="C868" t="inlineStr">
        <is>
          <t>L-1523-315469390</t>
        </is>
      </c>
      <c r="D868" t="inlineStr">
        <is>
          <t>1066941742</t>
        </is>
      </c>
      <c r="E868" t="inlineStr">
        <is>
          <t>AaB</t>
        </is>
      </c>
      <c r="F868" t="inlineStr">
        <is>
          <t>https://portal.dnb.de/opac.htm?method=simpleSearch&amp;cqlMode=true&amp;query=idn%3D1066941742</t>
        </is>
      </c>
      <c r="G868" t="inlineStr">
        <is>
          <t>III 73, 30</t>
        </is>
      </c>
      <c r="H868" t="inlineStr">
        <is>
          <t>III 73, 30</t>
        </is>
      </c>
      <c r="I868" t="inlineStr">
        <is>
          <t>X</t>
        </is>
      </c>
      <c r="J868" t="inlineStr">
        <is>
          <t>Ledereinband, Schließen, erhabene Buchbeschläge</t>
        </is>
      </c>
      <c r="K868" t="inlineStr">
        <is>
          <t>bis 35 cm</t>
        </is>
      </c>
      <c r="L868" t="inlineStr">
        <is>
          <t>80° bis 110°, einseitig digitalisierbar?</t>
        </is>
      </c>
      <c r="M868" t="inlineStr">
        <is>
          <t>fester Rücken mit Schmuckprägung</t>
        </is>
      </c>
      <c r="N868" t="inlineStr"/>
      <c r="O868" t="inlineStr">
        <is>
          <t>Buchschuh</t>
        </is>
      </c>
      <c r="P868" t="inlineStr">
        <is>
          <t>Nein</t>
        </is>
      </c>
      <c r="Q868" t="inlineStr">
        <is>
          <t>2</t>
        </is>
      </c>
      <c r="R868" t="inlineStr">
        <is>
          <t>lose Seiten befestigen</t>
        </is>
      </c>
      <c r="S868" t="inlineStr"/>
      <c r="T868" t="inlineStr"/>
      <c r="U868" t="inlineStr"/>
      <c r="V868" t="inlineStr"/>
      <c r="W868" t="inlineStr"/>
      <c r="X868" t="inlineStr"/>
      <c r="Y868" t="inlineStr"/>
      <c r="Z868" t="inlineStr"/>
      <c r="AA868" t="inlineStr"/>
      <c r="AB868" t="inlineStr"/>
      <c r="AC868" t="inlineStr"/>
      <c r="AD868" t="inlineStr"/>
      <c r="AE868" t="inlineStr"/>
      <c r="AF868" t="inlineStr"/>
      <c r="AG868" t="inlineStr"/>
      <c r="AH868" t="inlineStr"/>
      <c r="AI868" t="inlineStr"/>
      <c r="AJ868" t="inlineStr"/>
      <c r="AK868" t="inlineStr"/>
      <c r="AL868" t="inlineStr"/>
      <c r="AM868" t="inlineStr"/>
      <c r="AN868" t="inlineStr"/>
      <c r="AO868" t="inlineStr"/>
      <c r="AP868" t="inlineStr"/>
      <c r="AQ868" t="inlineStr"/>
      <c r="AR868" t="inlineStr"/>
      <c r="AS868" t="inlineStr"/>
      <c r="AT868" t="inlineStr"/>
      <c r="AU868" t="inlineStr"/>
      <c r="AV868" t="inlineStr"/>
      <c r="AW868" t="inlineStr"/>
      <c r="AX868" t="inlineStr"/>
      <c r="AY868" t="inlineStr"/>
      <c r="AZ868" t="inlineStr"/>
      <c r="BA868" t="inlineStr"/>
      <c r="BB868" t="inlineStr"/>
      <c r="BC868" t="inlineStr">
        <is>
          <t>0</t>
        </is>
      </c>
      <c r="BD868" t="inlineStr"/>
      <c r="BE868" t="inlineStr"/>
      <c r="BF868" t="inlineStr"/>
      <c r="BG868" t="inlineStr"/>
      <c r="BH868" t="inlineStr"/>
      <c r="BI868" t="inlineStr"/>
      <c r="BJ868" t="inlineStr"/>
      <c r="BK868" t="inlineStr"/>
      <c r="BL868" t="inlineStr"/>
      <c r="BM868" t="inlineStr"/>
      <c r="BN868" t="inlineStr"/>
      <c r="BO868" t="inlineStr"/>
      <c r="BP868" t="inlineStr"/>
      <c r="BQ868" t="inlineStr"/>
      <c r="BR868" t="inlineStr"/>
      <c r="BS868" t="inlineStr"/>
      <c r="BT868" t="inlineStr"/>
      <c r="BU868" t="inlineStr"/>
      <c r="BV868" t="inlineStr"/>
      <c r="BW868" t="inlineStr"/>
      <c r="BX868" t="inlineStr"/>
      <c r="BY868" t="inlineStr"/>
      <c r="BZ868" t="inlineStr"/>
      <c r="CA868" t="inlineStr"/>
      <c r="CB868" t="inlineStr"/>
      <c r="CC868" t="inlineStr"/>
      <c r="CD868" t="inlineStr"/>
      <c r="CE868" t="inlineStr"/>
      <c r="CF868" t="inlineStr"/>
      <c r="CG868" t="inlineStr"/>
      <c r="CH868" t="inlineStr"/>
      <c r="CI868" t="inlineStr"/>
      <c r="CJ868" t="inlineStr"/>
      <c r="CK868" t="inlineStr"/>
      <c r="CL868" t="inlineStr"/>
      <c r="CM868" t="inlineStr"/>
      <c r="CN868" t="inlineStr"/>
      <c r="CO868" t="inlineStr"/>
      <c r="CP868" t="inlineStr"/>
      <c r="CQ868" t="inlineStr"/>
      <c r="CR868" t="inlineStr"/>
      <c r="CS868" t="inlineStr"/>
      <c r="CT868" t="inlineStr"/>
      <c r="CU868" t="inlineStr"/>
    </row>
    <row r="869">
      <c r="A869" t="b">
        <v>1</v>
      </c>
      <c r="B869" t="inlineStr">
        <is>
          <t>761</t>
        </is>
      </c>
      <c r="C869" t="inlineStr">
        <is>
          <t>L-1514-315328649</t>
        </is>
      </c>
      <c r="D869" t="inlineStr">
        <is>
          <t>1066870756</t>
        </is>
      </c>
      <c r="E869" t="inlineStr">
        <is>
          <t>Aaf</t>
        </is>
      </c>
      <c r="F869" t="inlineStr">
        <is>
          <t>https://portal.dnb.de/opac.htm?method=simpleSearch&amp;cqlMode=true&amp;query=idn%3D1066870756</t>
        </is>
      </c>
      <c r="G869" t="inlineStr">
        <is>
          <t>III 73, 31</t>
        </is>
      </c>
      <c r="H869" t="inlineStr">
        <is>
          <t>III 73, 31</t>
        </is>
      </c>
      <c r="I869" t="inlineStr">
        <is>
          <t>X</t>
        </is>
      </c>
      <c r="J869" t="inlineStr">
        <is>
          <t>Gewebeeinband</t>
        </is>
      </c>
      <c r="K869" t="inlineStr">
        <is>
          <t>bis 25 cm</t>
        </is>
      </c>
      <c r="L869" t="inlineStr">
        <is>
          <t>80° bis 110°, einseitig digitalisierbar?</t>
        </is>
      </c>
      <c r="M869" t="inlineStr">
        <is>
          <t>hohler Rücken</t>
        </is>
      </c>
      <c r="N869" t="inlineStr"/>
      <c r="O869" t="inlineStr"/>
      <c r="P869" t="inlineStr">
        <is>
          <t>Signaturfahne austauschen</t>
        </is>
      </c>
      <c r="Q869" t="inlineStr">
        <is>
          <t>0</t>
        </is>
      </c>
      <c r="R869" t="inlineStr"/>
      <c r="S869" t="inlineStr"/>
      <c r="T869" t="inlineStr"/>
      <c r="U869" t="inlineStr"/>
      <c r="V869" t="inlineStr"/>
      <c r="W869" t="inlineStr"/>
      <c r="X869" t="inlineStr"/>
      <c r="Y869" t="inlineStr"/>
      <c r="Z869" t="inlineStr"/>
      <c r="AA869" t="inlineStr"/>
      <c r="AB869" t="inlineStr"/>
      <c r="AC869" t="inlineStr"/>
      <c r="AD869" t="inlineStr"/>
      <c r="AE869" t="inlineStr"/>
      <c r="AF869" t="inlineStr"/>
      <c r="AG869" t="inlineStr"/>
      <c r="AH869" t="inlineStr"/>
      <c r="AI869" t="inlineStr"/>
      <c r="AJ869" t="inlineStr"/>
      <c r="AK869" t="inlineStr"/>
      <c r="AL869" t="inlineStr"/>
      <c r="AM869" t="inlineStr"/>
      <c r="AN869" t="inlineStr"/>
      <c r="AO869" t="inlineStr"/>
      <c r="AP869" t="inlineStr"/>
      <c r="AQ869" t="inlineStr"/>
      <c r="AR869" t="inlineStr"/>
      <c r="AS869" t="inlineStr"/>
      <c r="AT869" t="inlineStr"/>
      <c r="AU869" t="inlineStr"/>
      <c r="AV869" t="inlineStr"/>
      <c r="AW869" t="inlineStr"/>
      <c r="AX869" t="inlineStr"/>
      <c r="AY869" t="inlineStr"/>
      <c r="AZ869" t="inlineStr"/>
      <c r="BA869" t="inlineStr"/>
      <c r="BB869" t="inlineStr"/>
      <c r="BC869" t="inlineStr">
        <is>
          <t>0</t>
        </is>
      </c>
      <c r="BD869" t="inlineStr"/>
      <c r="BE869" t="inlineStr"/>
      <c r="BF869" t="inlineStr"/>
      <c r="BG869" t="inlineStr"/>
      <c r="BH869" t="inlineStr"/>
      <c r="BI869" t="inlineStr"/>
      <c r="BJ869" t="inlineStr"/>
      <c r="BK869" t="inlineStr"/>
      <c r="BL869" t="inlineStr"/>
      <c r="BM869" t="inlineStr"/>
      <c r="BN869" t="inlineStr"/>
      <c r="BO869" t="inlineStr"/>
      <c r="BP869" t="inlineStr"/>
      <c r="BQ869" t="inlineStr"/>
      <c r="BR869" t="inlineStr"/>
      <c r="BS869" t="inlineStr"/>
      <c r="BT869" t="inlineStr"/>
      <c r="BU869" t="inlineStr"/>
      <c r="BV869" t="inlineStr"/>
      <c r="BW869" t="inlineStr"/>
      <c r="BX869" t="inlineStr"/>
      <c r="BY869" t="inlineStr"/>
      <c r="BZ869" t="inlineStr"/>
      <c r="CA869" t="inlineStr"/>
      <c r="CB869" t="inlineStr"/>
      <c r="CC869" t="inlineStr"/>
      <c r="CD869" t="inlineStr"/>
      <c r="CE869" t="inlineStr"/>
      <c r="CF869" t="inlineStr"/>
      <c r="CG869" t="inlineStr"/>
      <c r="CH869" t="inlineStr"/>
      <c r="CI869" t="inlineStr"/>
      <c r="CJ869" t="inlineStr"/>
      <c r="CK869" t="inlineStr"/>
      <c r="CL869" t="inlineStr"/>
      <c r="CM869" t="inlineStr"/>
      <c r="CN869" t="inlineStr"/>
      <c r="CO869" t="inlineStr"/>
      <c r="CP869" t="inlineStr"/>
      <c r="CQ869" t="inlineStr"/>
      <c r="CR869" t="inlineStr"/>
      <c r="CS869" t="inlineStr"/>
      <c r="CT869" t="inlineStr"/>
      <c r="CU869" t="inlineStr"/>
    </row>
    <row r="870">
      <c r="A870" t="b">
        <v>1</v>
      </c>
      <c r="B870" t="inlineStr">
        <is>
          <t>806</t>
        </is>
      </c>
      <c r="C870" t="inlineStr">
        <is>
          <t>L-1514-315470828</t>
        </is>
      </c>
      <c r="D870" t="inlineStr">
        <is>
          <t>1066943184</t>
        </is>
      </c>
      <c r="E870" t="inlineStr">
        <is>
          <t>Aaf</t>
        </is>
      </c>
      <c r="F870" t="inlineStr">
        <is>
          <t>https://portal.dnb.de/opac.htm?method=simpleSearch&amp;cqlMode=true&amp;query=idn%3D1066943184</t>
        </is>
      </c>
      <c r="G870" t="inlineStr">
        <is>
          <t>III 73, 31/a</t>
        </is>
      </c>
      <c r="H870" t="inlineStr">
        <is>
          <t>III 73, 31/a</t>
        </is>
      </c>
      <c r="I870" t="inlineStr">
        <is>
          <t>X</t>
        </is>
      </c>
      <c r="J870" t="inlineStr">
        <is>
          <t>Papier- oder Pappeinband</t>
        </is>
      </c>
      <c r="K870" t="inlineStr">
        <is>
          <t>bis 25 cm</t>
        </is>
      </c>
      <c r="L870" t="inlineStr">
        <is>
          <t>180°</t>
        </is>
      </c>
      <c r="M870" t="inlineStr">
        <is>
          <t>hohler Rücken</t>
        </is>
      </c>
      <c r="N870" t="inlineStr"/>
      <c r="O870" t="inlineStr"/>
      <c r="P870" t="inlineStr">
        <is>
          <t>Signaturfahne austauschen</t>
        </is>
      </c>
      <c r="Q870" t="inlineStr">
        <is>
          <t>0</t>
        </is>
      </c>
      <c r="R870" t="inlineStr"/>
      <c r="S870" t="inlineStr"/>
      <c r="T870" t="inlineStr"/>
      <c r="U870" t="inlineStr"/>
      <c r="V870" t="inlineStr"/>
      <c r="W870" t="inlineStr"/>
      <c r="X870" t="inlineStr"/>
      <c r="Y870" t="inlineStr"/>
      <c r="Z870" t="inlineStr"/>
      <c r="AA870" t="inlineStr">
        <is>
          <t>Pa</t>
        </is>
      </c>
      <c r="AB870" t="inlineStr"/>
      <c r="AC870" t="inlineStr"/>
      <c r="AD870" t="inlineStr">
        <is>
          <t>h/E</t>
        </is>
      </c>
      <c r="AE870" t="inlineStr"/>
      <c r="AF870" t="inlineStr"/>
      <c r="AG870" t="inlineStr"/>
      <c r="AH870" t="inlineStr"/>
      <c r="AI870" t="inlineStr"/>
      <c r="AJ870" t="inlineStr">
        <is>
          <t>Pa</t>
        </is>
      </c>
      <c r="AK870" t="inlineStr"/>
      <c r="AL870" t="inlineStr"/>
      <c r="AM870" t="inlineStr"/>
      <c r="AN870" t="inlineStr"/>
      <c r="AO870" t="inlineStr"/>
      <c r="AP870" t="inlineStr"/>
      <c r="AQ870" t="inlineStr"/>
      <c r="AR870" t="inlineStr"/>
      <c r="AS870" t="inlineStr"/>
      <c r="AT870" t="inlineStr"/>
      <c r="AU870" t="inlineStr"/>
      <c r="AV870" t="inlineStr"/>
      <c r="AW870" t="inlineStr"/>
      <c r="AX870" t="inlineStr">
        <is>
          <t>110</t>
        </is>
      </c>
      <c r="AY870" t="inlineStr"/>
      <c r="AZ870" t="inlineStr"/>
      <c r="BA870" t="inlineStr"/>
      <c r="BB870" t="inlineStr">
        <is>
          <t>n</t>
        </is>
      </c>
      <c r="BC870" t="inlineStr">
        <is>
          <t>0</t>
        </is>
      </c>
      <c r="BD870" t="inlineStr"/>
      <c r="BE870" t="inlineStr"/>
      <c r="BF870" t="inlineStr"/>
      <c r="BG870" t="inlineStr"/>
      <c r="BH870" t="inlineStr"/>
      <c r="BI870" t="inlineStr"/>
      <c r="BJ870" t="inlineStr"/>
      <c r="BK870" t="inlineStr">
        <is>
          <t>Schaden stabil</t>
        </is>
      </c>
      <c r="BL870" t="inlineStr"/>
      <c r="BM870" t="inlineStr"/>
      <c r="BN870" t="inlineStr"/>
      <c r="BO870" t="inlineStr"/>
      <c r="BP870" t="inlineStr"/>
      <c r="BQ870" t="inlineStr"/>
      <c r="BR870" t="inlineStr"/>
      <c r="BS870" t="inlineStr"/>
      <c r="BT870" t="inlineStr"/>
      <c r="BU870" t="inlineStr"/>
      <c r="BV870" t="inlineStr"/>
      <c r="BW870" t="inlineStr"/>
      <c r="BX870" t="inlineStr"/>
      <c r="BY870" t="inlineStr"/>
      <c r="BZ870" t="inlineStr"/>
      <c r="CA870" t="inlineStr"/>
      <c r="CB870" t="inlineStr"/>
      <c r="CC870" t="inlineStr"/>
      <c r="CD870" t="inlineStr"/>
      <c r="CE870" t="inlineStr"/>
      <c r="CF870" t="inlineStr"/>
      <c r="CG870" t="inlineStr"/>
      <c r="CH870" t="inlineStr"/>
      <c r="CI870" t="inlineStr"/>
      <c r="CJ870" t="inlineStr"/>
      <c r="CK870" t="inlineStr"/>
      <c r="CL870" t="inlineStr"/>
      <c r="CM870" t="inlineStr"/>
      <c r="CN870" t="inlineStr"/>
      <c r="CO870" t="inlineStr"/>
      <c r="CP870" t="inlineStr"/>
      <c r="CQ870" t="inlineStr"/>
      <c r="CR870" t="inlineStr"/>
      <c r="CS870" t="inlineStr"/>
      <c r="CT870" t="inlineStr"/>
      <c r="CU870" t="inlineStr"/>
    </row>
    <row r="871">
      <c r="A871" t="b">
        <v>1</v>
      </c>
      <c r="B871" t="inlineStr">
        <is>
          <t>762</t>
        </is>
      </c>
      <c r="C871" t="inlineStr">
        <is>
          <t>L-1514-31506286X</t>
        </is>
      </c>
      <c r="D871" t="inlineStr">
        <is>
          <t>1066674361</t>
        </is>
      </c>
      <c r="E871" t="inlineStr">
        <is>
          <t>Aaf</t>
        </is>
      </c>
      <c r="F871" t="inlineStr">
        <is>
          <t>https://portal.dnb.de/opac.htm?method=simpleSearch&amp;cqlMode=true&amp;query=idn%3D1066674361</t>
        </is>
      </c>
      <c r="G871" t="inlineStr">
        <is>
          <t>III 73, 32</t>
        </is>
      </c>
      <c r="H871" t="inlineStr">
        <is>
          <t>III 73, 32</t>
        </is>
      </c>
      <c r="I871" t="inlineStr"/>
      <c r="J871" t="inlineStr">
        <is>
          <t>Pergamentband</t>
        </is>
      </c>
      <c r="K871" t="inlineStr">
        <is>
          <t>bis 35 cm</t>
        </is>
      </c>
      <c r="L871" t="inlineStr">
        <is>
          <t>180°</t>
        </is>
      </c>
      <c r="M871" t="inlineStr">
        <is>
          <t>hohler Rücken</t>
        </is>
      </c>
      <c r="N871" t="inlineStr"/>
      <c r="O871" t="inlineStr">
        <is>
          <t>Kassette</t>
        </is>
      </c>
      <c r="P871" t="inlineStr">
        <is>
          <t>Nein</t>
        </is>
      </c>
      <c r="Q871" t="inlineStr">
        <is>
          <t>0</t>
        </is>
      </c>
      <c r="R871" t="inlineStr"/>
      <c r="S871" t="inlineStr"/>
      <c r="T871" t="inlineStr"/>
      <c r="U871" t="inlineStr"/>
      <c r="V871" t="inlineStr"/>
      <c r="W871" t="inlineStr"/>
      <c r="X871" t="inlineStr"/>
      <c r="Y871" t="inlineStr"/>
      <c r="Z871" t="inlineStr"/>
      <c r="AA871" t="inlineStr"/>
      <c r="AB871" t="inlineStr"/>
      <c r="AC871" t="inlineStr"/>
      <c r="AD871" t="inlineStr"/>
      <c r="AE871" t="inlineStr"/>
      <c r="AF871" t="inlineStr"/>
      <c r="AG871" t="inlineStr"/>
      <c r="AH871" t="inlineStr"/>
      <c r="AI871" t="inlineStr"/>
      <c r="AJ871" t="inlineStr"/>
      <c r="AK871" t="inlineStr"/>
      <c r="AL871" t="inlineStr"/>
      <c r="AM871" t="inlineStr"/>
      <c r="AN871" t="inlineStr"/>
      <c r="AO871" t="inlineStr"/>
      <c r="AP871" t="inlineStr"/>
      <c r="AQ871" t="inlineStr"/>
      <c r="AR871" t="inlineStr"/>
      <c r="AS871" t="inlineStr"/>
      <c r="AT871" t="inlineStr"/>
      <c r="AU871" t="inlineStr"/>
      <c r="AV871" t="inlineStr"/>
      <c r="AW871" t="inlineStr"/>
      <c r="AX871" t="inlineStr"/>
      <c r="AY871" t="inlineStr"/>
      <c r="AZ871" t="inlineStr"/>
      <c r="BA871" t="inlineStr"/>
      <c r="BB871" t="inlineStr"/>
      <c r="BC871" t="inlineStr">
        <is>
          <t>0</t>
        </is>
      </c>
      <c r="BD871" t="inlineStr"/>
      <c r="BE871" t="inlineStr"/>
      <c r="BF871" t="inlineStr"/>
      <c r="BG871" t="inlineStr"/>
      <c r="BH871" t="inlineStr"/>
      <c r="BI871" t="inlineStr"/>
      <c r="BJ871" t="inlineStr"/>
      <c r="BK871" t="inlineStr"/>
      <c r="BL871" t="inlineStr"/>
      <c r="BM871" t="inlineStr"/>
      <c r="BN871" t="inlineStr"/>
      <c r="BO871" t="inlineStr"/>
      <c r="BP871" t="inlineStr"/>
      <c r="BQ871" t="inlineStr"/>
      <c r="BR871" t="inlineStr"/>
      <c r="BS871" t="inlineStr"/>
      <c r="BT871" t="inlineStr"/>
      <c r="BU871" t="inlineStr"/>
      <c r="BV871" t="inlineStr"/>
      <c r="BW871" t="inlineStr"/>
      <c r="BX871" t="inlineStr"/>
      <c r="BY871" t="inlineStr"/>
      <c r="BZ871" t="inlineStr"/>
      <c r="CA871" t="inlineStr"/>
      <c r="CB871" t="inlineStr"/>
      <c r="CC871" t="inlineStr"/>
      <c r="CD871" t="inlineStr"/>
      <c r="CE871" t="inlineStr"/>
      <c r="CF871" t="inlineStr"/>
      <c r="CG871" t="inlineStr"/>
      <c r="CH871" t="inlineStr"/>
      <c r="CI871" t="inlineStr"/>
      <c r="CJ871" t="inlineStr"/>
      <c r="CK871" t="inlineStr"/>
      <c r="CL871" t="inlineStr"/>
      <c r="CM871" t="inlineStr"/>
      <c r="CN871" t="inlineStr"/>
      <c r="CO871" t="inlineStr"/>
      <c r="CP871" t="inlineStr"/>
      <c r="CQ871" t="inlineStr"/>
      <c r="CR871" t="inlineStr"/>
      <c r="CS871" t="inlineStr"/>
      <c r="CT871" t="inlineStr"/>
      <c r="CU871" t="inlineStr"/>
    </row>
    <row r="872">
      <c r="A872" t="b">
        <v>1</v>
      </c>
      <c r="B872" t="inlineStr"/>
      <c r="C872" t="inlineStr">
        <is>
          <t>L-1520-833772759</t>
        </is>
      </c>
      <c r="D872" t="inlineStr">
        <is>
          <t>1268677469</t>
        </is>
      </c>
      <c r="E872" t="inlineStr">
        <is>
          <t>Aa</t>
        </is>
      </c>
      <c r="F872" t="inlineStr"/>
      <c r="G872" t="inlineStr">
        <is>
          <t>III 73, 32</t>
        </is>
      </c>
      <c r="H872" t="inlineStr">
        <is>
          <t>III 73, 36</t>
        </is>
      </c>
      <c r="I872" t="inlineStr"/>
      <c r="J872" t="inlineStr"/>
      <c r="K872" t="inlineStr"/>
      <c r="L872" t="inlineStr"/>
      <c r="M872" t="inlineStr"/>
      <c r="N872" t="inlineStr"/>
      <c r="O872" t="inlineStr"/>
      <c r="P872" t="inlineStr"/>
      <c r="Q872" t="inlineStr"/>
      <c r="R872" t="inlineStr"/>
      <c r="S872" t="inlineStr"/>
      <c r="T872" t="inlineStr"/>
      <c r="U872" t="inlineStr"/>
      <c r="V872" t="inlineStr"/>
      <c r="W872" t="inlineStr"/>
      <c r="X872" t="inlineStr"/>
      <c r="Y872" t="inlineStr"/>
      <c r="Z872" t="inlineStr"/>
      <c r="AA872" t="inlineStr"/>
      <c r="AB872" t="inlineStr"/>
      <c r="AC872" t="inlineStr"/>
      <c r="AD872" t="inlineStr"/>
      <c r="AE872" t="inlineStr"/>
      <c r="AF872" t="inlineStr"/>
      <c r="AG872" t="inlineStr"/>
      <c r="AH872" t="inlineStr"/>
      <c r="AI872" t="inlineStr"/>
      <c r="AJ872" t="inlineStr"/>
      <c r="AK872" t="inlineStr"/>
      <c r="AL872" t="inlineStr"/>
      <c r="AM872" t="inlineStr"/>
      <c r="AN872" t="inlineStr"/>
      <c r="AO872" t="inlineStr"/>
      <c r="AP872" t="inlineStr"/>
      <c r="AQ872" t="inlineStr"/>
      <c r="AR872" t="inlineStr"/>
      <c r="AS872" t="inlineStr"/>
      <c r="AT872" t="inlineStr"/>
      <c r="AU872" t="inlineStr"/>
      <c r="AV872" t="inlineStr"/>
      <c r="AW872" t="inlineStr"/>
      <c r="AX872" t="inlineStr"/>
      <c r="AY872" t="inlineStr"/>
      <c r="AZ872" t="inlineStr"/>
      <c r="BA872" t="inlineStr"/>
      <c r="BB872" t="inlineStr"/>
      <c r="BC872" t="inlineStr"/>
      <c r="BD872" t="inlineStr"/>
      <c r="BE872" t="inlineStr"/>
      <c r="BF872" t="inlineStr"/>
      <c r="BG872" t="inlineStr"/>
      <c r="BH872" t="inlineStr"/>
      <c r="BI872" t="inlineStr"/>
      <c r="BJ872" t="inlineStr"/>
      <c r="BK872" t="inlineStr"/>
      <c r="BL872" t="inlineStr"/>
      <c r="BM872" t="inlineStr"/>
      <c r="BN872" t="inlineStr"/>
      <c r="BO872" t="inlineStr"/>
      <c r="BP872" t="inlineStr"/>
      <c r="BQ872" t="inlineStr"/>
      <c r="BR872" t="inlineStr"/>
      <c r="BS872" t="inlineStr"/>
      <c r="BT872" t="inlineStr"/>
      <c r="BU872" t="inlineStr"/>
      <c r="BV872" t="inlineStr"/>
      <c r="BW872" t="inlineStr"/>
      <c r="BX872" t="inlineStr"/>
      <c r="BY872" t="inlineStr"/>
      <c r="BZ872" t="inlineStr"/>
      <c r="CA872" t="inlineStr"/>
      <c r="CB872" t="inlineStr"/>
      <c r="CC872" t="inlineStr"/>
      <c r="CD872" t="inlineStr"/>
      <c r="CE872" t="inlineStr"/>
      <c r="CF872" t="inlineStr"/>
      <c r="CG872" t="inlineStr"/>
      <c r="CH872" t="inlineStr"/>
      <c r="CI872" t="inlineStr"/>
      <c r="CJ872" t="inlineStr"/>
      <c r="CK872" t="inlineStr"/>
      <c r="CL872" t="inlineStr"/>
      <c r="CM872" t="inlineStr"/>
      <c r="CN872" t="inlineStr"/>
      <c r="CO872" t="inlineStr"/>
      <c r="CP872" t="inlineStr"/>
      <c r="CQ872" t="inlineStr"/>
      <c r="CR872" t="inlineStr"/>
      <c r="CS872" t="inlineStr"/>
      <c r="CT872" t="inlineStr"/>
      <c r="CU872" t="inlineStr"/>
    </row>
    <row r="873">
      <c r="A873" t="b">
        <v>0</v>
      </c>
      <c r="B873" t="inlineStr">
        <is>
          <t>809</t>
        </is>
      </c>
      <c r="C873" t="inlineStr">
        <is>
          <t>L-1509-156069016</t>
        </is>
      </c>
      <c r="D873" t="inlineStr">
        <is>
          <t>99451011X</t>
        </is>
      </c>
      <c r="E873" t="inlineStr"/>
      <c r="F873" t="inlineStr">
        <is>
          <t>https://portal.dnb.de/opac.htm?method=simpleSearch&amp;cqlMode=true&amp;query=idn%3D99451011X</t>
        </is>
      </c>
      <c r="G873" t="inlineStr">
        <is>
          <t>III 73, 32 a</t>
        </is>
      </c>
      <c r="H873" t="inlineStr"/>
      <c r="I873" t="inlineStr">
        <is>
          <t>X</t>
        </is>
      </c>
      <c r="J873" t="inlineStr">
        <is>
          <t>Halbledereinband, Schließen, erhabene Buchbeschläge</t>
        </is>
      </c>
      <c r="K873" t="inlineStr">
        <is>
          <t>bis 35 cm</t>
        </is>
      </c>
      <c r="L873" t="inlineStr">
        <is>
          <t>80° bis 110°, einseitig digitalisierbar?</t>
        </is>
      </c>
      <c r="M873" t="inlineStr">
        <is>
          <t>fester Rücken mit Schmuckprägung, Schrift bis in den Falz</t>
        </is>
      </c>
      <c r="N873" t="inlineStr"/>
      <c r="O873" t="inlineStr">
        <is>
          <t>Buchschuh</t>
        </is>
      </c>
      <c r="P873" t="inlineStr">
        <is>
          <t>Nein</t>
        </is>
      </c>
      <c r="Q873" t="inlineStr">
        <is>
          <t>1</t>
        </is>
      </c>
      <c r="R873" t="inlineStr"/>
      <c r="S873" t="inlineStr"/>
      <c r="T873" t="inlineStr"/>
      <c r="U873" t="inlineStr"/>
      <c r="V873" t="inlineStr"/>
      <c r="W873" t="inlineStr"/>
      <c r="X873" t="inlineStr"/>
      <c r="Y873" t="inlineStr"/>
      <c r="Z873" t="inlineStr"/>
      <c r="AA873" t="inlineStr"/>
      <c r="AB873" t="inlineStr"/>
      <c r="AC873" t="inlineStr"/>
      <c r="AD873" t="inlineStr"/>
      <c r="AE873" t="inlineStr"/>
      <c r="AF873" t="inlineStr"/>
      <c r="AG873" t="inlineStr"/>
      <c r="AH873" t="inlineStr"/>
      <c r="AI873" t="inlineStr"/>
      <c r="AJ873" t="inlineStr"/>
      <c r="AK873" t="inlineStr"/>
      <c r="AL873" t="inlineStr"/>
      <c r="AM873" t="inlineStr"/>
      <c r="AN873" t="inlineStr"/>
      <c r="AO873" t="inlineStr"/>
      <c r="AP873" t="inlineStr"/>
      <c r="AQ873" t="inlineStr"/>
      <c r="AR873" t="inlineStr"/>
      <c r="AS873" t="inlineStr"/>
      <c r="AT873" t="inlineStr"/>
      <c r="AU873" t="inlineStr"/>
      <c r="AV873" t="inlineStr"/>
      <c r="AW873" t="inlineStr"/>
      <c r="AX873" t="inlineStr"/>
      <c r="AY873" t="inlineStr"/>
      <c r="AZ873" t="inlineStr"/>
      <c r="BA873" t="inlineStr"/>
      <c r="BB873" t="inlineStr"/>
      <c r="BC873" t="inlineStr">
        <is>
          <t>0</t>
        </is>
      </c>
      <c r="BD873" t="inlineStr"/>
      <c r="BE873" t="inlineStr"/>
      <c r="BF873" t="inlineStr"/>
      <c r="BG873" t="inlineStr"/>
      <c r="BH873" t="inlineStr"/>
      <c r="BI873" t="inlineStr"/>
      <c r="BJ873" t="inlineStr"/>
      <c r="BK873" t="inlineStr"/>
      <c r="BL873" t="inlineStr"/>
      <c r="BM873" t="inlineStr"/>
      <c r="BN873" t="inlineStr"/>
      <c r="BO873" t="inlineStr"/>
      <c r="BP873" t="inlineStr"/>
      <c r="BQ873" t="inlineStr"/>
      <c r="BR873" t="inlineStr"/>
      <c r="BS873" t="inlineStr"/>
      <c r="BT873" t="inlineStr"/>
      <c r="BU873" t="inlineStr"/>
      <c r="BV873" t="inlineStr"/>
      <c r="BW873" t="inlineStr"/>
      <c r="BX873" t="inlineStr"/>
      <c r="BY873" t="inlineStr"/>
      <c r="BZ873" t="inlineStr"/>
      <c r="CA873" t="inlineStr"/>
      <c r="CB873" t="inlineStr"/>
      <c r="CC873" t="inlineStr"/>
      <c r="CD873" t="inlineStr"/>
      <c r="CE873" t="inlineStr"/>
      <c r="CF873" t="inlineStr"/>
      <c r="CG873" t="inlineStr"/>
      <c r="CH873" t="inlineStr"/>
      <c r="CI873" t="inlineStr"/>
      <c r="CJ873" t="inlineStr"/>
      <c r="CK873" t="inlineStr"/>
      <c r="CL873" t="inlineStr"/>
      <c r="CM873" t="inlineStr"/>
      <c r="CN873" t="inlineStr"/>
      <c r="CO873" t="inlineStr"/>
      <c r="CP873" t="inlineStr"/>
      <c r="CQ873" t="inlineStr"/>
      <c r="CR873" t="inlineStr"/>
      <c r="CS873" t="inlineStr"/>
      <c r="CT873" t="inlineStr"/>
      <c r="CU873" t="inlineStr"/>
    </row>
    <row r="874">
      <c r="A874" t="b">
        <v>0</v>
      </c>
      <c r="B874" t="inlineStr">
        <is>
          <t>808</t>
        </is>
      </c>
      <c r="C874" t="inlineStr">
        <is>
          <t>L-1509-17930125X</t>
        </is>
      </c>
      <c r="D874" t="inlineStr">
        <is>
          <t>1003230245</t>
        </is>
      </c>
      <c r="E874" t="inlineStr"/>
      <c r="F874" t="inlineStr">
        <is>
          <t>https://portal.dnb.de/opac.htm?method=simpleSearch&amp;cqlMode=true&amp;query=idn%3D1003230245</t>
        </is>
      </c>
      <c r="G874" t="inlineStr">
        <is>
          <t>III 73, 32 a  (1. Angebundenes Werk)</t>
        </is>
      </c>
      <c r="H874" t="inlineStr"/>
      <c r="I874" t="inlineStr"/>
      <c r="J874" t="inlineStr"/>
      <c r="K874" t="inlineStr"/>
      <c r="L874" t="inlineStr"/>
      <c r="M874" t="inlineStr"/>
      <c r="N874" t="inlineStr"/>
      <c r="O874" t="inlineStr"/>
      <c r="P874" t="inlineStr"/>
      <c r="Q874" t="inlineStr"/>
      <c r="R874" t="inlineStr"/>
      <c r="S874" t="inlineStr"/>
      <c r="T874" t="inlineStr"/>
      <c r="U874" t="inlineStr"/>
      <c r="V874" t="inlineStr"/>
      <c r="W874" t="inlineStr"/>
      <c r="X874" t="inlineStr"/>
      <c r="Y874" t="inlineStr"/>
      <c r="Z874" t="inlineStr"/>
      <c r="AA874" t="inlineStr"/>
      <c r="AB874" t="inlineStr"/>
      <c r="AC874" t="inlineStr"/>
      <c r="AD874" t="inlineStr"/>
      <c r="AE874" t="inlineStr"/>
      <c r="AF874" t="inlineStr"/>
      <c r="AG874" t="inlineStr"/>
      <c r="AH874" t="inlineStr"/>
      <c r="AI874" t="inlineStr"/>
      <c r="AJ874" t="inlineStr"/>
      <c r="AK874" t="inlineStr"/>
      <c r="AL874" t="inlineStr"/>
      <c r="AM874" t="inlineStr"/>
      <c r="AN874" t="inlineStr"/>
      <c r="AO874" t="inlineStr"/>
      <c r="AP874" t="inlineStr"/>
      <c r="AQ874" t="inlineStr"/>
      <c r="AR874" t="inlineStr"/>
      <c r="AS874" t="inlineStr"/>
      <c r="AT874" t="inlineStr"/>
      <c r="AU874" t="inlineStr"/>
      <c r="AV874" t="inlineStr"/>
      <c r="AW874" t="inlineStr"/>
      <c r="AX874" t="inlineStr"/>
      <c r="AY874" t="inlineStr"/>
      <c r="AZ874" t="inlineStr"/>
      <c r="BA874" t="inlineStr"/>
      <c r="BB874" t="inlineStr"/>
      <c r="BC874" t="inlineStr">
        <is>
          <t>0</t>
        </is>
      </c>
      <c r="BD874" t="inlineStr"/>
      <c r="BE874" t="inlineStr"/>
      <c r="BF874" t="inlineStr"/>
      <c r="BG874" t="inlineStr"/>
      <c r="BH874" t="inlineStr"/>
      <c r="BI874" t="inlineStr"/>
      <c r="BJ874" t="inlineStr"/>
      <c r="BK874" t="inlineStr"/>
      <c r="BL874" t="inlineStr"/>
      <c r="BM874" t="inlineStr"/>
      <c r="BN874" t="inlineStr"/>
      <c r="BO874" t="inlineStr"/>
      <c r="BP874" t="inlineStr"/>
      <c r="BQ874" t="inlineStr"/>
      <c r="BR874" t="inlineStr"/>
      <c r="BS874" t="inlineStr"/>
      <c r="BT874" t="inlineStr"/>
      <c r="BU874" t="inlineStr"/>
      <c r="BV874" t="inlineStr"/>
      <c r="BW874" t="inlineStr"/>
      <c r="BX874" t="inlineStr"/>
      <c r="BY874" t="inlineStr"/>
      <c r="BZ874" t="inlineStr"/>
      <c r="CA874" t="inlineStr"/>
      <c r="CB874" t="inlineStr"/>
      <c r="CC874" t="inlineStr"/>
      <c r="CD874" t="inlineStr"/>
      <c r="CE874" t="inlineStr"/>
      <c r="CF874" t="inlineStr"/>
      <c r="CG874" t="inlineStr"/>
      <c r="CH874" t="inlineStr"/>
      <c r="CI874" t="inlineStr"/>
      <c r="CJ874" t="inlineStr"/>
      <c r="CK874" t="inlineStr"/>
      <c r="CL874" t="inlineStr"/>
      <c r="CM874" t="inlineStr"/>
      <c r="CN874" t="inlineStr"/>
      <c r="CO874" t="inlineStr"/>
      <c r="CP874" t="inlineStr"/>
      <c r="CQ874" t="inlineStr"/>
      <c r="CR874" t="inlineStr"/>
      <c r="CS874" t="inlineStr"/>
      <c r="CT874" t="inlineStr"/>
      <c r="CU874" t="inlineStr"/>
    </row>
    <row r="875">
      <c r="A875" t="b">
        <v>0</v>
      </c>
      <c r="B875" t="inlineStr">
        <is>
          <t>807</t>
        </is>
      </c>
      <c r="C875" t="inlineStr">
        <is>
          <t>L-1511-17930142X</t>
        </is>
      </c>
      <c r="D875" t="inlineStr">
        <is>
          <t>1003230415</t>
        </is>
      </c>
      <c r="E875" t="inlineStr"/>
      <c r="F875" t="inlineStr">
        <is>
          <t>https://portal.dnb.de/opac.htm?method=simpleSearch&amp;cqlMode=true&amp;query=idn%3D1003230415</t>
        </is>
      </c>
      <c r="G875" t="inlineStr">
        <is>
          <t>III 73, 32 a  (2. Angebundenes Werk)</t>
        </is>
      </c>
      <c r="H875" t="inlineStr"/>
      <c r="I875" t="inlineStr"/>
      <c r="J875" t="inlineStr"/>
      <c r="K875" t="inlineStr"/>
      <c r="L875" t="inlineStr"/>
      <c r="M875" t="inlineStr"/>
      <c r="N875" t="inlineStr"/>
      <c r="O875" t="inlineStr"/>
      <c r="P875" t="inlineStr"/>
      <c r="Q875" t="inlineStr"/>
      <c r="R875" t="inlineStr"/>
      <c r="S875" t="inlineStr"/>
      <c r="T875" t="inlineStr"/>
      <c r="U875" t="inlineStr"/>
      <c r="V875" t="inlineStr"/>
      <c r="W875" t="inlineStr"/>
      <c r="X875" t="inlineStr"/>
      <c r="Y875" t="inlineStr"/>
      <c r="Z875" t="inlineStr"/>
      <c r="AA875" t="inlineStr"/>
      <c r="AB875" t="inlineStr"/>
      <c r="AC875" t="inlineStr"/>
      <c r="AD875" t="inlineStr"/>
      <c r="AE875" t="inlineStr"/>
      <c r="AF875" t="inlineStr"/>
      <c r="AG875" t="inlineStr"/>
      <c r="AH875" t="inlineStr"/>
      <c r="AI875" t="inlineStr"/>
      <c r="AJ875" t="inlineStr"/>
      <c r="AK875" t="inlineStr"/>
      <c r="AL875" t="inlineStr"/>
      <c r="AM875" t="inlineStr"/>
      <c r="AN875" t="inlineStr"/>
      <c r="AO875" t="inlineStr"/>
      <c r="AP875" t="inlineStr"/>
      <c r="AQ875" t="inlineStr"/>
      <c r="AR875" t="inlineStr"/>
      <c r="AS875" t="inlineStr"/>
      <c r="AT875" t="inlineStr"/>
      <c r="AU875" t="inlineStr"/>
      <c r="AV875" t="inlineStr"/>
      <c r="AW875" t="inlineStr"/>
      <c r="AX875" t="inlineStr"/>
      <c r="AY875" t="inlineStr"/>
      <c r="AZ875" t="inlineStr"/>
      <c r="BA875" t="inlineStr"/>
      <c r="BB875" t="inlineStr"/>
      <c r="BC875" t="inlineStr">
        <is>
          <t>0</t>
        </is>
      </c>
      <c r="BD875" t="inlineStr"/>
      <c r="BE875" t="inlineStr"/>
      <c r="BF875" t="inlineStr"/>
      <c r="BG875" t="inlineStr"/>
      <c r="BH875" t="inlineStr"/>
      <c r="BI875" t="inlineStr"/>
      <c r="BJ875" t="inlineStr"/>
      <c r="BK875" t="inlineStr"/>
      <c r="BL875" t="inlineStr"/>
      <c r="BM875" t="inlineStr"/>
      <c r="BN875" t="inlineStr"/>
      <c r="BO875" t="inlineStr"/>
      <c r="BP875" t="inlineStr"/>
      <c r="BQ875" t="inlineStr"/>
      <c r="BR875" t="inlineStr"/>
      <c r="BS875" t="inlineStr"/>
      <c r="BT875" t="inlineStr"/>
      <c r="BU875" t="inlineStr"/>
      <c r="BV875" t="inlineStr"/>
      <c r="BW875" t="inlineStr"/>
      <c r="BX875" t="inlineStr"/>
      <c r="BY875" t="inlineStr"/>
      <c r="BZ875" t="inlineStr"/>
      <c r="CA875" t="inlineStr"/>
      <c r="CB875" t="inlineStr"/>
      <c r="CC875" t="inlineStr"/>
      <c r="CD875" t="inlineStr"/>
      <c r="CE875" t="inlineStr"/>
      <c r="CF875" t="inlineStr"/>
      <c r="CG875" t="inlineStr"/>
      <c r="CH875" t="inlineStr"/>
      <c r="CI875" t="inlineStr"/>
      <c r="CJ875" t="inlineStr"/>
      <c r="CK875" t="inlineStr"/>
      <c r="CL875" t="inlineStr"/>
      <c r="CM875" t="inlineStr"/>
      <c r="CN875" t="inlineStr"/>
      <c r="CO875" t="inlineStr"/>
      <c r="CP875" t="inlineStr"/>
      <c r="CQ875" t="inlineStr"/>
      <c r="CR875" t="inlineStr"/>
      <c r="CS875" t="inlineStr"/>
      <c r="CT875" t="inlineStr"/>
      <c r="CU875" t="inlineStr"/>
    </row>
    <row r="876">
      <c r="A876" t="b">
        <v>1</v>
      </c>
      <c r="B876" t="inlineStr"/>
      <c r="C876" t="inlineStr">
        <is>
          <t>L-1509-765660482</t>
        </is>
      </c>
      <c r="D876" t="inlineStr">
        <is>
          <t>1253118221</t>
        </is>
      </c>
      <c r="E876" t="inlineStr">
        <is>
          <t>Qd</t>
        </is>
      </c>
      <c r="F876" t="inlineStr"/>
      <c r="G876" t="inlineStr">
        <is>
          <t>III 73, 32a</t>
        </is>
      </c>
      <c r="H876" t="inlineStr">
        <is>
          <t>III 73, 32a</t>
        </is>
      </c>
      <c r="I876" t="inlineStr"/>
      <c r="J876" t="inlineStr"/>
      <c r="K876" t="inlineStr"/>
      <c r="L876" t="inlineStr"/>
      <c r="M876" t="inlineStr"/>
      <c r="N876" t="inlineStr"/>
      <c r="O876" t="inlineStr"/>
      <c r="P876" t="inlineStr"/>
      <c r="Q876" t="inlineStr"/>
      <c r="R876" t="inlineStr"/>
      <c r="S876" t="inlineStr"/>
      <c r="T876" t="inlineStr"/>
      <c r="U876" t="inlineStr"/>
      <c r="V876" t="inlineStr"/>
      <c r="W876" t="inlineStr"/>
      <c r="X876" t="inlineStr"/>
      <c r="Y876" t="inlineStr"/>
      <c r="Z876" t="inlineStr"/>
      <c r="AA876" t="inlineStr"/>
      <c r="AB876" t="inlineStr"/>
      <c r="AC876" t="inlineStr"/>
      <c r="AD876" t="inlineStr"/>
      <c r="AE876" t="inlineStr"/>
      <c r="AF876" t="inlineStr"/>
      <c r="AG876" t="inlineStr"/>
      <c r="AH876" t="inlineStr"/>
      <c r="AI876" t="inlineStr"/>
      <c r="AJ876" t="inlineStr"/>
      <c r="AK876" t="inlineStr"/>
      <c r="AL876" t="inlineStr"/>
      <c r="AM876" t="inlineStr"/>
      <c r="AN876" t="inlineStr"/>
      <c r="AO876" t="inlineStr"/>
      <c r="AP876" t="inlineStr"/>
      <c r="AQ876" t="inlineStr"/>
      <c r="AR876" t="inlineStr"/>
      <c r="AS876" t="inlineStr"/>
      <c r="AT876" t="inlineStr"/>
      <c r="AU876" t="inlineStr"/>
      <c r="AV876" t="inlineStr"/>
      <c r="AW876" t="inlineStr"/>
      <c r="AX876" t="inlineStr"/>
      <c r="AY876" t="inlineStr"/>
      <c r="AZ876" t="inlineStr"/>
      <c r="BA876" t="inlineStr"/>
      <c r="BB876" t="inlineStr"/>
      <c r="BC876" t="inlineStr"/>
      <c r="BD876" t="inlineStr"/>
      <c r="BE876" t="inlineStr"/>
      <c r="BF876" t="inlineStr"/>
      <c r="BG876" t="inlineStr"/>
      <c r="BH876" t="inlineStr"/>
      <c r="BI876" t="inlineStr"/>
      <c r="BJ876" t="inlineStr"/>
      <c r="BK876" t="inlineStr"/>
      <c r="BL876" t="inlineStr"/>
      <c r="BM876" t="inlineStr"/>
      <c r="BN876" t="inlineStr"/>
      <c r="BO876" t="inlineStr"/>
      <c r="BP876" t="inlineStr"/>
      <c r="BQ876" t="inlineStr"/>
      <c r="BR876" t="inlineStr"/>
      <c r="BS876" t="inlineStr"/>
      <c r="BT876" t="inlineStr"/>
      <c r="BU876" t="inlineStr"/>
      <c r="BV876" t="inlineStr"/>
      <c r="BW876" t="inlineStr"/>
      <c r="BX876" t="inlineStr"/>
      <c r="BY876" t="inlineStr"/>
      <c r="BZ876" t="inlineStr"/>
      <c r="CA876" t="inlineStr"/>
      <c r="CB876" t="inlineStr"/>
      <c r="CC876" t="inlineStr"/>
      <c r="CD876" t="inlineStr"/>
      <c r="CE876" t="inlineStr"/>
      <c r="CF876" t="inlineStr"/>
      <c r="CG876" t="inlineStr"/>
      <c r="CH876" t="inlineStr"/>
      <c r="CI876" t="inlineStr"/>
      <c r="CJ876" t="inlineStr"/>
      <c r="CK876" t="inlineStr"/>
      <c r="CL876" t="inlineStr"/>
      <c r="CM876" t="inlineStr"/>
      <c r="CN876" t="inlineStr"/>
      <c r="CO876" t="inlineStr"/>
      <c r="CP876" t="inlineStr"/>
      <c r="CQ876" t="inlineStr"/>
      <c r="CR876" t="inlineStr"/>
      <c r="CS876" t="inlineStr"/>
      <c r="CT876" t="inlineStr"/>
      <c r="CU876" t="inlineStr"/>
    </row>
    <row r="877">
      <c r="A877" t="b">
        <v>1</v>
      </c>
      <c r="B877" t="inlineStr">
        <is>
          <t>763</t>
        </is>
      </c>
      <c r="C877" t="inlineStr">
        <is>
          <t>L-1517-315331739</t>
        </is>
      </c>
      <c r="D877" t="inlineStr">
        <is>
          <t>1066873933</t>
        </is>
      </c>
      <c r="E877" t="inlineStr">
        <is>
          <t>Aaf</t>
        </is>
      </c>
      <c r="F877" t="inlineStr">
        <is>
          <t>https://portal.dnb.de/opac.htm?method=simpleSearch&amp;cqlMode=true&amp;query=idn%3D1066873933</t>
        </is>
      </c>
      <c r="G877" t="inlineStr">
        <is>
          <t>III 73, 33</t>
        </is>
      </c>
      <c r="H877" t="inlineStr">
        <is>
          <t>III 73, 33</t>
        </is>
      </c>
      <c r="I877" t="inlineStr">
        <is>
          <t>X</t>
        </is>
      </c>
      <c r="J877" t="inlineStr">
        <is>
          <t>Papier- oder Pappeinband</t>
        </is>
      </c>
      <c r="K877" t="inlineStr">
        <is>
          <t>bis 25 cm</t>
        </is>
      </c>
      <c r="L877" t="inlineStr">
        <is>
          <t>80° bis 110°, einseitig digitalisierbar?</t>
        </is>
      </c>
      <c r="M877" t="inlineStr">
        <is>
          <t>hohler Rücken, welliger Buchblock</t>
        </is>
      </c>
      <c r="N877" t="inlineStr"/>
      <c r="O877" t="inlineStr"/>
      <c r="P877" t="inlineStr">
        <is>
          <t>Signaturfahne austauschen</t>
        </is>
      </c>
      <c r="Q877" t="inlineStr">
        <is>
          <t>0</t>
        </is>
      </c>
      <c r="R877" t="inlineStr"/>
      <c r="S877" t="inlineStr"/>
      <c r="T877" t="inlineStr"/>
      <c r="U877" t="inlineStr"/>
      <c r="V877" t="inlineStr"/>
      <c r="W877" t="inlineStr"/>
      <c r="X877" t="inlineStr"/>
      <c r="Y877" t="inlineStr"/>
      <c r="Z877" t="inlineStr"/>
      <c r="AA877" t="inlineStr"/>
      <c r="AB877" t="inlineStr"/>
      <c r="AC877" t="inlineStr"/>
      <c r="AD877" t="inlineStr"/>
      <c r="AE877" t="inlineStr"/>
      <c r="AF877" t="inlineStr"/>
      <c r="AG877" t="inlineStr"/>
      <c r="AH877" t="inlineStr"/>
      <c r="AI877" t="inlineStr"/>
      <c r="AJ877" t="inlineStr"/>
      <c r="AK877" t="inlineStr"/>
      <c r="AL877" t="inlineStr"/>
      <c r="AM877" t="inlineStr"/>
      <c r="AN877" t="inlineStr"/>
      <c r="AO877" t="inlineStr"/>
      <c r="AP877" t="inlineStr"/>
      <c r="AQ877" t="inlineStr"/>
      <c r="AR877" t="inlineStr"/>
      <c r="AS877" t="inlineStr"/>
      <c r="AT877" t="inlineStr"/>
      <c r="AU877" t="inlineStr"/>
      <c r="AV877" t="inlineStr"/>
      <c r="AW877" t="inlineStr"/>
      <c r="AX877" t="inlineStr"/>
      <c r="AY877" t="inlineStr"/>
      <c r="AZ877" t="inlineStr"/>
      <c r="BA877" t="inlineStr"/>
      <c r="BB877" t="inlineStr"/>
      <c r="BC877" t="inlineStr">
        <is>
          <t>0</t>
        </is>
      </c>
      <c r="BD877" t="inlineStr"/>
      <c r="BE877" t="inlineStr"/>
      <c r="BF877" t="inlineStr"/>
      <c r="BG877" t="inlineStr"/>
      <c r="BH877" t="inlineStr"/>
      <c r="BI877" t="inlineStr"/>
      <c r="BJ877" t="inlineStr"/>
      <c r="BK877" t="inlineStr"/>
      <c r="BL877" t="inlineStr"/>
      <c r="BM877" t="inlineStr"/>
      <c r="BN877" t="inlineStr"/>
      <c r="BO877" t="inlineStr"/>
      <c r="BP877" t="inlineStr"/>
      <c r="BQ877" t="inlineStr"/>
      <c r="BR877" t="inlineStr"/>
      <c r="BS877" t="inlineStr"/>
      <c r="BT877" t="inlineStr"/>
      <c r="BU877" t="inlineStr"/>
      <c r="BV877" t="inlineStr"/>
      <c r="BW877" t="inlineStr"/>
      <c r="BX877" t="inlineStr"/>
      <c r="BY877" t="inlineStr"/>
      <c r="BZ877" t="inlineStr"/>
      <c r="CA877" t="inlineStr"/>
      <c r="CB877" t="inlineStr"/>
      <c r="CC877" t="inlineStr"/>
      <c r="CD877" t="inlineStr"/>
      <c r="CE877" t="inlineStr"/>
      <c r="CF877" t="inlineStr"/>
      <c r="CG877" t="inlineStr"/>
      <c r="CH877" t="inlineStr"/>
      <c r="CI877" t="inlineStr"/>
      <c r="CJ877" t="inlineStr"/>
      <c r="CK877" t="inlineStr"/>
      <c r="CL877" t="inlineStr"/>
      <c r="CM877" t="inlineStr"/>
      <c r="CN877" t="inlineStr"/>
      <c r="CO877" t="inlineStr"/>
      <c r="CP877" t="inlineStr"/>
      <c r="CQ877" t="inlineStr"/>
      <c r="CR877" t="inlineStr"/>
      <c r="CS877" t="inlineStr"/>
      <c r="CT877" t="inlineStr"/>
      <c r="CU877" t="inlineStr"/>
    </row>
    <row r="878">
      <c r="A878" t="b">
        <v>1</v>
      </c>
      <c r="B878" t="inlineStr">
        <is>
          <t>810</t>
        </is>
      </c>
      <c r="C878" t="inlineStr">
        <is>
          <t>L-1555-171141768</t>
        </is>
      </c>
      <c r="D878" t="inlineStr">
        <is>
          <t>1000777227</t>
        </is>
      </c>
      <c r="E878" t="inlineStr">
        <is>
          <t>Afl</t>
        </is>
      </c>
      <c r="F878" t="inlineStr">
        <is>
          <t>https://portal.dnb.de/opac.htm?method=simpleSearch&amp;cqlMode=true&amp;query=idn%3D1000777227</t>
        </is>
      </c>
      <c r="G878" t="inlineStr">
        <is>
          <t>III 73, 33 a</t>
        </is>
      </c>
      <c r="H878" t="inlineStr">
        <is>
          <t>III 73, 33a</t>
        </is>
      </c>
      <c r="I878" t="inlineStr">
        <is>
          <t>X</t>
        </is>
      </c>
      <c r="J878" t="inlineStr">
        <is>
          <t>Ledereinband</t>
        </is>
      </c>
      <c r="K878" t="inlineStr">
        <is>
          <t>bis 25 cm</t>
        </is>
      </c>
      <c r="L878" t="inlineStr">
        <is>
          <t>80° bis 110°, einseitig digitalisierbar?</t>
        </is>
      </c>
      <c r="M878" t="inlineStr">
        <is>
          <t>fester Rücken mit Schmuckprägung, Schrift bis in den Falz</t>
        </is>
      </c>
      <c r="N878" t="inlineStr"/>
      <c r="O878" t="inlineStr">
        <is>
          <t>Kassette</t>
        </is>
      </c>
      <c r="P878" t="inlineStr">
        <is>
          <t>Nein</t>
        </is>
      </c>
      <c r="Q878" t="inlineStr">
        <is>
          <t>0</t>
        </is>
      </c>
      <c r="R878" t="inlineStr"/>
      <c r="S878" t="inlineStr"/>
      <c r="T878" t="inlineStr"/>
      <c r="U878" t="inlineStr"/>
      <c r="V878" t="inlineStr"/>
      <c r="W878" t="inlineStr"/>
      <c r="X878" t="inlineStr"/>
      <c r="Y878" t="inlineStr"/>
      <c r="Z878" t="inlineStr"/>
      <c r="AA878" t="inlineStr"/>
      <c r="AB878" t="inlineStr"/>
      <c r="AC878" t="inlineStr"/>
      <c r="AD878" t="inlineStr"/>
      <c r="AE878" t="inlineStr"/>
      <c r="AF878" t="inlineStr"/>
      <c r="AG878" t="inlineStr"/>
      <c r="AH878" t="inlineStr"/>
      <c r="AI878" t="inlineStr"/>
      <c r="AJ878" t="inlineStr"/>
      <c r="AK878" t="inlineStr"/>
      <c r="AL878" t="inlineStr"/>
      <c r="AM878" t="inlineStr"/>
      <c r="AN878" t="inlineStr"/>
      <c r="AO878" t="inlineStr"/>
      <c r="AP878" t="inlineStr"/>
      <c r="AQ878" t="inlineStr"/>
      <c r="AR878" t="inlineStr"/>
      <c r="AS878" t="inlineStr"/>
      <c r="AT878" t="inlineStr"/>
      <c r="AU878" t="inlineStr"/>
      <c r="AV878" t="inlineStr"/>
      <c r="AW878" t="inlineStr"/>
      <c r="AX878" t="inlineStr"/>
      <c r="AY878" t="inlineStr"/>
      <c r="AZ878" t="inlineStr"/>
      <c r="BA878" t="inlineStr"/>
      <c r="BB878" t="inlineStr"/>
      <c r="BC878" t="inlineStr">
        <is>
          <t>0</t>
        </is>
      </c>
      <c r="BD878" t="inlineStr"/>
      <c r="BE878" t="inlineStr"/>
      <c r="BF878" t="inlineStr"/>
      <c r="BG878" t="inlineStr"/>
      <c r="BH878" t="inlineStr"/>
      <c r="BI878" t="inlineStr"/>
      <c r="BJ878" t="inlineStr"/>
      <c r="BK878" t="inlineStr"/>
      <c r="BL878" t="inlineStr"/>
      <c r="BM878" t="inlineStr"/>
      <c r="BN878" t="inlineStr"/>
      <c r="BO878" t="inlineStr"/>
      <c r="BP878" t="inlineStr"/>
      <c r="BQ878" t="inlineStr"/>
      <c r="BR878" t="inlineStr"/>
      <c r="BS878" t="inlineStr"/>
      <c r="BT878" t="inlineStr"/>
      <c r="BU878" t="inlineStr"/>
      <c r="BV878" t="inlineStr"/>
      <c r="BW878" t="inlineStr"/>
      <c r="BX878" t="inlineStr"/>
      <c r="BY878" t="inlineStr"/>
      <c r="BZ878" t="inlineStr"/>
      <c r="CA878" t="inlineStr"/>
      <c r="CB878" t="inlineStr"/>
      <c r="CC878" t="inlineStr"/>
      <c r="CD878" t="inlineStr"/>
      <c r="CE878" t="inlineStr"/>
      <c r="CF878" t="inlineStr"/>
      <c r="CG878" t="inlineStr"/>
      <c r="CH878" t="inlineStr"/>
      <c r="CI878" t="inlineStr"/>
      <c r="CJ878" t="inlineStr"/>
      <c r="CK878" t="inlineStr"/>
      <c r="CL878" t="inlineStr"/>
      <c r="CM878" t="inlineStr"/>
      <c r="CN878" t="inlineStr"/>
      <c r="CO878" t="inlineStr"/>
      <c r="CP878" t="inlineStr"/>
      <c r="CQ878" t="inlineStr"/>
      <c r="CR878" t="inlineStr"/>
      <c r="CS878" t="inlineStr"/>
      <c r="CT878" t="inlineStr"/>
      <c r="CU878" t="inlineStr"/>
    </row>
    <row r="879">
      <c r="A879" t="b">
        <v>1</v>
      </c>
      <c r="B879" t="inlineStr">
        <is>
          <t>811</t>
        </is>
      </c>
      <c r="C879" t="inlineStr">
        <is>
          <t>L-1557-171141873</t>
        </is>
      </c>
      <c r="D879" t="inlineStr">
        <is>
          <t>1000777332</t>
        </is>
      </c>
      <c r="E879" t="inlineStr">
        <is>
          <t>Afl</t>
        </is>
      </c>
      <c r="F879" t="inlineStr">
        <is>
          <t>https://portal.dnb.de/opac.htm?method=simpleSearch&amp;cqlMode=true&amp;query=idn%3D1000777332</t>
        </is>
      </c>
      <c r="G879" t="inlineStr">
        <is>
          <t>III 73, 33 a ( angebundenes Werk)</t>
        </is>
      </c>
      <c r="H879" t="inlineStr">
        <is>
          <t>III 73, 33a</t>
        </is>
      </c>
      <c r="I879" t="inlineStr"/>
      <c r="J879" t="inlineStr"/>
      <c r="K879" t="inlineStr"/>
      <c r="L879" t="inlineStr"/>
      <c r="M879" t="inlineStr"/>
      <c r="N879" t="inlineStr"/>
      <c r="O879" t="inlineStr"/>
      <c r="P879" t="inlineStr"/>
      <c r="Q879" t="inlineStr"/>
      <c r="R879" t="inlineStr"/>
      <c r="S879" t="inlineStr"/>
      <c r="T879" t="inlineStr"/>
      <c r="U879" t="inlineStr"/>
      <c r="V879" t="inlineStr"/>
      <c r="W879" t="inlineStr"/>
      <c r="X879" t="inlineStr"/>
      <c r="Y879" t="inlineStr"/>
      <c r="Z879" t="inlineStr"/>
      <c r="AA879" t="inlineStr"/>
      <c r="AB879" t="inlineStr"/>
      <c r="AC879" t="inlineStr"/>
      <c r="AD879" t="inlineStr"/>
      <c r="AE879" t="inlineStr"/>
      <c r="AF879" t="inlineStr"/>
      <c r="AG879" t="inlineStr"/>
      <c r="AH879" t="inlineStr"/>
      <c r="AI879" t="inlineStr"/>
      <c r="AJ879" t="inlineStr"/>
      <c r="AK879" t="inlineStr"/>
      <c r="AL879" t="inlineStr"/>
      <c r="AM879" t="inlineStr"/>
      <c r="AN879" t="inlineStr"/>
      <c r="AO879" t="inlineStr"/>
      <c r="AP879" t="inlineStr"/>
      <c r="AQ879" t="inlineStr"/>
      <c r="AR879" t="inlineStr"/>
      <c r="AS879" t="inlineStr"/>
      <c r="AT879" t="inlineStr"/>
      <c r="AU879" t="inlineStr"/>
      <c r="AV879" t="inlineStr"/>
      <c r="AW879" t="inlineStr"/>
      <c r="AX879" t="inlineStr"/>
      <c r="AY879" t="inlineStr"/>
      <c r="AZ879" t="inlineStr"/>
      <c r="BA879" t="inlineStr"/>
      <c r="BB879" t="inlineStr"/>
      <c r="BC879" t="inlineStr">
        <is>
          <t>0</t>
        </is>
      </c>
      <c r="BD879" t="inlineStr"/>
      <c r="BE879" t="inlineStr"/>
      <c r="BF879" t="inlineStr"/>
      <c r="BG879" t="inlineStr"/>
      <c r="BH879" t="inlineStr"/>
      <c r="BI879" t="inlineStr"/>
      <c r="BJ879" t="inlineStr"/>
      <c r="BK879" t="inlineStr"/>
      <c r="BL879" t="inlineStr"/>
      <c r="BM879" t="inlineStr"/>
      <c r="BN879" t="inlineStr"/>
      <c r="BO879" t="inlineStr"/>
      <c r="BP879" t="inlineStr"/>
      <c r="BQ879" t="inlineStr"/>
      <c r="BR879" t="inlineStr"/>
      <c r="BS879" t="inlineStr"/>
      <c r="BT879" t="inlineStr"/>
      <c r="BU879" t="inlineStr"/>
      <c r="BV879" t="inlineStr"/>
      <c r="BW879" t="inlineStr"/>
      <c r="BX879" t="inlineStr"/>
      <c r="BY879" t="inlineStr"/>
      <c r="BZ879" t="inlineStr"/>
      <c r="CA879" t="inlineStr"/>
      <c r="CB879" t="inlineStr"/>
      <c r="CC879" t="inlineStr"/>
      <c r="CD879" t="inlineStr"/>
      <c r="CE879" t="inlineStr"/>
      <c r="CF879" t="inlineStr"/>
      <c r="CG879" t="inlineStr"/>
      <c r="CH879" t="inlineStr"/>
      <c r="CI879" t="inlineStr"/>
      <c r="CJ879" t="inlineStr"/>
      <c r="CK879" t="inlineStr"/>
      <c r="CL879" t="inlineStr"/>
      <c r="CM879" t="inlineStr"/>
      <c r="CN879" t="inlineStr"/>
      <c r="CO879" t="inlineStr"/>
      <c r="CP879" t="inlineStr"/>
      <c r="CQ879" t="inlineStr"/>
      <c r="CR879" t="inlineStr"/>
      <c r="CS879" t="inlineStr"/>
      <c r="CT879" t="inlineStr"/>
      <c r="CU879" t="inlineStr"/>
    </row>
    <row r="880">
      <c r="A880" t="b">
        <v>1</v>
      </c>
      <c r="B880" t="inlineStr">
        <is>
          <t>764</t>
        </is>
      </c>
      <c r="C880" t="inlineStr">
        <is>
          <t>L-1517-315310413</t>
        </is>
      </c>
      <c r="D880" t="inlineStr">
        <is>
          <t>1066851433</t>
        </is>
      </c>
      <c r="E880" t="inlineStr">
        <is>
          <t>Aaf</t>
        </is>
      </c>
      <c r="F880" t="inlineStr">
        <is>
          <t>https://portal.dnb.de/opac.htm?method=simpleSearch&amp;cqlMode=true&amp;query=idn%3D1066851433</t>
        </is>
      </c>
      <c r="G880" t="inlineStr">
        <is>
          <t>III 73, 34</t>
        </is>
      </c>
      <c r="H880" t="inlineStr">
        <is>
          <t>III 73, 34</t>
        </is>
      </c>
      <c r="I880" t="inlineStr">
        <is>
          <t>X</t>
        </is>
      </c>
      <c r="J880" t="inlineStr">
        <is>
          <t>Halbledereinband, Schließen, erhabene Buchbeschläge</t>
        </is>
      </c>
      <c r="K880" t="inlineStr">
        <is>
          <t>bis 35 cm</t>
        </is>
      </c>
      <c r="L880" t="inlineStr">
        <is>
          <t>180°</t>
        </is>
      </c>
      <c r="M880" t="inlineStr">
        <is>
          <t>hohler Rücken</t>
        </is>
      </c>
      <c r="N880" t="inlineStr"/>
      <c r="O880" t="inlineStr">
        <is>
          <t>Buchschuh</t>
        </is>
      </c>
      <c r="P880" t="inlineStr">
        <is>
          <t>Nein</t>
        </is>
      </c>
      <c r="Q880" t="inlineStr">
        <is>
          <t>2</t>
        </is>
      </c>
      <c r="R880" t="inlineStr"/>
      <c r="S880" t="inlineStr"/>
      <c r="T880" t="inlineStr"/>
      <c r="U880" t="inlineStr"/>
      <c r="V880" t="inlineStr"/>
      <c r="W880" t="inlineStr"/>
      <c r="X880" t="inlineStr"/>
      <c r="Y880" t="inlineStr"/>
      <c r="Z880" t="inlineStr"/>
      <c r="AA880" t="inlineStr">
        <is>
          <t>HL</t>
        </is>
      </c>
      <c r="AB880" t="inlineStr">
        <is>
          <t>x</t>
        </is>
      </c>
      <c r="AC880" t="inlineStr"/>
      <c r="AD880" t="inlineStr">
        <is>
          <t>h/E</t>
        </is>
      </c>
      <c r="AE880" t="inlineStr"/>
      <c r="AF880" t="inlineStr"/>
      <c r="AG880" t="inlineStr"/>
      <c r="AH880" t="inlineStr"/>
      <c r="AI880" t="inlineStr"/>
      <c r="AJ880" t="inlineStr">
        <is>
          <t>Pa</t>
        </is>
      </c>
      <c r="AK880" t="inlineStr"/>
      <c r="AL880" t="inlineStr"/>
      <c r="AM880" t="inlineStr"/>
      <c r="AN880" t="inlineStr"/>
      <c r="AO880" t="inlineStr"/>
      <c r="AP880" t="inlineStr"/>
      <c r="AQ880" t="inlineStr"/>
      <c r="AR880" t="inlineStr"/>
      <c r="AS880" t="inlineStr"/>
      <c r="AT880" t="inlineStr"/>
      <c r="AU880" t="inlineStr"/>
      <c r="AV880" t="inlineStr"/>
      <c r="AW880" t="inlineStr"/>
      <c r="AX880" t="inlineStr">
        <is>
          <t>110</t>
        </is>
      </c>
      <c r="AY880" t="inlineStr"/>
      <c r="AZ880" t="inlineStr"/>
      <c r="BA880" t="inlineStr"/>
      <c r="BB880" t="inlineStr">
        <is>
          <t>n</t>
        </is>
      </c>
      <c r="BC880" t="inlineStr">
        <is>
          <t>0</t>
        </is>
      </c>
      <c r="BD880" t="inlineStr"/>
      <c r="BE880" t="inlineStr"/>
      <c r="BF880" t="inlineStr"/>
      <c r="BG880" t="inlineStr">
        <is>
          <t>x</t>
        </is>
      </c>
      <c r="BH880" t="inlineStr"/>
      <c r="BI880" t="inlineStr"/>
      <c r="BJ880" t="inlineStr"/>
      <c r="BK880" t="inlineStr">
        <is>
          <t>Schaden stabil</t>
        </is>
      </c>
      <c r="BL880" t="inlineStr"/>
      <c r="BM880" t="inlineStr"/>
      <c r="BN880" t="inlineStr"/>
      <c r="BO880" t="inlineStr"/>
      <c r="BP880" t="inlineStr"/>
      <c r="BQ880" t="inlineStr"/>
      <c r="BR880" t="inlineStr"/>
      <c r="BS880" t="inlineStr"/>
      <c r="BT880" t="inlineStr"/>
      <c r="BU880" t="inlineStr"/>
      <c r="BV880" t="inlineStr"/>
      <c r="BW880" t="inlineStr"/>
      <c r="BX880" t="inlineStr"/>
      <c r="BY880" t="inlineStr"/>
      <c r="BZ880" t="inlineStr"/>
      <c r="CA880" t="inlineStr"/>
      <c r="CB880" t="inlineStr"/>
      <c r="CC880" t="inlineStr"/>
      <c r="CD880" t="inlineStr"/>
      <c r="CE880" t="inlineStr"/>
      <c r="CF880" t="inlineStr"/>
      <c r="CG880" t="inlineStr"/>
      <c r="CH880" t="inlineStr"/>
      <c r="CI880" t="inlineStr"/>
      <c r="CJ880" t="inlineStr"/>
      <c r="CK880" t="inlineStr"/>
      <c r="CL880" t="inlineStr"/>
      <c r="CM880" t="inlineStr"/>
      <c r="CN880" t="inlineStr"/>
      <c r="CO880" t="inlineStr"/>
      <c r="CP880" t="inlineStr"/>
      <c r="CQ880" t="inlineStr"/>
      <c r="CR880" t="inlineStr"/>
      <c r="CS880" t="inlineStr"/>
      <c r="CT880" t="inlineStr"/>
      <c r="CU880" t="inlineStr"/>
    </row>
    <row r="881">
      <c r="A881" t="b">
        <v>1</v>
      </c>
      <c r="B881" t="inlineStr">
        <is>
          <t>765</t>
        </is>
      </c>
      <c r="C881" t="inlineStr">
        <is>
          <t>L-1520-315457872</t>
        </is>
      </c>
      <c r="D881" t="inlineStr">
        <is>
          <t>1066929327</t>
        </is>
      </c>
      <c r="E881" t="inlineStr">
        <is>
          <t>Aaf</t>
        </is>
      </c>
      <c r="F881" t="inlineStr">
        <is>
          <t>https://portal.dnb.de/opac.htm?method=simpleSearch&amp;cqlMode=true&amp;query=idn%3D1066929327</t>
        </is>
      </c>
      <c r="G881" t="inlineStr">
        <is>
          <t>III 73, 35</t>
        </is>
      </c>
      <c r="H881" t="inlineStr">
        <is>
          <t>III 73, 35</t>
        </is>
      </c>
      <c r="I881" t="inlineStr">
        <is>
          <t>X</t>
        </is>
      </c>
      <c r="J881" t="inlineStr">
        <is>
          <t>Gewebeeinband</t>
        </is>
      </c>
      <c r="K881" t="inlineStr">
        <is>
          <t>bis 25 cm</t>
        </is>
      </c>
      <c r="L881" t="inlineStr"/>
      <c r="M881" t="inlineStr">
        <is>
          <t>hohler Rücken, welliger Buchblock</t>
        </is>
      </c>
      <c r="N881" t="inlineStr"/>
      <c r="O881" t="inlineStr"/>
      <c r="P881" t="inlineStr"/>
      <c r="Q881" t="inlineStr">
        <is>
          <t>0</t>
        </is>
      </c>
      <c r="R881" t="inlineStr"/>
      <c r="S881" t="inlineStr"/>
      <c r="T881" t="inlineStr"/>
      <c r="U881" t="inlineStr"/>
      <c r="V881" t="inlineStr"/>
      <c r="W881" t="inlineStr"/>
      <c r="X881" t="inlineStr"/>
      <c r="Y881" t="inlineStr"/>
      <c r="Z881" t="inlineStr"/>
      <c r="AA881" t="inlineStr"/>
      <c r="AB881" t="inlineStr"/>
      <c r="AC881" t="inlineStr"/>
      <c r="AD881" t="inlineStr"/>
      <c r="AE881" t="inlineStr"/>
      <c r="AF881" t="inlineStr"/>
      <c r="AG881" t="inlineStr"/>
      <c r="AH881" t="inlineStr"/>
      <c r="AI881" t="inlineStr"/>
      <c r="AJ881" t="inlineStr"/>
      <c r="AK881" t="inlineStr"/>
      <c r="AL881" t="inlineStr"/>
      <c r="AM881" t="inlineStr"/>
      <c r="AN881" t="inlineStr"/>
      <c r="AO881" t="inlineStr"/>
      <c r="AP881" t="inlineStr"/>
      <c r="AQ881" t="inlineStr"/>
      <c r="AR881" t="inlineStr"/>
      <c r="AS881" t="inlineStr"/>
      <c r="AT881" t="inlineStr"/>
      <c r="AU881" t="inlineStr"/>
      <c r="AV881" t="inlineStr"/>
      <c r="AW881" t="inlineStr"/>
      <c r="AX881" t="inlineStr"/>
      <c r="AY881" t="inlineStr"/>
      <c r="AZ881" t="inlineStr"/>
      <c r="BA881" t="inlineStr"/>
      <c r="BB881" t="inlineStr"/>
      <c r="BC881" t="inlineStr">
        <is>
          <t>0</t>
        </is>
      </c>
      <c r="BD881" t="inlineStr"/>
      <c r="BE881" t="inlineStr"/>
      <c r="BF881" t="inlineStr"/>
      <c r="BG881" t="inlineStr"/>
      <c r="BH881" t="inlineStr"/>
      <c r="BI881" t="inlineStr"/>
      <c r="BJ881" t="inlineStr"/>
      <c r="BK881" t="inlineStr"/>
      <c r="BL881" t="inlineStr"/>
      <c r="BM881" t="inlineStr"/>
      <c r="BN881" t="inlineStr"/>
      <c r="BO881" t="inlineStr"/>
      <c r="BP881" t="inlineStr"/>
      <c r="BQ881" t="inlineStr"/>
      <c r="BR881" t="inlineStr"/>
      <c r="BS881" t="inlineStr"/>
      <c r="BT881" t="inlineStr"/>
      <c r="BU881" t="inlineStr"/>
      <c r="BV881" t="inlineStr"/>
      <c r="BW881" t="inlineStr"/>
      <c r="BX881" t="inlineStr"/>
      <c r="BY881" t="inlineStr"/>
      <c r="BZ881" t="inlineStr"/>
      <c r="CA881" t="inlineStr"/>
      <c r="CB881" t="inlineStr"/>
      <c r="CC881" t="inlineStr"/>
      <c r="CD881" t="inlineStr"/>
      <c r="CE881" t="inlineStr"/>
      <c r="CF881" t="inlineStr"/>
      <c r="CG881" t="inlineStr"/>
      <c r="CH881" t="inlineStr"/>
      <c r="CI881" t="inlineStr"/>
      <c r="CJ881" t="inlineStr"/>
      <c r="CK881" t="inlineStr"/>
      <c r="CL881" t="inlineStr"/>
      <c r="CM881" t="inlineStr"/>
      <c r="CN881" t="inlineStr"/>
      <c r="CO881" t="inlineStr"/>
      <c r="CP881" t="inlineStr"/>
      <c r="CQ881" t="inlineStr"/>
      <c r="CR881" t="inlineStr"/>
      <c r="CS881" t="inlineStr"/>
      <c r="CT881" t="inlineStr"/>
      <c r="CU881" t="inlineStr"/>
    </row>
    <row r="882">
      <c r="A882" t="b">
        <v>0</v>
      </c>
      <c r="B882" t="inlineStr"/>
      <c r="C882" t="inlineStr"/>
      <c r="D882" t="inlineStr"/>
      <c r="E882" t="inlineStr"/>
      <c r="F882" t="inlineStr"/>
      <c r="G882" t="inlineStr">
        <is>
          <t>III 73, 36</t>
        </is>
      </c>
      <c r="H882" t="inlineStr"/>
      <c r="I882" t="inlineStr">
        <is>
          <t>X</t>
        </is>
      </c>
      <c r="J882" t="inlineStr">
        <is>
          <t>Ledereinband</t>
        </is>
      </c>
      <c r="K882" t="inlineStr">
        <is>
          <t>bis 25 cm</t>
        </is>
      </c>
      <c r="L882" t="inlineStr">
        <is>
          <t>80° bis 110°, einseitig digitalisierbar?</t>
        </is>
      </c>
      <c r="M882" t="inlineStr">
        <is>
          <t>hohler Rücken, Schrift bis in den Falz</t>
        </is>
      </c>
      <c r="N882" t="inlineStr"/>
      <c r="O882" t="inlineStr"/>
      <c r="P882" t="inlineStr">
        <is>
          <t>Signaturfahne austauschen</t>
        </is>
      </c>
      <c r="Q882" t="inlineStr">
        <is>
          <t>0</t>
        </is>
      </c>
      <c r="R882" t="inlineStr"/>
      <c r="S882" t="inlineStr"/>
      <c r="T882" t="inlineStr"/>
      <c r="U882" t="inlineStr"/>
      <c r="V882" t="inlineStr"/>
      <c r="W882" t="inlineStr"/>
      <c r="X882" t="inlineStr"/>
      <c r="Y882" t="inlineStr"/>
      <c r="Z882" t="inlineStr"/>
      <c r="AA882" t="inlineStr"/>
      <c r="AB882" t="inlineStr"/>
      <c r="AC882" t="inlineStr"/>
      <c r="AD882" t="inlineStr"/>
      <c r="AE882" t="inlineStr"/>
      <c r="AF882" t="inlineStr"/>
      <c r="AG882" t="inlineStr"/>
      <c r="AH882" t="inlineStr"/>
      <c r="AI882" t="inlineStr"/>
      <c r="AJ882" t="inlineStr"/>
      <c r="AK882" t="inlineStr"/>
      <c r="AL882" t="inlineStr"/>
      <c r="AM882" t="inlineStr"/>
      <c r="AN882" t="inlineStr"/>
      <c r="AO882" t="inlineStr"/>
      <c r="AP882" t="inlineStr"/>
      <c r="AQ882" t="inlineStr"/>
      <c r="AR882" t="inlineStr"/>
      <c r="AS882" t="inlineStr"/>
      <c r="AT882" t="inlineStr"/>
      <c r="AU882" t="inlineStr"/>
      <c r="AV882" t="inlineStr"/>
      <c r="AW882" t="inlineStr"/>
      <c r="AX882" t="inlineStr"/>
      <c r="AY882" t="inlineStr"/>
      <c r="AZ882" t="inlineStr"/>
      <c r="BA882" t="inlineStr"/>
      <c r="BB882" t="inlineStr"/>
      <c r="BC882" t="inlineStr">
        <is>
          <t>0</t>
        </is>
      </c>
      <c r="BD882" t="inlineStr"/>
      <c r="BE882" t="inlineStr"/>
      <c r="BF882" t="inlineStr"/>
      <c r="BG882" t="inlineStr"/>
      <c r="BH882" t="inlineStr"/>
      <c r="BI882" t="inlineStr"/>
      <c r="BJ882" t="inlineStr"/>
      <c r="BK882" t="inlineStr"/>
      <c r="BL882" t="inlineStr"/>
      <c r="BM882" t="inlineStr"/>
      <c r="BN882" t="inlineStr"/>
      <c r="BO882" t="inlineStr"/>
      <c r="BP882" t="inlineStr"/>
      <c r="BQ882" t="inlineStr"/>
      <c r="BR882" t="inlineStr"/>
      <c r="BS882" t="inlineStr"/>
      <c r="BT882" t="inlineStr"/>
      <c r="BU882" t="inlineStr"/>
      <c r="BV882" t="inlineStr"/>
      <c r="BW882" t="inlineStr"/>
      <c r="BX882" t="inlineStr"/>
      <c r="BY882" t="inlineStr"/>
      <c r="BZ882" t="inlineStr"/>
      <c r="CA882" t="inlineStr"/>
      <c r="CB882" t="inlineStr"/>
      <c r="CC882" t="inlineStr"/>
      <c r="CD882" t="inlineStr"/>
      <c r="CE882" t="inlineStr"/>
      <c r="CF882" t="inlineStr"/>
      <c r="CG882" t="inlineStr"/>
      <c r="CH882" t="inlineStr"/>
      <c r="CI882" t="inlineStr"/>
      <c r="CJ882" t="inlineStr"/>
      <c r="CK882" t="inlineStr"/>
      <c r="CL882" t="inlineStr"/>
      <c r="CM882" t="inlineStr"/>
      <c r="CN882" t="inlineStr"/>
      <c r="CO882" t="inlineStr"/>
      <c r="CP882" t="inlineStr"/>
      <c r="CQ882" t="inlineStr"/>
      <c r="CR882" t="inlineStr"/>
      <c r="CS882" t="inlineStr"/>
      <c r="CT882" t="inlineStr"/>
      <c r="CU882" t="inlineStr"/>
    </row>
    <row r="883">
      <c r="A883" t="b">
        <v>1</v>
      </c>
      <c r="B883" t="inlineStr">
        <is>
          <t>766</t>
        </is>
      </c>
      <c r="C883" t="inlineStr">
        <is>
          <t>L-1520-315335866</t>
        </is>
      </c>
      <c r="D883" t="inlineStr">
        <is>
          <t>1066878196</t>
        </is>
      </c>
      <c r="E883" t="inlineStr">
        <is>
          <t>Aaf</t>
        </is>
      </c>
      <c r="F883" t="inlineStr">
        <is>
          <t>https://portal.dnb.de/opac.htm?method=simpleSearch&amp;cqlMode=true&amp;query=idn%3D1066878196</t>
        </is>
      </c>
      <c r="G883" t="inlineStr">
        <is>
          <t>III 73, 37</t>
        </is>
      </c>
      <c r="H883" t="inlineStr">
        <is>
          <t>III 73, 37</t>
        </is>
      </c>
      <c r="I883" t="inlineStr">
        <is>
          <t>X</t>
        </is>
      </c>
      <c r="J883" t="inlineStr">
        <is>
          <t>Halbledereinband, Schließen, erhabene Buchbeschläge</t>
        </is>
      </c>
      <c r="K883" t="inlineStr">
        <is>
          <t>bis 25 cm</t>
        </is>
      </c>
      <c r="L883" t="inlineStr">
        <is>
          <t>80° bis 110°, einseitig digitalisierbar?</t>
        </is>
      </c>
      <c r="M883" t="inlineStr">
        <is>
          <t>hohler Rücken</t>
        </is>
      </c>
      <c r="N883" t="inlineStr"/>
      <c r="O883" t="inlineStr">
        <is>
          <t>Buchschuh</t>
        </is>
      </c>
      <c r="P883" t="inlineStr">
        <is>
          <t>Nein, Signaturfahne austauschen</t>
        </is>
      </c>
      <c r="Q883" t="inlineStr">
        <is>
          <t>0</t>
        </is>
      </c>
      <c r="R883" t="inlineStr"/>
      <c r="S883" t="inlineStr"/>
      <c r="T883" t="inlineStr"/>
      <c r="U883" t="inlineStr"/>
      <c r="V883" t="inlineStr"/>
      <c r="W883" t="inlineStr"/>
      <c r="X883" t="inlineStr"/>
      <c r="Y883" t="inlineStr"/>
      <c r="Z883" t="inlineStr"/>
      <c r="AA883" t="inlineStr"/>
      <c r="AB883" t="inlineStr"/>
      <c r="AC883" t="inlineStr"/>
      <c r="AD883" t="inlineStr"/>
      <c r="AE883" t="inlineStr"/>
      <c r="AF883" t="inlineStr"/>
      <c r="AG883" t="inlineStr"/>
      <c r="AH883" t="inlineStr"/>
      <c r="AI883" t="inlineStr"/>
      <c r="AJ883" t="inlineStr"/>
      <c r="AK883" t="inlineStr"/>
      <c r="AL883" t="inlineStr"/>
      <c r="AM883" t="inlineStr"/>
      <c r="AN883" t="inlineStr"/>
      <c r="AO883" t="inlineStr"/>
      <c r="AP883" t="inlineStr"/>
      <c r="AQ883" t="inlineStr"/>
      <c r="AR883" t="inlineStr"/>
      <c r="AS883" t="inlineStr"/>
      <c r="AT883" t="inlineStr"/>
      <c r="AU883" t="inlineStr"/>
      <c r="AV883" t="inlineStr"/>
      <c r="AW883" t="inlineStr"/>
      <c r="AX883" t="inlineStr"/>
      <c r="AY883" t="inlineStr"/>
      <c r="AZ883" t="inlineStr"/>
      <c r="BA883" t="inlineStr"/>
      <c r="BB883" t="inlineStr"/>
      <c r="BC883" t="inlineStr">
        <is>
          <t>0</t>
        </is>
      </c>
      <c r="BD883" t="inlineStr"/>
      <c r="BE883" t="inlineStr"/>
      <c r="BF883" t="inlineStr"/>
      <c r="BG883" t="inlineStr"/>
      <c r="BH883" t="inlineStr"/>
      <c r="BI883" t="inlineStr"/>
      <c r="BJ883" t="inlineStr"/>
      <c r="BK883" t="inlineStr"/>
      <c r="BL883" t="inlineStr"/>
      <c r="BM883" t="inlineStr"/>
      <c r="BN883" t="inlineStr"/>
      <c r="BO883" t="inlineStr"/>
      <c r="BP883" t="inlineStr"/>
      <c r="BQ883" t="inlineStr"/>
      <c r="BR883" t="inlineStr"/>
      <c r="BS883" t="inlineStr"/>
      <c r="BT883" t="inlineStr"/>
      <c r="BU883" t="inlineStr"/>
      <c r="BV883" t="inlineStr"/>
      <c r="BW883" t="inlineStr"/>
      <c r="BX883" t="inlineStr"/>
      <c r="BY883" t="inlineStr"/>
      <c r="BZ883" t="inlineStr"/>
      <c r="CA883" t="inlineStr"/>
      <c r="CB883" t="inlineStr"/>
      <c r="CC883" t="inlineStr"/>
      <c r="CD883" t="inlineStr"/>
      <c r="CE883" t="inlineStr"/>
      <c r="CF883" t="inlineStr"/>
      <c r="CG883" t="inlineStr"/>
      <c r="CH883" t="inlineStr"/>
      <c r="CI883" t="inlineStr"/>
      <c r="CJ883" t="inlineStr"/>
      <c r="CK883" t="inlineStr"/>
      <c r="CL883" t="inlineStr"/>
      <c r="CM883" t="inlineStr"/>
      <c r="CN883" t="inlineStr"/>
      <c r="CO883" t="inlineStr"/>
      <c r="CP883" t="inlineStr"/>
      <c r="CQ883" t="inlineStr"/>
      <c r="CR883" t="inlineStr"/>
      <c r="CS883" t="inlineStr"/>
      <c r="CT883" t="inlineStr"/>
      <c r="CU883" t="inlineStr"/>
    </row>
    <row r="884">
      <c r="A884" t="b">
        <v>1</v>
      </c>
      <c r="B884" t="inlineStr">
        <is>
          <t>767</t>
        </is>
      </c>
      <c r="C884" t="inlineStr">
        <is>
          <t>L-1520-315464259</t>
        </is>
      </c>
      <c r="D884" t="inlineStr">
        <is>
          <t>1066936382</t>
        </is>
      </c>
      <c r="E884" t="inlineStr">
        <is>
          <t>Aaf</t>
        </is>
      </c>
      <c r="F884" t="inlineStr">
        <is>
          <t>https://portal.dnb.de/opac.htm?method=simpleSearch&amp;cqlMode=true&amp;query=idn%3D1066936382</t>
        </is>
      </c>
      <c r="G884" t="inlineStr">
        <is>
          <t>III 73, 38</t>
        </is>
      </c>
      <c r="H884" t="inlineStr">
        <is>
          <t>III 73, 38</t>
        </is>
      </c>
      <c r="I884" t="inlineStr">
        <is>
          <t>X</t>
        </is>
      </c>
      <c r="J884" t="inlineStr">
        <is>
          <t>Ledereinband</t>
        </is>
      </c>
      <c r="K884" t="inlineStr">
        <is>
          <t>bis 25 cm</t>
        </is>
      </c>
      <c r="L884" t="inlineStr">
        <is>
          <t>80° bis 110°, einseitig digitalisierbar?</t>
        </is>
      </c>
      <c r="M884" t="inlineStr">
        <is>
          <t>hohler Rücken, erhabene Illuminationen</t>
        </is>
      </c>
      <c r="N884" t="inlineStr">
        <is>
          <t>nicht auflegen</t>
        </is>
      </c>
      <c r="O884" t="inlineStr">
        <is>
          <t>Kassette</t>
        </is>
      </c>
      <c r="P884" t="inlineStr">
        <is>
          <t>Nein</t>
        </is>
      </c>
      <c r="Q884" t="inlineStr">
        <is>
          <t>0</t>
        </is>
      </c>
      <c r="R884" t="inlineStr"/>
      <c r="S884" t="inlineStr"/>
      <c r="T884" t="inlineStr"/>
      <c r="U884" t="inlineStr"/>
      <c r="V884" t="inlineStr"/>
      <c r="W884" t="inlineStr"/>
      <c r="X884" t="inlineStr"/>
      <c r="Y884" t="inlineStr"/>
      <c r="Z884" t="inlineStr"/>
      <c r="AA884" t="inlineStr"/>
      <c r="AB884" t="inlineStr"/>
      <c r="AC884" t="inlineStr"/>
      <c r="AD884" t="inlineStr"/>
      <c r="AE884" t="inlineStr"/>
      <c r="AF884" t="inlineStr"/>
      <c r="AG884" t="inlineStr"/>
      <c r="AH884" t="inlineStr"/>
      <c r="AI884" t="inlineStr"/>
      <c r="AJ884" t="inlineStr"/>
      <c r="AK884" t="inlineStr"/>
      <c r="AL884" t="inlineStr"/>
      <c r="AM884" t="inlineStr"/>
      <c r="AN884" t="inlineStr"/>
      <c r="AO884" t="inlineStr"/>
      <c r="AP884" t="inlineStr"/>
      <c r="AQ884" t="inlineStr"/>
      <c r="AR884" t="inlineStr"/>
      <c r="AS884" t="inlineStr"/>
      <c r="AT884" t="inlineStr"/>
      <c r="AU884" t="inlineStr"/>
      <c r="AV884" t="inlineStr"/>
      <c r="AW884" t="inlineStr"/>
      <c r="AX884" t="inlineStr"/>
      <c r="AY884" t="inlineStr"/>
      <c r="AZ884" t="inlineStr"/>
      <c r="BA884" t="inlineStr"/>
      <c r="BB884" t="inlineStr"/>
      <c r="BC884" t="inlineStr">
        <is>
          <t>0</t>
        </is>
      </c>
      <c r="BD884" t="inlineStr"/>
      <c r="BE884" t="inlineStr"/>
      <c r="BF884" t="inlineStr"/>
      <c r="BG884" t="inlineStr"/>
      <c r="BH884" t="inlineStr"/>
      <c r="BI884" t="inlineStr"/>
      <c r="BJ884" t="inlineStr"/>
      <c r="BK884" t="inlineStr"/>
      <c r="BL884" t="inlineStr"/>
      <c r="BM884" t="inlineStr"/>
      <c r="BN884" t="inlineStr"/>
      <c r="BO884" t="inlineStr"/>
      <c r="BP884" t="inlineStr"/>
      <c r="BQ884" t="inlineStr"/>
      <c r="BR884" t="inlineStr"/>
      <c r="BS884" t="inlineStr"/>
      <c r="BT884" t="inlineStr"/>
      <c r="BU884" t="inlineStr"/>
      <c r="BV884" t="inlineStr"/>
      <c r="BW884" t="inlineStr"/>
      <c r="BX884" t="inlineStr"/>
      <c r="BY884" t="inlineStr"/>
      <c r="BZ884" t="inlineStr"/>
      <c r="CA884" t="inlineStr"/>
      <c r="CB884" t="inlineStr"/>
      <c r="CC884" t="inlineStr"/>
      <c r="CD884" t="inlineStr"/>
      <c r="CE884" t="inlineStr"/>
      <c r="CF884" t="inlineStr"/>
      <c r="CG884" t="inlineStr"/>
      <c r="CH884" t="inlineStr"/>
      <c r="CI884" t="inlineStr"/>
      <c r="CJ884" t="inlineStr"/>
      <c r="CK884" t="inlineStr"/>
      <c r="CL884" t="inlineStr"/>
      <c r="CM884" t="inlineStr"/>
      <c r="CN884" t="inlineStr"/>
      <c r="CO884" t="inlineStr"/>
      <c r="CP884" t="inlineStr"/>
      <c r="CQ884" t="inlineStr"/>
      <c r="CR884" t="inlineStr"/>
      <c r="CS884" t="inlineStr"/>
      <c r="CT884" t="inlineStr"/>
      <c r="CU884" t="inlineStr"/>
    </row>
    <row r="885">
      <c r="A885" t="b">
        <v>1</v>
      </c>
      <c r="B885" t="inlineStr">
        <is>
          <t>768</t>
        </is>
      </c>
      <c r="C885" t="inlineStr">
        <is>
          <t>L-1521-315300833</t>
        </is>
      </c>
      <c r="D885" t="inlineStr">
        <is>
          <t>106684092X</t>
        </is>
      </c>
      <c r="E885" t="inlineStr">
        <is>
          <t>Aaf</t>
        </is>
      </c>
      <c r="F885" t="inlineStr">
        <is>
          <t>https://portal.dnb.de/opac.htm?method=simpleSearch&amp;cqlMode=true&amp;query=idn%3D106684092X</t>
        </is>
      </c>
      <c r="G885" t="inlineStr">
        <is>
          <t>III 73, 39</t>
        </is>
      </c>
      <c r="H885" t="inlineStr">
        <is>
          <t>III 73, 39</t>
        </is>
      </c>
      <c r="I885" t="inlineStr">
        <is>
          <t>X</t>
        </is>
      </c>
      <c r="J885" t="inlineStr">
        <is>
          <t>Pergamentband</t>
        </is>
      </c>
      <c r="K885" t="inlineStr">
        <is>
          <t>bis 35 cm</t>
        </is>
      </c>
      <c r="L885" t="inlineStr">
        <is>
          <t>180°</t>
        </is>
      </c>
      <c r="M885" t="inlineStr">
        <is>
          <t>hohler Rücken, Einband mit Schutz- oder Stoßkanten</t>
        </is>
      </c>
      <c r="N885" t="inlineStr"/>
      <c r="O885" t="inlineStr"/>
      <c r="P885" t="inlineStr"/>
      <c r="Q885" t="inlineStr">
        <is>
          <t>0</t>
        </is>
      </c>
      <c r="R885" t="inlineStr"/>
      <c r="S885" t="inlineStr"/>
      <c r="T885" t="inlineStr"/>
      <c r="U885" t="inlineStr"/>
      <c r="V885" t="inlineStr"/>
      <c r="W885" t="inlineStr"/>
      <c r="X885" t="inlineStr"/>
      <c r="Y885" t="inlineStr"/>
      <c r="Z885" t="inlineStr"/>
      <c r="AA885" t="inlineStr">
        <is>
          <t>Pg</t>
        </is>
      </c>
      <c r="AB885" t="inlineStr"/>
      <c r="AC885" t="inlineStr">
        <is>
          <t>x</t>
        </is>
      </c>
      <c r="AD885" t="inlineStr">
        <is>
          <t>h/E</t>
        </is>
      </c>
      <c r="AE885" t="inlineStr">
        <is>
          <t>x</t>
        </is>
      </c>
      <c r="AF885" t="inlineStr"/>
      <c r="AG885" t="inlineStr"/>
      <c r="AH885" t="inlineStr"/>
      <c r="AI885" t="inlineStr"/>
      <c r="AJ885" t="inlineStr">
        <is>
          <t>Pa</t>
        </is>
      </c>
      <c r="AK885" t="inlineStr"/>
      <c r="AL885" t="inlineStr"/>
      <c r="AM885" t="inlineStr"/>
      <c r="AN885" t="inlineStr"/>
      <c r="AO885" t="inlineStr"/>
      <c r="AP885" t="inlineStr"/>
      <c r="AQ885" t="inlineStr"/>
      <c r="AR885" t="inlineStr"/>
      <c r="AS885" t="inlineStr"/>
      <c r="AT885" t="inlineStr"/>
      <c r="AU885" t="inlineStr"/>
      <c r="AV885" t="inlineStr"/>
      <c r="AW885" t="inlineStr"/>
      <c r="AX885" t="inlineStr">
        <is>
          <t>180</t>
        </is>
      </c>
      <c r="AY885" t="inlineStr"/>
      <c r="AZ885" t="inlineStr"/>
      <c r="BA885" t="inlineStr"/>
      <c r="BB885" t="inlineStr">
        <is>
          <t>n</t>
        </is>
      </c>
      <c r="BC885" t="inlineStr">
        <is>
          <t>0</t>
        </is>
      </c>
      <c r="BD885" t="inlineStr"/>
      <c r="BE885" t="inlineStr"/>
      <c r="BF885" t="inlineStr"/>
      <c r="BG885" t="inlineStr"/>
      <c r="BH885" t="inlineStr"/>
      <c r="BI885" t="inlineStr"/>
      <c r="BJ885" t="inlineStr"/>
      <c r="BK885" t="inlineStr">
        <is>
          <t>Rest des Klemmeinbandes steht bei GF (in Mappe) hätte aber bei NF von Höhe her Platz (Regalboden ist allerdings mehr als voll)</t>
        </is>
      </c>
      <c r="BL885" t="inlineStr"/>
      <c r="BM885" t="inlineStr"/>
      <c r="BN885" t="inlineStr"/>
      <c r="BO885" t="inlineStr"/>
      <c r="BP885" t="inlineStr"/>
      <c r="BQ885" t="inlineStr"/>
      <c r="BR885" t="inlineStr"/>
      <c r="BS885" t="inlineStr"/>
      <c r="BT885" t="inlineStr"/>
      <c r="BU885" t="inlineStr"/>
      <c r="BV885" t="inlineStr"/>
      <c r="BW885" t="inlineStr"/>
      <c r="BX885" t="inlineStr"/>
      <c r="BY885" t="inlineStr"/>
      <c r="BZ885" t="inlineStr"/>
      <c r="CA885" t="inlineStr"/>
      <c r="CB885" t="inlineStr"/>
      <c r="CC885" t="inlineStr"/>
      <c r="CD885" t="inlineStr"/>
      <c r="CE885" t="inlineStr"/>
      <c r="CF885" t="inlineStr"/>
      <c r="CG885" t="inlineStr"/>
      <c r="CH885" t="inlineStr"/>
      <c r="CI885" t="inlineStr"/>
      <c r="CJ885" t="inlineStr"/>
      <c r="CK885" t="inlineStr"/>
      <c r="CL885" t="inlineStr"/>
      <c r="CM885" t="inlineStr"/>
      <c r="CN885" t="inlineStr"/>
      <c r="CO885" t="inlineStr"/>
      <c r="CP885" t="inlineStr"/>
      <c r="CQ885" t="inlineStr"/>
      <c r="CR885" t="inlineStr"/>
      <c r="CS885" t="inlineStr"/>
      <c r="CT885" t="inlineStr"/>
      <c r="CU885" t="inlineStr"/>
    </row>
    <row r="886">
      <c r="A886" t="b">
        <v>1</v>
      </c>
      <c r="B886" t="inlineStr">
        <is>
          <t>769</t>
        </is>
      </c>
      <c r="C886" t="inlineStr">
        <is>
          <t>L-1531-315469765</t>
        </is>
      </c>
      <c r="D886" t="inlineStr">
        <is>
          <t>1066942129</t>
        </is>
      </c>
      <c r="E886" t="inlineStr">
        <is>
          <t>Aaf</t>
        </is>
      </c>
      <c r="F886" t="inlineStr">
        <is>
          <t>https://portal.dnb.de/opac.htm?method=simpleSearch&amp;cqlMode=true&amp;query=idn%3D1066942129</t>
        </is>
      </c>
      <c r="G886" t="inlineStr">
        <is>
          <t>III 73, 40</t>
        </is>
      </c>
      <c r="H886" t="inlineStr">
        <is>
          <t>III 73, 40</t>
        </is>
      </c>
      <c r="I886" t="inlineStr">
        <is>
          <t>X</t>
        </is>
      </c>
      <c r="J886" t="inlineStr">
        <is>
          <t>Pergamentband, Schließen, erhabene Buchbeschläge</t>
        </is>
      </c>
      <c r="K886" t="inlineStr">
        <is>
          <t>bis 25 cm</t>
        </is>
      </c>
      <c r="L886" t="inlineStr">
        <is>
          <t>80° bis 110°, einseitig digitalisierbar?</t>
        </is>
      </c>
      <c r="M886" t="inlineStr">
        <is>
          <t>hohler Rücken, Einband mit Schutz- oder Stoßkanten</t>
        </is>
      </c>
      <c r="N886" t="inlineStr"/>
      <c r="O886" t="inlineStr">
        <is>
          <t>Kassette im Schuber</t>
        </is>
      </c>
      <c r="P886" t="inlineStr">
        <is>
          <t>Nein</t>
        </is>
      </c>
      <c r="Q886" t="inlineStr">
        <is>
          <t>0</t>
        </is>
      </c>
      <c r="R886" t="inlineStr"/>
      <c r="S886" t="inlineStr"/>
      <c r="T886" t="inlineStr"/>
      <c r="U886" t="inlineStr"/>
      <c r="V886" t="inlineStr"/>
      <c r="W886" t="inlineStr"/>
      <c r="X886" t="inlineStr"/>
      <c r="Y886" t="inlineStr"/>
      <c r="Z886" t="inlineStr"/>
      <c r="AA886" t="inlineStr"/>
      <c r="AB886" t="inlineStr"/>
      <c r="AC886" t="inlineStr"/>
      <c r="AD886" t="inlineStr"/>
      <c r="AE886" t="inlineStr"/>
      <c r="AF886" t="inlineStr"/>
      <c r="AG886" t="inlineStr"/>
      <c r="AH886" t="inlineStr"/>
      <c r="AI886" t="inlineStr"/>
      <c r="AJ886" t="inlineStr"/>
      <c r="AK886" t="inlineStr"/>
      <c r="AL886" t="inlineStr"/>
      <c r="AM886" t="inlineStr"/>
      <c r="AN886" t="inlineStr"/>
      <c r="AO886" t="inlineStr"/>
      <c r="AP886" t="inlineStr"/>
      <c r="AQ886" t="inlineStr"/>
      <c r="AR886" t="inlineStr"/>
      <c r="AS886" t="inlineStr"/>
      <c r="AT886" t="inlineStr"/>
      <c r="AU886" t="inlineStr"/>
      <c r="AV886" t="inlineStr"/>
      <c r="AW886" t="inlineStr"/>
      <c r="AX886" t="inlineStr"/>
      <c r="AY886" t="inlineStr"/>
      <c r="AZ886" t="inlineStr"/>
      <c r="BA886" t="inlineStr"/>
      <c r="BB886" t="inlineStr"/>
      <c r="BC886" t="inlineStr">
        <is>
          <t>0</t>
        </is>
      </c>
      <c r="BD886" t="inlineStr"/>
      <c r="BE886" t="inlineStr"/>
      <c r="BF886" t="inlineStr"/>
      <c r="BG886" t="inlineStr"/>
      <c r="BH886" t="inlineStr"/>
      <c r="BI886" t="inlineStr"/>
      <c r="BJ886" t="inlineStr"/>
      <c r="BK886" t="inlineStr"/>
      <c r="BL886" t="inlineStr"/>
      <c r="BM886" t="inlineStr"/>
      <c r="BN886" t="inlineStr"/>
      <c r="BO886" t="inlineStr"/>
      <c r="BP886" t="inlineStr"/>
      <c r="BQ886" t="inlineStr"/>
      <c r="BR886" t="inlineStr"/>
      <c r="BS886" t="inlineStr"/>
      <c r="BT886" t="inlineStr"/>
      <c r="BU886" t="inlineStr"/>
      <c r="BV886" t="inlineStr"/>
      <c r="BW886" t="inlineStr"/>
      <c r="BX886" t="inlineStr"/>
      <c r="BY886" t="inlineStr"/>
      <c r="BZ886" t="inlineStr"/>
      <c r="CA886" t="inlineStr"/>
      <c r="CB886" t="inlineStr"/>
      <c r="CC886" t="inlineStr"/>
      <c r="CD886" t="inlineStr"/>
      <c r="CE886" t="inlineStr"/>
      <c r="CF886" t="inlineStr"/>
      <c r="CG886" t="inlineStr"/>
      <c r="CH886" t="inlineStr"/>
      <c r="CI886" t="inlineStr"/>
      <c r="CJ886" t="inlineStr"/>
      <c r="CK886" t="inlineStr"/>
      <c r="CL886" t="inlineStr"/>
      <c r="CM886" t="inlineStr"/>
      <c r="CN886" t="inlineStr"/>
      <c r="CO886" t="inlineStr"/>
      <c r="CP886" t="inlineStr"/>
      <c r="CQ886" t="inlineStr"/>
      <c r="CR886" t="inlineStr"/>
      <c r="CS886" t="inlineStr"/>
      <c r="CT886" t="inlineStr"/>
      <c r="CU886" t="inlineStr"/>
    </row>
    <row r="887">
      <c r="A887" t="b">
        <v>1</v>
      </c>
      <c r="B887" t="inlineStr">
        <is>
          <t>812</t>
        </is>
      </c>
      <c r="C887" t="inlineStr">
        <is>
          <t>L-1543-156070618</t>
        </is>
      </c>
      <c r="D887" t="inlineStr">
        <is>
          <t>994511248</t>
        </is>
      </c>
      <c r="E887" t="inlineStr">
        <is>
          <t>Aal</t>
        </is>
      </c>
      <c r="F887" t="inlineStr">
        <is>
          <t>https://portal.dnb.de/opac.htm?method=simpleSearch&amp;cqlMode=true&amp;query=idn%3D994511248</t>
        </is>
      </c>
      <c r="G887" t="inlineStr">
        <is>
          <t>III 73, 40 a</t>
        </is>
      </c>
      <c r="H887" t="inlineStr">
        <is>
          <t>III 73, 40 a</t>
        </is>
      </c>
      <c r="I887" t="inlineStr">
        <is>
          <t>X</t>
        </is>
      </c>
      <c r="J887" t="inlineStr">
        <is>
          <t>Ledereinband</t>
        </is>
      </c>
      <c r="K887" t="inlineStr">
        <is>
          <t>bis 25 cm</t>
        </is>
      </c>
      <c r="L887" t="inlineStr">
        <is>
          <t>80° bis 110°, einseitig digitalisierbar?</t>
        </is>
      </c>
      <c r="M887" t="inlineStr">
        <is>
          <t>fester Rücken mit Schmuckprägung, welliger Buchblock</t>
        </is>
      </c>
      <c r="N887" t="inlineStr"/>
      <c r="O887" t="inlineStr">
        <is>
          <t xml:space="preserve">Papierumschlag </t>
        </is>
      </c>
      <c r="P887" t="inlineStr">
        <is>
          <t>Ja</t>
        </is>
      </c>
      <c r="Q887" t="inlineStr">
        <is>
          <t>0</t>
        </is>
      </c>
      <c r="R887" t="inlineStr"/>
      <c r="S887" t="inlineStr"/>
      <c r="T887" t="inlineStr"/>
      <c r="U887" t="inlineStr"/>
      <c r="V887" t="inlineStr"/>
      <c r="W887" t="inlineStr"/>
      <c r="X887" t="inlineStr"/>
      <c r="Y887" t="inlineStr"/>
      <c r="Z887" t="inlineStr"/>
      <c r="AA887" t="inlineStr"/>
      <c r="AB887" t="inlineStr"/>
      <c r="AC887" t="inlineStr"/>
      <c r="AD887" t="inlineStr"/>
      <c r="AE887" t="inlineStr"/>
      <c r="AF887" t="inlineStr"/>
      <c r="AG887" t="inlineStr"/>
      <c r="AH887" t="inlineStr"/>
      <c r="AI887" t="inlineStr"/>
      <c r="AJ887" t="inlineStr"/>
      <c r="AK887" t="inlineStr"/>
      <c r="AL887" t="inlineStr"/>
      <c r="AM887" t="inlineStr"/>
      <c r="AN887" t="inlineStr"/>
      <c r="AO887" t="inlineStr"/>
      <c r="AP887" t="inlineStr"/>
      <c r="AQ887" t="inlineStr"/>
      <c r="AR887" t="inlineStr"/>
      <c r="AS887" t="inlineStr"/>
      <c r="AT887" t="inlineStr"/>
      <c r="AU887" t="inlineStr"/>
      <c r="AV887" t="inlineStr"/>
      <c r="AW887" t="inlineStr"/>
      <c r="AX887" t="inlineStr"/>
      <c r="AY887" t="inlineStr"/>
      <c r="AZ887" t="inlineStr"/>
      <c r="BA887" t="inlineStr"/>
      <c r="BB887" t="inlineStr"/>
      <c r="BC887" t="inlineStr">
        <is>
          <t>0</t>
        </is>
      </c>
      <c r="BD887" t="inlineStr"/>
      <c r="BE887" t="inlineStr"/>
      <c r="BF887" t="inlineStr"/>
      <c r="BG887" t="inlineStr"/>
      <c r="BH887" t="inlineStr"/>
      <c r="BI887" t="inlineStr"/>
      <c r="BJ887" t="inlineStr"/>
      <c r="BK887" t="inlineStr"/>
      <c r="BL887" t="inlineStr"/>
      <c r="BM887" t="inlineStr"/>
      <c r="BN887" t="inlineStr"/>
      <c r="BO887" t="inlineStr"/>
      <c r="BP887" t="inlineStr"/>
      <c r="BQ887" t="inlineStr"/>
      <c r="BR887" t="inlineStr"/>
      <c r="BS887" t="inlineStr"/>
      <c r="BT887" t="inlineStr"/>
      <c r="BU887" t="inlineStr"/>
      <c r="BV887" t="inlineStr"/>
      <c r="BW887" t="inlineStr"/>
      <c r="BX887" t="inlineStr"/>
      <c r="BY887" t="inlineStr"/>
      <c r="BZ887" t="inlineStr"/>
      <c r="CA887" t="inlineStr"/>
      <c r="CB887" t="inlineStr"/>
      <c r="CC887" t="inlineStr"/>
      <c r="CD887" t="inlineStr"/>
      <c r="CE887" t="inlineStr"/>
      <c r="CF887" t="inlineStr"/>
      <c r="CG887" t="inlineStr"/>
      <c r="CH887" t="inlineStr"/>
      <c r="CI887" t="inlineStr"/>
      <c r="CJ887" t="inlineStr"/>
      <c r="CK887" t="inlineStr"/>
      <c r="CL887" t="inlineStr"/>
      <c r="CM887" t="inlineStr"/>
      <c r="CN887" t="inlineStr"/>
      <c r="CO887" t="inlineStr"/>
      <c r="CP887" t="inlineStr"/>
      <c r="CQ887" t="inlineStr"/>
      <c r="CR887" t="inlineStr"/>
      <c r="CS887" t="inlineStr"/>
      <c r="CT887" t="inlineStr"/>
      <c r="CU887" t="inlineStr"/>
    </row>
    <row r="888">
      <c r="A888" t="b">
        <v>0</v>
      </c>
      <c r="B888" t="inlineStr">
        <is>
          <t>814</t>
        </is>
      </c>
      <c r="C888" t="inlineStr">
        <is>
          <t>L-1529-177064625</t>
        </is>
      </c>
      <c r="D888" t="inlineStr">
        <is>
          <t>1002339278</t>
        </is>
      </c>
      <c r="E888" t="inlineStr"/>
      <c r="F888" t="inlineStr">
        <is>
          <t>https://portal.dnb.de/opac.htm?method=simpleSearch&amp;cqlMode=true&amp;query=idn%3D1002339278</t>
        </is>
      </c>
      <c r="G888" t="inlineStr">
        <is>
          <t>III 73, 40 b</t>
        </is>
      </c>
      <c r="H888" t="inlineStr"/>
      <c r="I888" t="inlineStr"/>
      <c r="J888" t="inlineStr">
        <is>
          <t>Ledereinband, Schließen, erhabene Buchbeschläge</t>
        </is>
      </c>
      <c r="K888" t="inlineStr">
        <is>
          <t>bis 25 cm</t>
        </is>
      </c>
      <c r="L888" t="inlineStr">
        <is>
          <t>nur sehr geringer Öffnungswinkel</t>
        </is>
      </c>
      <c r="M888" t="inlineStr">
        <is>
          <t>fester Rücken mit Schmuckprägung, welliger Buchblock</t>
        </is>
      </c>
      <c r="N888" t="inlineStr"/>
      <c r="O888" t="inlineStr">
        <is>
          <t>Kassette</t>
        </is>
      </c>
      <c r="P888" t="inlineStr">
        <is>
          <t>Nein</t>
        </is>
      </c>
      <c r="Q888" t="inlineStr">
        <is>
          <t>0</t>
        </is>
      </c>
      <c r="R888" t="inlineStr"/>
      <c r="S888" t="inlineStr"/>
      <c r="T888" t="inlineStr"/>
      <c r="U888" t="inlineStr"/>
      <c r="V888" t="inlineStr"/>
      <c r="W888" t="inlineStr"/>
      <c r="X888" t="inlineStr"/>
      <c r="Y888" t="inlineStr"/>
      <c r="Z888" t="inlineStr"/>
      <c r="AA888" t="inlineStr"/>
      <c r="AB888" t="inlineStr"/>
      <c r="AC888" t="inlineStr"/>
      <c r="AD888" t="inlineStr"/>
      <c r="AE888" t="inlineStr"/>
      <c r="AF888" t="inlineStr"/>
      <c r="AG888" t="inlineStr"/>
      <c r="AH888" t="inlineStr"/>
      <c r="AI888" t="inlineStr"/>
      <c r="AJ888" t="inlineStr"/>
      <c r="AK888" t="inlineStr"/>
      <c r="AL888" t="inlineStr"/>
      <c r="AM888" t="inlineStr"/>
      <c r="AN888" t="inlineStr"/>
      <c r="AO888" t="inlineStr"/>
      <c r="AP888" t="inlineStr"/>
      <c r="AQ888" t="inlineStr"/>
      <c r="AR888" t="inlineStr"/>
      <c r="AS888" t="inlineStr"/>
      <c r="AT888" t="inlineStr"/>
      <c r="AU888" t="inlineStr"/>
      <c r="AV888" t="inlineStr"/>
      <c r="AW888" t="inlineStr"/>
      <c r="AX888" t="inlineStr"/>
      <c r="AY888" t="inlineStr"/>
      <c r="AZ888" t="inlineStr"/>
      <c r="BA888" t="inlineStr"/>
      <c r="BB888" t="inlineStr"/>
      <c r="BC888" t="inlineStr">
        <is>
          <t>0</t>
        </is>
      </c>
      <c r="BD888" t="inlineStr"/>
      <c r="BE888" t="inlineStr"/>
      <c r="BF888" t="inlineStr"/>
      <c r="BG888" t="inlineStr"/>
      <c r="BH888" t="inlineStr"/>
      <c r="BI888" t="inlineStr"/>
      <c r="BJ888" t="inlineStr"/>
      <c r="BK888" t="inlineStr"/>
      <c r="BL888" t="inlineStr"/>
      <c r="BM888" t="inlineStr"/>
      <c r="BN888" t="inlineStr"/>
      <c r="BO888" t="inlineStr"/>
      <c r="BP888" t="inlineStr"/>
      <c r="BQ888" t="inlineStr"/>
      <c r="BR888" t="inlineStr"/>
      <c r="BS888" t="inlineStr"/>
      <c r="BT888" t="inlineStr"/>
      <c r="BU888" t="inlineStr"/>
      <c r="BV888" t="inlineStr"/>
      <c r="BW888" t="inlineStr"/>
      <c r="BX888" t="inlineStr"/>
      <c r="BY888" t="inlineStr"/>
      <c r="BZ888" t="inlineStr"/>
      <c r="CA888" t="inlineStr"/>
      <c r="CB888" t="inlineStr"/>
      <c r="CC888" t="inlineStr"/>
      <c r="CD888" t="inlineStr"/>
      <c r="CE888" t="inlineStr"/>
      <c r="CF888" t="inlineStr"/>
      <c r="CG888" t="inlineStr"/>
      <c r="CH888" t="inlineStr"/>
      <c r="CI888" t="inlineStr"/>
      <c r="CJ888" t="inlineStr"/>
      <c r="CK888" t="inlineStr"/>
      <c r="CL888" t="inlineStr"/>
      <c r="CM888" t="inlineStr"/>
      <c r="CN888" t="inlineStr"/>
      <c r="CO888" t="inlineStr"/>
      <c r="CP888" t="inlineStr"/>
      <c r="CQ888" t="inlineStr"/>
      <c r="CR888" t="inlineStr"/>
      <c r="CS888" t="inlineStr"/>
      <c r="CT888" t="inlineStr"/>
      <c r="CU888" t="inlineStr"/>
    </row>
    <row r="889">
      <c r="A889" t="b">
        <v>1</v>
      </c>
      <c r="B889" t="inlineStr"/>
      <c r="C889" t="inlineStr">
        <is>
          <t>L-1524-786237503</t>
        </is>
      </c>
      <c r="D889" t="inlineStr">
        <is>
          <t>1263572855</t>
        </is>
      </c>
      <c r="E889" t="inlineStr">
        <is>
          <t>Qd</t>
        </is>
      </c>
      <c r="F889" t="inlineStr"/>
      <c r="G889" t="inlineStr">
        <is>
          <t>III 73, 40 b</t>
        </is>
      </c>
      <c r="H889" t="inlineStr">
        <is>
          <t>III 73, 40 b</t>
        </is>
      </c>
      <c r="I889" t="inlineStr"/>
      <c r="J889" t="inlineStr"/>
      <c r="K889" t="inlineStr"/>
      <c r="L889" t="inlineStr"/>
      <c r="M889" t="inlineStr"/>
      <c r="N889" t="inlineStr"/>
      <c r="O889" t="inlineStr"/>
      <c r="P889" t="inlineStr"/>
      <c r="Q889" t="inlineStr"/>
      <c r="R889" t="inlineStr"/>
      <c r="S889" t="inlineStr"/>
      <c r="T889" t="inlineStr"/>
      <c r="U889" t="inlineStr"/>
      <c r="V889" t="inlineStr"/>
      <c r="W889" t="inlineStr"/>
      <c r="X889" t="inlineStr"/>
      <c r="Y889" t="inlineStr"/>
      <c r="Z889" t="inlineStr"/>
      <c r="AA889" t="inlineStr"/>
      <c r="AB889" t="inlineStr"/>
      <c r="AC889" t="inlineStr"/>
      <c r="AD889" t="inlineStr"/>
      <c r="AE889" t="inlineStr"/>
      <c r="AF889" t="inlineStr"/>
      <c r="AG889" t="inlineStr"/>
      <c r="AH889" t="inlineStr"/>
      <c r="AI889" t="inlineStr"/>
      <c r="AJ889" t="inlineStr"/>
      <c r="AK889" t="inlineStr"/>
      <c r="AL889" t="inlineStr"/>
      <c r="AM889" t="inlineStr"/>
      <c r="AN889" t="inlineStr"/>
      <c r="AO889" t="inlineStr"/>
      <c r="AP889" t="inlineStr"/>
      <c r="AQ889" t="inlineStr"/>
      <c r="AR889" t="inlineStr"/>
      <c r="AS889" t="inlineStr"/>
      <c r="AT889" t="inlineStr"/>
      <c r="AU889" t="inlineStr"/>
      <c r="AV889" t="inlineStr"/>
      <c r="AW889" t="inlineStr"/>
      <c r="AX889" t="inlineStr"/>
      <c r="AY889" t="inlineStr"/>
      <c r="AZ889" t="inlineStr"/>
      <c r="BA889" t="inlineStr"/>
      <c r="BB889" t="inlineStr"/>
      <c r="BC889" t="inlineStr"/>
      <c r="BD889" t="inlineStr"/>
      <c r="BE889" t="inlineStr"/>
      <c r="BF889" t="inlineStr"/>
      <c r="BG889" t="inlineStr"/>
      <c r="BH889" t="inlineStr"/>
      <c r="BI889" t="inlineStr"/>
      <c r="BJ889" t="inlineStr"/>
      <c r="BK889" t="inlineStr"/>
      <c r="BL889" t="inlineStr"/>
      <c r="BM889" t="inlineStr"/>
      <c r="BN889" t="inlineStr"/>
      <c r="BO889" t="inlineStr"/>
      <c r="BP889" t="inlineStr"/>
      <c r="BQ889" t="inlineStr"/>
      <c r="BR889" t="inlineStr"/>
      <c r="BS889" t="inlineStr"/>
      <c r="BT889" t="inlineStr"/>
      <c r="BU889" t="inlineStr"/>
      <c r="BV889" t="inlineStr"/>
      <c r="BW889" t="inlineStr"/>
      <c r="BX889" t="inlineStr"/>
      <c r="BY889" t="inlineStr"/>
      <c r="BZ889" t="inlineStr"/>
      <c r="CA889" t="inlineStr"/>
      <c r="CB889" t="inlineStr"/>
      <c r="CC889" t="inlineStr"/>
      <c r="CD889" t="inlineStr"/>
      <c r="CE889" t="inlineStr"/>
      <c r="CF889" t="inlineStr"/>
      <c r="CG889" t="inlineStr"/>
      <c r="CH889" t="inlineStr"/>
      <c r="CI889" t="inlineStr"/>
      <c r="CJ889" t="inlineStr"/>
      <c r="CK889" t="inlineStr"/>
      <c r="CL889" t="inlineStr"/>
      <c r="CM889" t="inlineStr"/>
      <c r="CN889" t="inlineStr"/>
      <c r="CO889" t="inlineStr"/>
      <c r="CP889" t="inlineStr"/>
      <c r="CQ889" t="inlineStr"/>
      <c r="CR889" t="inlineStr"/>
      <c r="CS889" t="inlineStr"/>
      <c r="CT889" t="inlineStr"/>
      <c r="CU889" t="inlineStr"/>
    </row>
    <row r="890">
      <c r="A890" t="b">
        <v>0</v>
      </c>
      <c r="B890" t="inlineStr">
        <is>
          <t>813</t>
        </is>
      </c>
      <c r="C890" t="inlineStr">
        <is>
          <t>L-1524-154740756</t>
        </is>
      </c>
      <c r="D890" t="inlineStr">
        <is>
          <t>994215738</t>
        </is>
      </c>
      <c r="E890" t="inlineStr"/>
      <c r="F890" t="inlineStr">
        <is>
          <t>https://portal.dnb.de/opac.htm?method=simpleSearch&amp;cqlMode=true&amp;query=idn%3D994215738</t>
        </is>
      </c>
      <c r="G890" t="inlineStr">
        <is>
          <t>III 73, 40 b (angebundenes Werk)</t>
        </is>
      </c>
      <c r="H890" t="inlineStr"/>
      <c r="I890" t="inlineStr"/>
      <c r="J890" t="inlineStr"/>
      <c r="K890" t="inlineStr"/>
      <c r="L890" t="inlineStr"/>
      <c r="M890" t="inlineStr"/>
      <c r="N890" t="inlineStr"/>
      <c r="O890" t="inlineStr"/>
      <c r="P890" t="inlineStr"/>
      <c r="Q890" t="inlineStr"/>
      <c r="R890" t="inlineStr"/>
      <c r="S890" t="inlineStr"/>
      <c r="T890" t="inlineStr"/>
      <c r="U890" t="inlineStr"/>
      <c r="V890" t="inlineStr"/>
      <c r="W890" t="inlineStr"/>
      <c r="X890" t="inlineStr"/>
      <c r="Y890" t="inlineStr"/>
      <c r="Z890" t="inlineStr"/>
      <c r="AA890" t="inlineStr"/>
      <c r="AB890" t="inlineStr"/>
      <c r="AC890" t="inlineStr"/>
      <c r="AD890" t="inlineStr"/>
      <c r="AE890" t="inlineStr"/>
      <c r="AF890" t="inlineStr"/>
      <c r="AG890" t="inlineStr"/>
      <c r="AH890" t="inlineStr"/>
      <c r="AI890" t="inlineStr"/>
      <c r="AJ890" t="inlineStr"/>
      <c r="AK890" t="inlineStr"/>
      <c r="AL890" t="inlineStr"/>
      <c r="AM890" t="inlineStr"/>
      <c r="AN890" t="inlineStr"/>
      <c r="AO890" t="inlineStr"/>
      <c r="AP890" t="inlineStr"/>
      <c r="AQ890" t="inlineStr"/>
      <c r="AR890" t="inlineStr"/>
      <c r="AS890" t="inlineStr"/>
      <c r="AT890" t="inlineStr"/>
      <c r="AU890" t="inlineStr"/>
      <c r="AV890" t="inlineStr"/>
      <c r="AW890" t="inlineStr"/>
      <c r="AX890" t="inlineStr"/>
      <c r="AY890" t="inlineStr"/>
      <c r="AZ890" t="inlineStr"/>
      <c r="BA890" t="inlineStr"/>
      <c r="BB890" t="inlineStr"/>
      <c r="BC890" t="inlineStr">
        <is>
          <t>0</t>
        </is>
      </c>
      <c r="BD890" t="inlineStr"/>
      <c r="BE890" t="inlineStr"/>
      <c r="BF890" t="inlineStr"/>
      <c r="BG890" t="inlineStr"/>
      <c r="BH890" t="inlineStr"/>
      <c r="BI890" t="inlineStr"/>
      <c r="BJ890" t="inlineStr"/>
      <c r="BK890" t="inlineStr"/>
      <c r="BL890" t="inlineStr"/>
      <c r="BM890" t="inlineStr"/>
      <c r="BN890" t="inlineStr"/>
      <c r="BO890" t="inlineStr"/>
      <c r="BP890" t="inlineStr"/>
      <c r="BQ890" t="inlineStr"/>
      <c r="BR890" t="inlineStr"/>
      <c r="BS890" t="inlineStr"/>
      <c r="BT890" t="inlineStr"/>
      <c r="BU890" t="inlineStr"/>
      <c r="BV890" t="inlineStr"/>
      <c r="BW890" t="inlineStr"/>
      <c r="BX890" t="inlineStr"/>
      <c r="BY890" t="inlineStr"/>
      <c r="BZ890" t="inlineStr"/>
      <c r="CA890" t="inlineStr"/>
      <c r="CB890" t="inlineStr"/>
      <c r="CC890" t="inlineStr"/>
      <c r="CD890" t="inlineStr"/>
      <c r="CE890" t="inlineStr"/>
      <c r="CF890" t="inlineStr"/>
      <c r="CG890" t="inlineStr"/>
      <c r="CH890" t="inlineStr"/>
      <c r="CI890" t="inlineStr"/>
      <c r="CJ890" t="inlineStr"/>
      <c r="CK890" t="inlineStr"/>
      <c r="CL890" t="inlineStr"/>
      <c r="CM890" t="inlineStr"/>
      <c r="CN890" t="inlineStr"/>
      <c r="CO890" t="inlineStr"/>
      <c r="CP890" t="inlineStr"/>
      <c r="CQ890" t="inlineStr"/>
      <c r="CR890" t="inlineStr"/>
      <c r="CS890" t="inlineStr"/>
      <c r="CT890" t="inlineStr"/>
      <c r="CU890" t="inlineStr"/>
    </row>
    <row r="891">
      <c r="A891" t="b">
        <v>1</v>
      </c>
      <c r="B891" t="inlineStr">
        <is>
          <t>770</t>
        </is>
      </c>
      <c r="C891" t="inlineStr">
        <is>
          <t>L-1531-315463600</t>
        </is>
      </c>
      <c r="D891" t="inlineStr">
        <is>
          <t>1066935661</t>
        </is>
      </c>
      <c r="E891" t="inlineStr">
        <is>
          <t>Aaf</t>
        </is>
      </c>
      <c r="F891" t="inlineStr">
        <is>
          <t>https://portal.dnb.de/opac.htm?method=simpleSearch&amp;cqlMode=true&amp;query=idn%3D1066935661</t>
        </is>
      </c>
      <c r="G891" t="inlineStr">
        <is>
          <t>III 73, 41</t>
        </is>
      </c>
      <c r="H891" t="inlineStr">
        <is>
          <t>III 73, 41</t>
        </is>
      </c>
      <c r="I891" t="inlineStr">
        <is>
          <t>X</t>
        </is>
      </c>
      <c r="J891" t="inlineStr">
        <is>
          <t>Ledereinband</t>
        </is>
      </c>
      <c r="K891" t="inlineStr">
        <is>
          <t>bis 25 cm</t>
        </is>
      </c>
      <c r="L891" t="inlineStr">
        <is>
          <t>180°</t>
        </is>
      </c>
      <c r="M891" t="inlineStr">
        <is>
          <t>hohler Rücken</t>
        </is>
      </c>
      <c r="N891" t="inlineStr"/>
      <c r="O891" t="inlineStr"/>
      <c r="P891" t="inlineStr">
        <is>
          <t>Signaturfahne austauschen</t>
        </is>
      </c>
      <c r="Q891" t="inlineStr">
        <is>
          <t>0</t>
        </is>
      </c>
      <c r="R891" t="inlineStr"/>
      <c r="S891" t="inlineStr"/>
      <c r="T891" t="inlineStr"/>
      <c r="U891" t="inlineStr"/>
      <c r="V891" t="inlineStr"/>
      <c r="W891" t="inlineStr"/>
      <c r="X891" t="inlineStr"/>
      <c r="Y891" t="inlineStr"/>
      <c r="Z891" t="inlineStr"/>
      <c r="AA891" t="inlineStr"/>
      <c r="AB891" t="inlineStr"/>
      <c r="AC891" t="inlineStr"/>
      <c r="AD891" t="inlineStr"/>
      <c r="AE891" t="inlineStr"/>
      <c r="AF891" t="inlineStr"/>
      <c r="AG891" t="inlineStr"/>
      <c r="AH891" t="inlineStr"/>
      <c r="AI891" t="inlineStr"/>
      <c r="AJ891" t="inlineStr"/>
      <c r="AK891" t="inlineStr"/>
      <c r="AL891" t="inlineStr"/>
      <c r="AM891" t="inlineStr"/>
      <c r="AN891" t="inlineStr"/>
      <c r="AO891" t="inlineStr"/>
      <c r="AP891" t="inlineStr"/>
      <c r="AQ891" t="inlineStr"/>
      <c r="AR891" t="inlineStr"/>
      <c r="AS891" t="inlineStr"/>
      <c r="AT891" t="inlineStr"/>
      <c r="AU891" t="inlineStr"/>
      <c r="AV891" t="inlineStr"/>
      <c r="AW891" t="inlineStr"/>
      <c r="AX891" t="inlineStr"/>
      <c r="AY891" t="inlineStr"/>
      <c r="AZ891" t="inlineStr"/>
      <c r="BA891" t="inlineStr"/>
      <c r="BB891" t="inlineStr"/>
      <c r="BC891" t="inlineStr">
        <is>
          <t>0</t>
        </is>
      </c>
      <c r="BD891" t="inlineStr"/>
      <c r="BE891" t="inlineStr"/>
      <c r="BF891" t="inlineStr"/>
      <c r="BG891" t="inlineStr"/>
      <c r="BH891" t="inlineStr"/>
      <c r="BI891" t="inlineStr"/>
      <c r="BJ891" t="inlineStr"/>
      <c r="BK891" t="inlineStr"/>
      <c r="BL891" t="inlineStr"/>
      <c r="BM891" t="inlineStr"/>
      <c r="BN891" t="inlineStr"/>
      <c r="BO891" t="inlineStr"/>
      <c r="BP891" t="inlineStr"/>
      <c r="BQ891" t="inlineStr"/>
      <c r="BR891" t="inlineStr"/>
      <c r="BS891" t="inlineStr"/>
      <c r="BT891" t="inlineStr"/>
      <c r="BU891" t="inlineStr"/>
      <c r="BV891" t="inlineStr"/>
      <c r="BW891" t="inlineStr"/>
      <c r="BX891" t="inlineStr"/>
      <c r="BY891" t="inlineStr"/>
      <c r="BZ891" t="inlineStr"/>
      <c r="CA891" t="inlineStr"/>
      <c r="CB891" t="inlineStr"/>
      <c r="CC891" t="inlineStr"/>
      <c r="CD891" t="inlineStr"/>
      <c r="CE891" t="inlineStr"/>
      <c r="CF891" t="inlineStr"/>
      <c r="CG891" t="inlineStr"/>
      <c r="CH891" t="inlineStr"/>
      <c r="CI891" t="inlineStr"/>
      <c r="CJ891" t="inlineStr"/>
      <c r="CK891" t="inlineStr"/>
      <c r="CL891" t="inlineStr"/>
      <c r="CM891" t="inlineStr"/>
      <c r="CN891" t="inlineStr"/>
      <c r="CO891" t="inlineStr"/>
      <c r="CP891" t="inlineStr"/>
      <c r="CQ891" t="inlineStr"/>
      <c r="CR891" t="inlineStr"/>
      <c r="CS891" t="inlineStr"/>
      <c r="CT891" t="inlineStr"/>
      <c r="CU891" t="inlineStr"/>
    </row>
    <row r="892">
      <c r="A892" t="b">
        <v>1</v>
      </c>
      <c r="B892" t="inlineStr">
        <is>
          <t>771</t>
        </is>
      </c>
      <c r="C892" t="inlineStr">
        <is>
          <t>L-1536-315464526</t>
        </is>
      </c>
      <c r="D892" t="inlineStr">
        <is>
          <t>1066936692</t>
        </is>
      </c>
      <c r="E892" t="inlineStr">
        <is>
          <t>Aaf</t>
        </is>
      </c>
      <c r="F892" t="inlineStr">
        <is>
          <t>https://portal.dnb.de/opac.htm?method=simpleSearch&amp;cqlMode=true&amp;query=idn%3D1066936692</t>
        </is>
      </c>
      <c r="G892" t="inlineStr">
        <is>
          <t>III 73, 42</t>
        </is>
      </c>
      <c r="H892" t="inlineStr">
        <is>
          <t>III 73, 42</t>
        </is>
      </c>
      <c r="I892" t="inlineStr">
        <is>
          <t>X</t>
        </is>
      </c>
      <c r="J892" t="inlineStr">
        <is>
          <t>Ledereinband</t>
        </is>
      </c>
      <c r="K892" t="inlineStr">
        <is>
          <t>bis 35 cm</t>
        </is>
      </c>
      <c r="L892" t="inlineStr">
        <is>
          <t>180°</t>
        </is>
      </c>
      <c r="M892" t="inlineStr">
        <is>
          <t>fester Rücken mit Schmuckprägung</t>
        </is>
      </c>
      <c r="N892" t="inlineStr"/>
      <c r="O892" t="inlineStr">
        <is>
          <t xml:space="preserve">Papierumschlag </t>
        </is>
      </c>
      <c r="P892" t="inlineStr">
        <is>
          <t>Ja</t>
        </is>
      </c>
      <c r="Q892" t="inlineStr">
        <is>
          <t>0</t>
        </is>
      </c>
      <c r="R892" t="inlineStr"/>
      <c r="S892" t="inlineStr"/>
      <c r="T892" t="inlineStr"/>
      <c r="U892" t="inlineStr"/>
      <c r="V892" t="inlineStr"/>
      <c r="W892" t="inlineStr"/>
      <c r="X892" t="inlineStr"/>
      <c r="Y892" t="inlineStr"/>
      <c r="Z892" t="inlineStr"/>
      <c r="AA892" t="inlineStr"/>
      <c r="AB892" t="inlineStr"/>
      <c r="AC892" t="inlineStr"/>
      <c r="AD892" t="inlineStr"/>
      <c r="AE892" t="inlineStr"/>
      <c r="AF892" t="inlineStr"/>
      <c r="AG892" t="inlineStr"/>
      <c r="AH892" t="inlineStr"/>
      <c r="AI892" t="inlineStr"/>
      <c r="AJ892" t="inlineStr"/>
      <c r="AK892" t="inlineStr"/>
      <c r="AL892" t="inlineStr"/>
      <c r="AM892" t="inlineStr"/>
      <c r="AN892" t="inlineStr"/>
      <c r="AO892" t="inlineStr"/>
      <c r="AP892" t="inlineStr"/>
      <c r="AQ892" t="inlineStr"/>
      <c r="AR892" t="inlineStr"/>
      <c r="AS892" t="inlineStr"/>
      <c r="AT892" t="inlineStr"/>
      <c r="AU892" t="inlineStr"/>
      <c r="AV892" t="inlineStr"/>
      <c r="AW892" t="inlineStr"/>
      <c r="AX892" t="inlineStr"/>
      <c r="AY892" t="inlineStr"/>
      <c r="AZ892" t="inlineStr"/>
      <c r="BA892" t="inlineStr"/>
      <c r="BB892" t="inlineStr"/>
      <c r="BC892" t="inlineStr">
        <is>
          <t>0</t>
        </is>
      </c>
      <c r="BD892" t="inlineStr"/>
      <c r="BE892" t="inlineStr"/>
      <c r="BF892" t="inlineStr"/>
      <c r="BG892" t="inlineStr"/>
      <c r="BH892" t="inlineStr"/>
      <c r="BI892" t="inlineStr"/>
      <c r="BJ892" t="inlineStr"/>
      <c r="BK892" t="inlineStr"/>
      <c r="BL892" t="inlineStr"/>
      <c r="BM892" t="inlineStr"/>
      <c r="BN892" t="inlineStr"/>
      <c r="BO892" t="inlineStr"/>
      <c r="BP892" t="inlineStr"/>
      <c r="BQ892" t="inlineStr"/>
      <c r="BR892" t="inlineStr"/>
      <c r="BS892" t="inlineStr"/>
      <c r="BT892" t="inlineStr"/>
      <c r="BU892" t="inlineStr"/>
      <c r="BV892" t="inlineStr"/>
      <c r="BW892" t="inlineStr"/>
      <c r="BX892" t="inlineStr"/>
      <c r="BY892" t="inlineStr"/>
      <c r="BZ892" t="inlineStr"/>
      <c r="CA892" t="inlineStr"/>
      <c r="CB892" t="inlineStr"/>
      <c r="CC892" t="inlineStr"/>
      <c r="CD892" t="inlineStr"/>
      <c r="CE892" t="inlineStr"/>
      <c r="CF892" t="inlineStr"/>
      <c r="CG892" t="inlineStr"/>
      <c r="CH892" t="inlineStr"/>
      <c r="CI892" t="inlineStr"/>
      <c r="CJ892" t="inlineStr"/>
      <c r="CK892" t="inlineStr"/>
      <c r="CL892" t="inlineStr"/>
      <c r="CM892" t="inlineStr"/>
      <c r="CN892" t="inlineStr"/>
      <c r="CO892" t="inlineStr"/>
      <c r="CP892" t="inlineStr"/>
      <c r="CQ892" t="inlineStr"/>
      <c r="CR892" t="inlineStr"/>
      <c r="CS892" t="inlineStr"/>
      <c r="CT892" t="inlineStr"/>
      <c r="CU892" t="inlineStr"/>
    </row>
    <row r="893">
      <c r="A893" t="b">
        <v>1</v>
      </c>
      <c r="B893" t="inlineStr">
        <is>
          <t>815</t>
        </is>
      </c>
      <c r="C893" t="inlineStr">
        <is>
          <t>L-1535-158504658</t>
        </is>
      </c>
      <c r="D893" t="inlineStr">
        <is>
          <t>995009910</t>
        </is>
      </c>
      <c r="E893" t="inlineStr">
        <is>
          <t>Aal</t>
        </is>
      </c>
      <c r="F893" t="inlineStr">
        <is>
          <t>https://portal.dnb.de/opac.htm?method=simpleSearch&amp;cqlMode=true&amp;query=idn%3D995009910</t>
        </is>
      </c>
      <c r="G893" t="inlineStr">
        <is>
          <t>III 73, 42 a</t>
        </is>
      </c>
      <c r="H893" t="inlineStr">
        <is>
          <t>III 73, 42 a</t>
        </is>
      </c>
      <c r="I893" t="inlineStr">
        <is>
          <t>X</t>
        </is>
      </c>
      <c r="J893" t="inlineStr">
        <is>
          <t>Ledereinband</t>
        </is>
      </c>
      <c r="K893" t="inlineStr">
        <is>
          <t>bis 35 cm</t>
        </is>
      </c>
      <c r="L893" t="inlineStr">
        <is>
          <t>180°</t>
        </is>
      </c>
      <c r="M893" t="inlineStr">
        <is>
          <t>fester Rücken mit Schmuckprägung, gefaltete Blätter, welliger Buchblock</t>
        </is>
      </c>
      <c r="N893" t="inlineStr"/>
      <c r="O893" t="inlineStr">
        <is>
          <t xml:space="preserve">Papierumschlag </t>
        </is>
      </c>
      <c r="P893" t="inlineStr">
        <is>
          <t>Ja</t>
        </is>
      </c>
      <c r="Q893" t="inlineStr">
        <is>
          <t>1</t>
        </is>
      </c>
      <c r="R893" t="inlineStr"/>
      <c r="S893" t="inlineStr"/>
      <c r="T893" t="inlineStr"/>
      <c r="U893" t="inlineStr"/>
      <c r="V893" t="inlineStr"/>
      <c r="W893" t="inlineStr"/>
      <c r="X893" t="inlineStr"/>
      <c r="Y893" t="inlineStr"/>
      <c r="Z893" t="inlineStr"/>
      <c r="AA893" t="inlineStr">
        <is>
          <t>L</t>
        </is>
      </c>
      <c r="AB893" t="inlineStr"/>
      <c r="AC893" t="inlineStr"/>
      <c r="AD893" t="inlineStr">
        <is>
          <t>f/V</t>
        </is>
      </c>
      <c r="AE893" t="inlineStr"/>
      <c r="AF893" t="inlineStr"/>
      <c r="AG893" t="inlineStr"/>
      <c r="AH893" t="inlineStr"/>
      <c r="AI893" t="inlineStr"/>
      <c r="AJ893" t="inlineStr">
        <is>
          <t>Pa</t>
        </is>
      </c>
      <c r="AK893" t="inlineStr"/>
      <c r="AL893" t="inlineStr"/>
      <c r="AM893" t="inlineStr"/>
      <c r="AN893" t="inlineStr"/>
      <c r="AO893" t="inlineStr"/>
      <c r="AP893" t="inlineStr"/>
      <c r="AQ893" t="inlineStr">
        <is>
          <t>x</t>
        </is>
      </c>
      <c r="AR893" t="inlineStr">
        <is>
          <t>B: 22x33
F: 34x33</t>
        </is>
      </c>
      <c r="AS893" t="inlineStr"/>
      <c r="AT893" t="inlineStr"/>
      <c r="AU893" t="inlineStr"/>
      <c r="AV893" t="inlineStr"/>
      <c r="AW893" t="inlineStr"/>
      <c r="AX893" t="inlineStr">
        <is>
          <t>110</t>
        </is>
      </c>
      <c r="AY893" t="inlineStr"/>
      <c r="AZ893" t="inlineStr"/>
      <c r="BA893" t="inlineStr">
        <is>
          <t>x</t>
        </is>
      </c>
      <c r="BB893" t="inlineStr">
        <is>
          <t>n</t>
        </is>
      </c>
      <c r="BC893" t="inlineStr">
        <is>
          <t>0</t>
        </is>
      </c>
      <c r="BD893" t="inlineStr"/>
      <c r="BE893" t="inlineStr"/>
      <c r="BF893" t="inlineStr"/>
      <c r="BG893" t="inlineStr"/>
      <c r="BH893" t="inlineStr"/>
      <c r="BI893" t="inlineStr">
        <is>
          <t>x sauer</t>
        </is>
      </c>
      <c r="BJ893" t="inlineStr">
        <is>
          <t>x</t>
        </is>
      </c>
      <c r="BK893" t="inlineStr"/>
      <c r="BL893" t="inlineStr"/>
      <c r="BM893" t="inlineStr"/>
      <c r="BN893" t="inlineStr"/>
      <c r="BO893" t="inlineStr"/>
      <c r="BP893" t="inlineStr"/>
      <c r="BQ893" t="inlineStr"/>
      <c r="BR893" t="inlineStr"/>
      <c r="BS893" t="inlineStr"/>
      <c r="BT893" t="inlineStr"/>
      <c r="BU893" t="inlineStr"/>
      <c r="BV893" t="inlineStr"/>
      <c r="BW893" t="inlineStr"/>
      <c r="BX893" t="inlineStr"/>
      <c r="BY893" t="inlineStr"/>
      <c r="BZ893" t="inlineStr"/>
      <c r="CA893" t="inlineStr"/>
      <c r="CB893" t="inlineStr"/>
      <c r="CC893" t="inlineStr"/>
      <c r="CD893" t="inlineStr"/>
      <c r="CE893" t="inlineStr"/>
      <c r="CF893" t="inlineStr"/>
      <c r="CG893" t="inlineStr"/>
      <c r="CH893" t="inlineStr"/>
      <c r="CI893" t="inlineStr"/>
      <c r="CJ893" t="inlineStr"/>
      <c r="CK893" t="inlineStr"/>
      <c r="CL893" t="inlineStr"/>
      <c r="CM893" t="inlineStr"/>
      <c r="CN893" t="inlineStr"/>
      <c r="CO893" t="inlineStr"/>
      <c r="CP893" t="inlineStr"/>
      <c r="CQ893" t="inlineStr"/>
      <c r="CR893" t="inlineStr"/>
      <c r="CS893" t="inlineStr"/>
      <c r="CT893" t="inlineStr"/>
      <c r="CU893" t="inlineStr"/>
    </row>
    <row r="894">
      <c r="A894" t="b">
        <v>1</v>
      </c>
      <c r="B894" t="inlineStr">
        <is>
          <t>816</t>
        </is>
      </c>
      <c r="C894" t="inlineStr">
        <is>
          <t>L-1549-15411684X</t>
        </is>
      </c>
      <c r="D894" t="inlineStr">
        <is>
          <t>993976174</t>
        </is>
      </c>
      <c r="E894" t="inlineStr">
        <is>
          <t>Aal</t>
        </is>
      </c>
      <c r="F894" t="inlineStr">
        <is>
          <t>https://portal.dnb.de/opac.htm?method=simpleSearch&amp;cqlMode=true&amp;query=idn%3D993976174</t>
        </is>
      </c>
      <c r="G894" t="inlineStr">
        <is>
          <t>III 73, 42/b</t>
        </is>
      </c>
      <c r="H894" t="inlineStr">
        <is>
          <t>III 73, 42/b</t>
        </is>
      </c>
      <c r="I894" t="inlineStr">
        <is>
          <t>X</t>
        </is>
      </c>
      <c r="J894" t="inlineStr">
        <is>
          <t>Gewebeeinband</t>
        </is>
      </c>
      <c r="K894" t="inlineStr">
        <is>
          <t>bis 25 cm</t>
        </is>
      </c>
      <c r="L894" t="inlineStr">
        <is>
          <t>180°</t>
        </is>
      </c>
      <c r="M894" t="inlineStr">
        <is>
          <t>hohler Rücken, welliger Buchblock</t>
        </is>
      </c>
      <c r="N894" t="inlineStr"/>
      <c r="O894" t="inlineStr"/>
      <c r="P894" t="inlineStr"/>
      <c r="Q894" t="inlineStr">
        <is>
          <t>2</t>
        </is>
      </c>
      <c r="R894" t="inlineStr"/>
      <c r="S894" t="inlineStr"/>
      <c r="T894" t="inlineStr"/>
      <c r="U894" t="inlineStr"/>
      <c r="V894" t="inlineStr"/>
      <c r="W894" t="inlineStr"/>
      <c r="X894" t="inlineStr"/>
      <c r="Y894" t="inlineStr"/>
      <c r="Z894" t="inlineStr"/>
      <c r="AA894" t="inlineStr">
        <is>
          <t>G</t>
        </is>
      </c>
      <c r="AB894" t="inlineStr">
        <is>
          <t>x</t>
        </is>
      </c>
      <c r="AC894" t="inlineStr"/>
      <c r="AD894" t="inlineStr">
        <is>
          <t>h/E</t>
        </is>
      </c>
      <c r="AE894" t="inlineStr"/>
      <c r="AF894" t="inlineStr"/>
      <c r="AG894" t="inlineStr"/>
      <c r="AH894" t="inlineStr"/>
      <c r="AI894" t="inlineStr"/>
      <c r="AJ894" t="inlineStr">
        <is>
          <t>Pa</t>
        </is>
      </c>
      <c r="AK894" t="inlineStr">
        <is>
          <t>x</t>
        </is>
      </c>
      <c r="AL894" t="inlineStr"/>
      <c r="AM894" t="inlineStr"/>
      <c r="AN894" t="inlineStr"/>
      <c r="AO894" t="inlineStr"/>
      <c r="AP894" t="inlineStr"/>
      <c r="AQ894" t="inlineStr"/>
      <c r="AR894" t="inlineStr"/>
      <c r="AS894" t="inlineStr"/>
      <c r="AT894" t="inlineStr"/>
      <c r="AU894" t="inlineStr"/>
      <c r="AV894" t="inlineStr"/>
      <c r="AW894" t="inlineStr"/>
      <c r="AX894" t="inlineStr">
        <is>
          <t>110</t>
        </is>
      </c>
      <c r="AY894" t="inlineStr"/>
      <c r="AZ894" t="inlineStr"/>
      <c r="BA894" t="inlineStr"/>
      <c r="BB894" t="inlineStr">
        <is>
          <t>n</t>
        </is>
      </c>
      <c r="BC894" t="inlineStr">
        <is>
          <t>0</t>
        </is>
      </c>
      <c r="BD894" t="inlineStr"/>
      <c r="BE894" t="inlineStr"/>
      <c r="BF894" t="inlineStr"/>
      <c r="BG894" t="inlineStr"/>
      <c r="BH894" t="inlineStr"/>
      <c r="BI894" t="inlineStr"/>
      <c r="BJ894" t="inlineStr"/>
      <c r="BK894" t="inlineStr">
        <is>
          <t>Schaden stabil</t>
        </is>
      </c>
      <c r="BL894" t="inlineStr"/>
      <c r="BM894" t="inlineStr"/>
      <c r="BN894" t="inlineStr"/>
      <c r="BO894" t="inlineStr"/>
      <c r="BP894" t="inlineStr"/>
      <c r="BQ894" t="inlineStr"/>
      <c r="BR894" t="inlineStr"/>
      <c r="BS894" t="inlineStr"/>
      <c r="BT894" t="inlineStr"/>
      <c r="BU894" t="inlineStr"/>
      <c r="BV894" t="inlineStr"/>
      <c r="BW894" t="inlineStr"/>
      <c r="BX894" t="inlineStr"/>
      <c r="BY894" t="inlineStr"/>
      <c r="BZ894" t="inlineStr"/>
      <c r="CA894" t="inlineStr"/>
      <c r="CB894" t="inlineStr"/>
      <c r="CC894" t="inlineStr"/>
      <c r="CD894" t="inlineStr"/>
      <c r="CE894" t="inlineStr"/>
      <c r="CF894" t="inlineStr"/>
      <c r="CG894" t="inlineStr"/>
      <c r="CH894" t="inlineStr"/>
      <c r="CI894" t="inlineStr"/>
      <c r="CJ894" t="inlineStr"/>
      <c r="CK894" t="inlineStr"/>
      <c r="CL894" t="inlineStr"/>
      <c r="CM894" t="inlineStr"/>
      <c r="CN894" t="inlineStr"/>
      <c r="CO894" t="inlineStr"/>
      <c r="CP894" t="inlineStr"/>
      <c r="CQ894" t="inlineStr"/>
      <c r="CR894" t="inlineStr"/>
      <c r="CS894" t="inlineStr"/>
      <c r="CT894" t="inlineStr"/>
      <c r="CU894" t="inlineStr"/>
    </row>
    <row r="895">
      <c r="A895" t="b">
        <v>1</v>
      </c>
      <c r="B895" t="inlineStr">
        <is>
          <t>772</t>
        </is>
      </c>
      <c r="C895" t="inlineStr">
        <is>
          <t>L-1539-154002895</t>
        </is>
      </c>
      <c r="D895" t="inlineStr">
        <is>
          <t>993914640</t>
        </is>
      </c>
      <c r="E895" t="inlineStr">
        <is>
          <t>Aal</t>
        </is>
      </c>
      <c r="F895" t="inlineStr">
        <is>
          <t>https://portal.dnb.de/opac.htm?method=simpleSearch&amp;cqlMode=true&amp;query=idn%3D993914640</t>
        </is>
      </c>
      <c r="G895" t="inlineStr">
        <is>
          <t>III 73, 43</t>
        </is>
      </c>
      <c r="H895" t="inlineStr">
        <is>
          <t>III 73, 43</t>
        </is>
      </c>
      <c r="I895" t="inlineStr"/>
      <c r="J895" t="inlineStr"/>
      <c r="K895" t="inlineStr">
        <is>
          <t>bis 42 cm</t>
        </is>
      </c>
      <c r="L895" t="inlineStr"/>
      <c r="M895" t="inlineStr"/>
      <c r="N895" t="inlineStr"/>
      <c r="O895" t="inlineStr"/>
      <c r="P895" t="inlineStr"/>
      <c r="Q895" t="inlineStr"/>
      <c r="R895" t="inlineStr"/>
      <c r="S895" t="inlineStr"/>
      <c r="T895" t="inlineStr"/>
      <c r="U895" t="inlineStr"/>
      <c r="V895" t="inlineStr"/>
      <c r="W895" t="inlineStr"/>
      <c r="X895" t="inlineStr"/>
      <c r="Y895" t="inlineStr"/>
      <c r="Z895" t="inlineStr"/>
      <c r="AA895" t="inlineStr">
        <is>
          <t>HD</t>
        </is>
      </c>
      <c r="AB895" t="inlineStr">
        <is>
          <t>x</t>
        </is>
      </c>
      <c r="AC895" t="inlineStr"/>
      <c r="AD895" t="inlineStr">
        <is>
          <t>f/V</t>
        </is>
      </c>
      <c r="AE895" t="inlineStr"/>
      <c r="AF895" t="inlineStr"/>
      <c r="AG895" t="inlineStr"/>
      <c r="AH895" t="inlineStr"/>
      <c r="AI895" t="inlineStr">
        <is>
          <t>x</t>
        </is>
      </c>
      <c r="AJ895" t="inlineStr">
        <is>
          <t>Pa</t>
        </is>
      </c>
      <c r="AK895" t="inlineStr"/>
      <c r="AL895" t="inlineStr"/>
      <c r="AM895" t="inlineStr"/>
      <c r="AN895" t="inlineStr"/>
      <c r="AO895" t="inlineStr"/>
      <c r="AP895" t="inlineStr"/>
      <c r="AQ895" t="inlineStr"/>
      <c r="AR895" t="inlineStr"/>
      <c r="AS895" t="inlineStr"/>
      <c r="AT895" t="inlineStr"/>
      <c r="AU895" t="inlineStr"/>
      <c r="AV895" t="inlineStr"/>
      <c r="AW895" t="inlineStr"/>
      <c r="AX895" t="inlineStr">
        <is>
          <t>80</t>
        </is>
      </c>
      <c r="AY895" t="inlineStr"/>
      <c r="AZ895" t="inlineStr"/>
      <c r="BA895" t="inlineStr"/>
      <c r="BB895" t="inlineStr">
        <is>
          <t>n</t>
        </is>
      </c>
      <c r="BC895" t="inlineStr">
        <is>
          <t>0</t>
        </is>
      </c>
      <c r="BD895" t="inlineStr"/>
      <c r="BE895" t="inlineStr"/>
      <c r="BF895" t="inlineStr"/>
      <c r="BG895" t="inlineStr"/>
      <c r="BH895" t="inlineStr"/>
      <c r="BI895" t="inlineStr"/>
      <c r="BJ895" t="inlineStr"/>
      <c r="BK895" t="inlineStr"/>
      <c r="BL895" t="inlineStr"/>
      <c r="BM895" t="inlineStr"/>
      <c r="BN895" t="inlineStr"/>
      <c r="BO895" t="inlineStr"/>
      <c r="BP895" t="inlineStr"/>
      <c r="BQ895" t="inlineStr"/>
      <c r="BR895" t="inlineStr"/>
      <c r="BS895" t="inlineStr"/>
      <c r="BT895" t="inlineStr"/>
      <c r="BU895" t="inlineStr"/>
      <c r="BV895" t="inlineStr"/>
      <c r="BW895" t="inlineStr"/>
      <c r="BX895" t="inlineStr"/>
      <c r="BY895" t="inlineStr"/>
      <c r="BZ895" t="inlineStr"/>
      <c r="CA895" t="inlineStr"/>
      <c r="CB895" t="inlineStr"/>
      <c r="CC895" t="inlineStr"/>
      <c r="CD895" t="inlineStr"/>
      <c r="CE895" t="inlineStr"/>
      <c r="CF895" t="inlineStr"/>
      <c r="CG895" t="inlineStr"/>
      <c r="CH895" t="inlineStr"/>
      <c r="CI895" t="inlineStr"/>
      <c r="CJ895" t="inlineStr"/>
      <c r="CK895" t="inlineStr"/>
      <c r="CL895" t="inlineStr"/>
      <c r="CM895" t="inlineStr"/>
      <c r="CN895" t="inlineStr"/>
      <c r="CO895" t="inlineStr"/>
      <c r="CP895" t="inlineStr"/>
      <c r="CQ895" t="inlineStr"/>
      <c r="CR895" t="inlineStr"/>
      <c r="CS895" t="inlineStr"/>
      <c r="CT895" t="inlineStr"/>
      <c r="CU895" t="inlineStr"/>
    </row>
    <row r="896">
      <c r="A896" t="b">
        <v>1</v>
      </c>
      <c r="B896" t="inlineStr">
        <is>
          <t>773</t>
        </is>
      </c>
      <c r="C896" t="inlineStr">
        <is>
          <t>L-1542-315456256</t>
        </is>
      </c>
      <c r="D896" t="inlineStr">
        <is>
          <t>1066927502</t>
        </is>
      </c>
      <c r="E896" t="inlineStr">
        <is>
          <t>Aaf</t>
        </is>
      </c>
      <c r="F896" t="inlineStr">
        <is>
          <t>https://portal.dnb.de/opac.htm?method=simpleSearch&amp;cqlMode=true&amp;query=idn%3D1066927502</t>
        </is>
      </c>
      <c r="G896" t="inlineStr">
        <is>
          <t>III 73, 44</t>
        </is>
      </c>
      <c r="H896" t="inlineStr">
        <is>
          <t>III 73, 44</t>
        </is>
      </c>
      <c r="I896" t="inlineStr">
        <is>
          <t>X</t>
        </is>
      </c>
      <c r="J896" t="inlineStr">
        <is>
          <t>Gewebeeinband</t>
        </is>
      </c>
      <c r="K896" t="inlineStr">
        <is>
          <t>bis 25 cm</t>
        </is>
      </c>
      <c r="L896" t="inlineStr">
        <is>
          <t>80° bis 110°, einseitig digitalisierbar?</t>
        </is>
      </c>
      <c r="M896" t="inlineStr">
        <is>
          <t>hohler Rücken, welliger Buchblock</t>
        </is>
      </c>
      <c r="N896" t="inlineStr"/>
      <c r="O896" t="inlineStr"/>
      <c r="P896" t="inlineStr">
        <is>
          <t>Signaturfahne austauschen</t>
        </is>
      </c>
      <c r="Q896" t="inlineStr">
        <is>
          <t>0</t>
        </is>
      </c>
      <c r="R896" t="inlineStr"/>
      <c r="S896" t="inlineStr"/>
      <c r="T896" t="inlineStr"/>
      <c r="U896" t="inlineStr"/>
      <c r="V896" t="inlineStr"/>
      <c r="W896" t="inlineStr"/>
      <c r="X896" t="inlineStr"/>
      <c r="Y896" t="inlineStr"/>
      <c r="Z896" t="inlineStr"/>
      <c r="AA896" t="inlineStr"/>
      <c r="AB896" t="inlineStr"/>
      <c r="AC896" t="inlineStr"/>
      <c r="AD896" t="inlineStr"/>
      <c r="AE896" t="inlineStr"/>
      <c r="AF896" t="inlineStr"/>
      <c r="AG896" t="inlineStr"/>
      <c r="AH896" t="inlineStr"/>
      <c r="AI896" t="inlineStr"/>
      <c r="AJ896" t="inlineStr"/>
      <c r="AK896" t="inlineStr"/>
      <c r="AL896" t="inlineStr"/>
      <c r="AM896" t="inlineStr"/>
      <c r="AN896" t="inlineStr"/>
      <c r="AO896" t="inlineStr"/>
      <c r="AP896" t="inlineStr"/>
      <c r="AQ896" t="inlineStr"/>
      <c r="AR896" t="inlineStr"/>
      <c r="AS896" t="inlineStr"/>
      <c r="AT896" t="inlineStr"/>
      <c r="AU896" t="inlineStr"/>
      <c r="AV896" t="inlineStr"/>
      <c r="AW896" t="inlineStr"/>
      <c r="AX896" t="inlineStr"/>
      <c r="AY896" t="inlineStr"/>
      <c r="AZ896" t="inlineStr"/>
      <c r="BA896" t="inlineStr"/>
      <c r="BB896" t="inlineStr"/>
      <c r="BC896" t="inlineStr">
        <is>
          <t>0</t>
        </is>
      </c>
      <c r="BD896" t="inlineStr"/>
      <c r="BE896" t="inlineStr"/>
      <c r="BF896" t="inlineStr"/>
      <c r="BG896" t="inlineStr"/>
      <c r="BH896" t="inlineStr"/>
      <c r="BI896" t="inlineStr"/>
      <c r="BJ896" t="inlineStr"/>
      <c r="BK896" t="inlineStr"/>
      <c r="BL896" t="inlineStr"/>
      <c r="BM896" t="inlineStr"/>
      <c r="BN896" t="inlineStr"/>
      <c r="BO896" t="inlineStr"/>
      <c r="BP896" t="inlineStr"/>
      <c r="BQ896" t="inlineStr"/>
      <c r="BR896" t="inlineStr"/>
      <c r="BS896" t="inlineStr"/>
      <c r="BT896" t="inlineStr"/>
      <c r="BU896" t="inlineStr"/>
      <c r="BV896" t="inlineStr"/>
      <c r="BW896" t="inlineStr"/>
      <c r="BX896" t="inlineStr"/>
      <c r="BY896" t="inlineStr"/>
      <c r="BZ896" t="inlineStr"/>
      <c r="CA896" t="inlineStr"/>
      <c r="CB896" t="inlineStr"/>
      <c r="CC896" t="inlineStr"/>
      <c r="CD896" t="inlineStr"/>
      <c r="CE896" t="inlineStr"/>
      <c r="CF896" t="inlineStr"/>
      <c r="CG896" t="inlineStr"/>
      <c r="CH896" t="inlineStr"/>
      <c r="CI896" t="inlineStr"/>
      <c r="CJ896" t="inlineStr"/>
      <c r="CK896" t="inlineStr"/>
      <c r="CL896" t="inlineStr"/>
      <c r="CM896" t="inlineStr"/>
      <c r="CN896" t="inlineStr"/>
      <c r="CO896" t="inlineStr"/>
      <c r="CP896" t="inlineStr"/>
      <c r="CQ896" t="inlineStr"/>
      <c r="CR896" t="inlineStr"/>
      <c r="CS896" t="inlineStr"/>
      <c r="CT896" t="inlineStr"/>
      <c r="CU896" t="inlineStr"/>
    </row>
    <row r="897">
      <c r="A897" t="b">
        <v>0</v>
      </c>
      <c r="B897" t="inlineStr">
        <is>
          <t>774</t>
        </is>
      </c>
      <c r="C897" t="inlineStr">
        <is>
          <t>L-1544-315208775</t>
        </is>
      </c>
      <c r="D897" t="inlineStr">
        <is>
          <t>1066787379</t>
        </is>
      </c>
      <c r="E897" t="inlineStr"/>
      <c r="F897" t="inlineStr">
        <is>
          <t>https://portal.dnb.de/opac.htm?method=simpleSearch&amp;cqlMode=true&amp;query=idn%3D1066787379</t>
        </is>
      </c>
      <c r="G897" t="inlineStr">
        <is>
          <t>III 73, 45</t>
        </is>
      </c>
      <c r="H897" t="inlineStr"/>
      <c r="I897" t="inlineStr">
        <is>
          <t>X</t>
        </is>
      </c>
      <c r="J897" t="inlineStr">
        <is>
          <t>Ledereinband, Schließen, erhabene Buchbeschläge</t>
        </is>
      </c>
      <c r="K897" t="inlineStr">
        <is>
          <t>bis 25 cm</t>
        </is>
      </c>
      <c r="L897" t="inlineStr">
        <is>
          <t>80° bis 110°, einseitig digitalisierbar?</t>
        </is>
      </c>
      <c r="M897" t="inlineStr">
        <is>
          <t>hohler Rücken, Schrift bis in den Falz</t>
        </is>
      </c>
      <c r="N897" t="inlineStr"/>
      <c r="O897" t="inlineStr"/>
      <c r="P897" t="inlineStr">
        <is>
          <t>Signaturfahne austauschen</t>
        </is>
      </c>
      <c r="Q897" t="inlineStr">
        <is>
          <t>1</t>
        </is>
      </c>
      <c r="R897" t="inlineStr"/>
      <c r="S897" t="inlineStr"/>
      <c r="T897" t="inlineStr"/>
      <c r="U897" t="inlineStr"/>
      <c r="V897" t="inlineStr"/>
      <c r="W897" t="inlineStr"/>
      <c r="X897" t="inlineStr"/>
      <c r="Y897" t="inlineStr"/>
      <c r="Z897" t="inlineStr">
        <is>
          <t>x</t>
        </is>
      </c>
      <c r="AA897" t="inlineStr">
        <is>
          <t>L</t>
        </is>
      </c>
      <c r="AB897" t="inlineStr"/>
      <c r="AC897" t="inlineStr"/>
      <c r="AD897" t="inlineStr">
        <is>
          <t>h/E</t>
        </is>
      </c>
      <c r="AE897" t="inlineStr"/>
      <c r="AF897" t="inlineStr"/>
      <c r="AG897" t="inlineStr"/>
      <c r="AH897" t="inlineStr"/>
      <c r="AI897" t="inlineStr"/>
      <c r="AJ897" t="inlineStr">
        <is>
          <t>Pa</t>
        </is>
      </c>
      <c r="AK897" t="inlineStr"/>
      <c r="AL897" t="inlineStr"/>
      <c r="AM897" t="inlineStr"/>
      <c r="AN897" t="inlineStr"/>
      <c r="AO897" t="inlineStr"/>
      <c r="AP897" t="inlineStr"/>
      <c r="AQ897" t="inlineStr"/>
      <c r="AR897" t="inlineStr"/>
      <c r="AS897" t="inlineStr"/>
      <c r="AT897" t="inlineStr"/>
      <c r="AU897" t="inlineStr"/>
      <c r="AV897" t="inlineStr"/>
      <c r="AW897" t="inlineStr"/>
      <c r="AX897" t="inlineStr">
        <is>
          <t>110</t>
        </is>
      </c>
      <c r="AY897" t="inlineStr"/>
      <c r="AZ897" t="inlineStr"/>
      <c r="BA897" t="inlineStr"/>
      <c r="BB897" t="inlineStr">
        <is>
          <t>ja vor</t>
        </is>
      </c>
      <c r="BC897" t="inlineStr">
        <is>
          <t>0.5</t>
        </is>
      </c>
      <c r="BD897" t="inlineStr"/>
      <c r="BE897" t="inlineStr"/>
      <c r="BF897" t="inlineStr"/>
      <c r="BG897" t="inlineStr"/>
      <c r="BH897" t="inlineStr"/>
      <c r="BI897" t="inlineStr"/>
      <c r="BJ897" t="inlineStr"/>
      <c r="BK897" t="inlineStr"/>
      <c r="BL897" t="inlineStr"/>
      <c r="BM897" t="inlineStr"/>
      <c r="BN897" t="inlineStr">
        <is>
          <t>x</t>
        </is>
      </c>
      <c r="BO897" t="inlineStr">
        <is>
          <t>x</t>
        </is>
      </c>
      <c r="BP897" t="inlineStr">
        <is>
          <t>x</t>
        </is>
      </c>
      <c r="BQ897" t="inlineStr"/>
      <c r="BR897" t="inlineStr"/>
      <c r="BS897" t="inlineStr"/>
      <c r="BT897" t="inlineStr"/>
      <c r="BU897" t="inlineStr"/>
      <c r="BV897" t="inlineStr"/>
      <c r="BW897" t="inlineStr"/>
      <c r="BX897" t="inlineStr"/>
      <c r="BY897" t="inlineStr"/>
      <c r="BZ897" t="inlineStr"/>
      <c r="CA897" t="inlineStr">
        <is>
          <t>0.5</t>
        </is>
      </c>
      <c r="CB897" t="inlineStr"/>
      <c r="CC897" t="inlineStr"/>
      <c r="CD897" t="inlineStr"/>
      <c r="CE897" t="inlineStr"/>
      <c r="CF897" t="inlineStr"/>
      <c r="CG897" t="inlineStr"/>
      <c r="CH897" t="inlineStr"/>
      <c r="CI897" t="inlineStr"/>
      <c r="CJ897" t="inlineStr"/>
      <c r="CK897" t="inlineStr"/>
      <c r="CL897" t="inlineStr"/>
      <c r="CM897" t="inlineStr"/>
      <c r="CN897" t="inlineStr"/>
      <c r="CO897" t="inlineStr"/>
      <c r="CP897" t="inlineStr"/>
      <c r="CQ897" t="inlineStr"/>
      <c r="CR897" t="inlineStr"/>
      <c r="CS897" t="inlineStr"/>
      <c r="CT897" t="inlineStr"/>
      <c r="CU897" t="inlineStr"/>
    </row>
    <row r="898">
      <c r="A898" t="b">
        <v>1</v>
      </c>
      <c r="B898" t="inlineStr"/>
      <c r="C898" t="inlineStr">
        <is>
          <t>L-9999-414172639</t>
        </is>
      </c>
      <c r="D898" t="inlineStr">
        <is>
          <t>1137891300</t>
        </is>
      </c>
      <c r="E898" t="inlineStr">
        <is>
          <t>Qd</t>
        </is>
      </c>
      <c r="F898" t="inlineStr"/>
      <c r="G898" t="inlineStr">
        <is>
          <t>III 73, 45</t>
        </is>
      </c>
      <c r="H898" t="inlineStr">
        <is>
          <t>III 73, 45</t>
        </is>
      </c>
      <c r="I898" t="inlineStr"/>
      <c r="J898" t="inlineStr"/>
      <c r="K898" t="inlineStr"/>
      <c r="L898" t="inlineStr"/>
      <c r="M898" t="inlineStr"/>
      <c r="N898" t="inlineStr"/>
      <c r="O898" t="inlineStr"/>
      <c r="P898" t="inlineStr"/>
      <c r="Q898" t="inlineStr"/>
      <c r="R898" t="inlineStr"/>
      <c r="S898" t="inlineStr"/>
      <c r="T898" t="inlineStr"/>
      <c r="U898" t="inlineStr"/>
      <c r="V898" t="inlineStr"/>
      <c r="W898" t="inlineStr"/>
      <c r="X898" t="inlineStr"/>
      <c r="Y898" t="inlineStr"/>
      <c r="Z898" t="inlineStr"/>
      <c r="AA898" t="inlineStr"/>
      <c r="AB898" t="inlineStr"/>
      <c r="AC898" t="inlineStr"/>
      <c r="AD898" t="inlineStr"/>
      <c r="AE898" t="inlineStr"/>
      <c r="AF898" t="inlineStr"/>
      <c r="AG898" t="inlineStr"/>
      <c r="AH898" t="inlineStr"/>
      <c r="AI898" t="inlineStr"/>
      <c r="AJ898" t="inlineStr"/>
      <c r="AK898" t="inlineStr"/>
      <c r="AL898" t="inlineStr"/>
      <c r="AM898" t="inlineStr"/>
      <c r="AN898" t="inlineStr"/>
      <c r="AO898" t="inlineStr"/>
      <c r="AP898" t="inlineStr"/>
      <c r="AQ898" t="inlineStr"/>
      <c r="AR898" t="inlineStr"/>
      <c r="AS898" t="inlineStr"/>
      <c r="AT898" t="inlineStr"/>
      <c r="AU898" t="inlineStr"/>
      <c r="AV898" t="inlineStr"/>
      <c r="AW898" t="inlineStr"/>
      <c r="AX898" t="inlineStr"/>
      <c r="AY898" t="inlineStr"/>
      <c r="AZ898" t="inlineStr"/>
      <c r="BA898" t="inlineStr"/>
      <c r="BB898" t="inlineStr"/>
      <c r="BC898" t="inlineStr"/>
      <c r="BD898" t="inlineStr"/>
      <c r="BE898" t="inlineStr"/>
      <c r="BF898" t="inlineStr"/>
      <c r="BG898" t="inlineStr"/>
      <c r="BH898" t="inlineStr"/>
      <c r="BI898" t="inlineStr"/>
      <c r="BJ898" t="inlineStr"/>
      <c r="BK898" t="inlineStr"/>
      <c r="BL898" t="inlineStr"/>
      <c r="BM898" t="inlineStr"/>
      <c r="BN898" t="inlineStr"/>
      <c r="BO898" t="inlineStr"/>
      <c r="BP898" t="inlineStr"/>
      <c r="BQ898" t="inlineStr"/>
      <c r="BR898" t="inlineStr"/>
      <c r="BS898" t="inlineStr"/>
      <c r="BT898" t="inlineStr"/>
      <c r="BU898" t="inlineStr"/>
      <c r="BV898" t="inlineStr"/>
      <c r="BW898" t="inlineStr"/>
      <c r="BX898" t="inlineStr"/>
      <c r="BY898" t="inlineStr"/>
      <c r="BZ898" t="inlineStr"/>
      <c r="CA898" t="inlineStr"/>
      <c r="CB898" t="inlineStr"/>
      <c r="CC898" t="inlineStr"/>
      <c r="CD898" t="inlineStr"/>
      <c r="CE898" t="inlineStr"/>
      <c r="CF898" t="inlineStr"/>
      <c r="CG898" t="inlineStr"/>
      <c r="CH898" t="inlineStr"/>
      <c r="CI898" t="inlineStr"/>
      <c r="CJ898" t="inlineStr"/>
      <c r="CK898" t="inlineStr"/>
      <c r="CL898" t="inlineStr"/>
      <c r="CM898" t="inlineStr"/>
      <c r="CN898" t="inlineStr"/>
      <c r="CO898" t="inlineStr"/>
      <c r="CP898" t="inlineStr"/>
      <c r="CQ898" t="inlineStr"/>
      <c r="CR898" t="inlineStr"/>
      <c r="CS898" t="inlineStr"/>
      <c r="CT898" t="inlineStr"/>
      <c r="CU898" t="inlineStr"/>
    </row>
    <row r="899">
      <c r="A899" t="b">
        <v>0</v>
      </c>
      <c r="B899" t="inlineStr">
        <is>
          <t>817</t>
        </is>
      </c>
      <c r="C899" t="inlineStr">
        <is>
          <t>L-1545-670022586</t>
        </is>
      </c>
      <c r="D899" t="inlineStr">
        <is>
          <t>1208350919</t>
        </is>
      </c>
      <c r="E899" t="inlineStr"/>
      <c r="F899" t="inlineStr">
        <is>
          <t>https://portal.dnb.de/opac.htm?method=simpleSearch&amp;cqlMode=true&amp;query=idn%3D1208350919</t>
        </is>
      </c>
      <c r="G899" t="inlineStr">
        <is>
          <t>III 73, 45 (1. angebundenes Werk)</t>
        </is>
      </c>
      <c r="H899" t="inlineStr"/>
      <c r="I899" t="inlineStr"/>
      <c r="J899" t="inlineStr"/>
      <c r="K899" t="inlineStr"/>
      <c r="L899" t="inlineStr"/>
      <c r="M899" t="inlineStr"/>
      <c r="N899" t="inlineStr"/>
      <c r="O899" t="inlineStr"/>
      <c r="P899" t="inlineStr"/>
      <c r="Q899" t="inlineStr"/>
      <c r="R899" t="inlineStr"/>
      <c r="S899" t="inlineStr"/>
      <c r="T899" t="inlineStr"/>
      <c r="U899" t="inlineStr"/>
      <c r="V899" t="inlineStr"/>
      <c r="W899" t="inlineStr"/>
      <c r="X899" t="inlineStr"/>
      <c r="Y899" t="inlineStr"/>
      <c r="Z899" t="inlineStr"/>
      <c r="AA899" t="inlineStr"/>
      <c r="AB899" t="inlineStr"/>
      <c r="AC899" t="inlineStr"/>
      <c r="AD899" t="inlineStr"/>
      <c r="AE899" t="inlineStr"/>
      <c r="AF899" t="inlineStr"/>
      <c r="AG899" t="inlineStr"/>
      <c r="AH899" t="inlineStr"/>
      <c r="AI899" t="inlineStr"/>
      <c r="AJ899" t="inlineStr"/>
      <c r="AK899" t="inlineStr"/>
      <c r="AL899" t="inlineStr"/>
      <c r="AM899" t="inlineStr"/>
      <c r="AN899" t="inlineStr"/>
      <c r="AO899" t="inlineStr"/>
      <c r="AP899" t="inlineStr"/>
      <c r="AQ899" t="inlineStr"/>
      <c r="AR899" t="inlineStr"/>
      <c r="AS899" t="inlineStr"/>
      <c r="AT899" t="inlineStr"/>
      <c r="AU899" t="inlineStr"/>
      <c r="AV899" t="inlineStr"/>
      <c r="AW899" t="inlineStr"/>
      <c r="AX899" t="inlineStr"/>
      <c r="AY899" t="inlineStr"/>
      <c r="AZ899" t="inlineStr"/>
      <c r="BA899" t="inlineStr"/>
      <c r="BB899" t="inlineStr"/>
      <c r="BC899" t="inlineStr">
        <is>
          <t>0</t>
        </is>
      </c>
      <c r="BD899" t="inlineStr"/>
      <c r="BE899" t="inlineStr"/>
      <c r="BF899" t="inlineStr"/>
      <c r="BG899" t="inlineStr"/>
      <c r="BH899" t="inlineStr"/>
      <c r="BI899" t="inlineStr"/>
      <c r="BJ899" t="inlineStr"/>
      <c r="BK899" t="inlineStr"/>
      <c r="BL899" t="inlineStr"/>
      <c r="BM899" t="inlineStr"/>
      <c r="BN899" t="inlineStr"/>
      <c r="BO899" t="inlineStr"/>
      <c r="BP899" t="inlineStr"/>
      <c r="BQ899" t="inlineStr"/>
      <c r="BR899" t="inlineStr"/>
      <c r="BS899" t="inlineStr"/>
      <c r="BT899" t="inlineStr"/>
      <c r="BU899" t="inlineStr"/>
      <c r="BV899" t="inlineStr"/>
      <c r="BW899" t="inlineStr"/>
      <c r="BX899" t="inlineStr"/>
      <c r="BY899" t="inlineStr"/>
      <c r="BZ899" t="inlineStr"/>
      <c r="CA899" t="inlineStr"/>
      <c r="CB899" t="inlineStr"/>
      <c r="CC899" t="inlineStr"/>
      <c r="CD899" t="inlineStr"/>
      <c r="CE899" t="inlineStr"/>
      <c r="CF899" t="inlineStr"/>
      <c r="CG899" t="inlineStr"/>
      <c r="CH899" t="inlineStr"/>
      <c r="CI899" t="inlineStr"/>
      <c r="CJ899" t="inlineStr"/>
      <c r="CK899" t="inlineStr"/>
      <c r="CL899" t="inlineStr"/>
      <c r="CM899" t="inlineStr"/>
      <c r="CN899" t="inlineStr"/>
      <c r="CO899" t="inlineStr"/>
      <c r="CP899" t="inlineStr"/>
      <c r="CQ899" t="inlineStr"/>
      <c r="CR899" t="inlineStr"/>
      <c r="CS899" t="inlineStr"/>
      <c r="CT899" t="inlineStr"/>
      <c r="CU899" t="inlineStr"/>
    </row>
    <row r="900">
      <c r="A900" t="b">
        <v>1</v>
      </c>
      <c r="B900" t="inlineStr">
        <is>
          <t>775</t>
        </is>
      </c>
      <c r="C900" t="inlineStr">
        <is>
          <t>L-1545-315209046</t>
        </is>
      </c>
      <c r="D900" t="inlineStr">
        <is>
          <t>1066787719</t>
        </is>
      </c>
      <c r="E900" t="inlineStr">
        <is>
          <t>Aaf</t>
        </is>
      </c>
      <c r="F900" t="inlineStr">
        <is>
          <t>https://portal.dnb.de/opac.htm?method=simpleSearch&amp;cqlMode=true&amp;query=idn%3D1066787719</t>
        </is>
      </c>
      <c r="G900" t="inlineStr">
        <is>
          <t>III 73, 46</t>
        </is>
      </c>
      <c r="H900" t="inlineStr">
        <is>
          <t>III 73, 46</t>
        </is>
      </c>
      <c r="I900" t="inlineStr">
        <is>
          <t>X</t>
        </is>
      </c>
      <c r="J900" t="inlineStr">
        <is>
          <t>Gewebeeinband</t>
        </is>
      </c>
      <c r="K900" t="inlineStr">
        <is>
          <t>bis 25 cm</t>
        </is>
      </c>
      <c r="L900" t="inlineStr">
        <is>
          <t>180°</t>
        </is>
      </c>
      <c r="M900" t="inlineStr">
        <is>
          <t>hohler Rücken</t>
        </is>
      </c>
      <c r="N900" t="inlineStr"/>
      <c r="O900" t="inlineStr"/>
      <c r="P900" t="inlineStr">
        <is>
          <t>Signaturfahne austauschen</t>
        </is>
      </c>
      <c r="Q900" t="inlineStr"/>
      <c r="R900" t="inlineStr"/>
      <c r="S900" t="inlineStr"/>
      <c r="T900" t="inlineStr"/>
      <c r="U900" t="inlineStr"/>
      <c r="V900" t="inlineStr"/>
      <c r="W900" t="inlineStr"/>
      <c r="X900" t="inlineStr"/>
      <c r="Y900" t="inlineStr"/>
      <c r="Z900" t="inlineStr"/>
      <c r="AA900" t="inlineStr"/>
      <c r="AB900" t="inlineStr"/>
      <c r="AC900" t="inlineStr"/>
      <c r="AD900" t="inlineStr"/>
      <c r="AE900" t="inlineStr"/>
      <c r="AF900" t="inlineStr"/>
      <c r="AG900" t="inlineStr"/>
      <c r="AH900" t="inlineStr"/>
      <c r="AI900" t="inlineStr"/>
      <c r="AJ900" t="inlineStr"/>
      <c r="AK900" t="inlineStr"/>
      <c r="AL900" t="inlineStr"/>
      <c r="AM900" t="inlineStr"/>
      <c r="AN900" t="inlineStr"/>
      <c r="AO900" t="inlineStr"/>
      <c r="AP900" t="inlineStr"/>
      <c r="AQ900" t="inlineStr"/>
      <c r="AR900" t="inlineStr"/>
      <c r="AS900" t="inlineStr"/>
      <c r="AT900" t="inlineStr"/>
      <c r="AU900" t="inlineStr"/>
      <c r="AV900" t="inlineStr"/>
      <c r="AW900" t="inlineStr"/>
      <c r="AX900" t="inlineStr"/>
      <c r="AY900" t="inlineStr"/>
      <c r="AZ900" t="inlineStr"/>
      <c r="BA900" t="inlineStr"/>
      <c r="BB900" t="inlineStr"/>
      <c r="BC900" t="inlineStr">
        <is>
          <t>0</t>
        </is>
      </c>
      <c r="BD900" t="inlineStr"/>
      <c r="BE900" t="inlineStr"/>
      <c r="BF900" t="inlineStr"/>
      <c r="BG900" t="inlineStr"/>
      <c r="BH900" t="inlineStr"/>
      <c r="BI900" t="inlineStr"/>
      <c r="BJ900" t="inlineStr"/>
      <c r="BK900" t="inlineStr"/>
      <c r="BL900" t="inlineStr"/>
      <c r="BM900" t="inlineStr"/>
      <c r="BN900" t="inlineStr"/>
      <c r="BO900" t="inlineStr"/>
      <c r="BP900" t="inlineStr"/>
      <c r="BQ900" t="inlineStr"/>
      <c r="BR900" t="inlineStr"/>
      <c r="BS900" t="inlineStr"/>
      <c r="BT900" t="inlineStr"/>
      <c r="BU900" t="inlineStr"/>
      <c r="BV900" t="inlineStr"/>
      <c r="BW900" t="inlineStr"/>
      <c r="BX900" t="inlineStr"/>
      <c r="BY900" t="inlineStr"/>
      <c r="BZ900" t="inlineStr"/>
      <c r="CA900" t="inlineStr"/>
      <c r="CB900" t="inlineStr"/>
      <c r="CC900" t="inlineStr"/>
      <c r="CD900" t="inlineStr"/>
      <c r="CE900" t="inlineStr"/>
      <c r="CF900" t="inlineStr"/>
      <c r="CG900" t="inlineStr"/>
      <c r="CH900" t="inlineStr"/>
      <c r="CI900" t="inlineStr"/>
      <c r="CJ900" t="inlineStr"/>
      <c r="CK900" t="inlineStr"/>
      <c r="CL900" t="inlineStr"/>
      <c r="CM900" t="inlineStr"/>
      <c r="CN900" t="inlineStr"/>
      <c r="CO900" t="inlineStr"/>
      <c r="CP900" t="inlineStr"/>
      <c r="CQ900" t="inlineStr"/>
      <c r="CR900" t="inlineStr"/>
      <c r="CS900" t="inlineStr"/>
      <c r="CT900" t="inlineStr"/>
      <c r="CU900" t="inlineStr"/>
    </row>
    <row r="901">
      <c r="A901" t="b">
        <v>1</v>
      </c>
      <c r="B901" t="inlineStr">
        <is>
          <t>776</t>
        </is>
      </c>
      <c r="C901" t="inlineStr">
        <is>
          <t>L-1546-315465875</t>
        </is>
      </c>
      <c r="D901" t="inlineStr">
        <is>
          <t>1066938083</t>
        </is>
      </c>
      <c r="E901" t="inlineStr">
        <is>
          <t>Aaf</t>
        </is>
      </c>
      <c r="F901" t="inlineStr">
        <is>
          <t>https://portal.dnb.de/opac.htm?method=simpleSearch&amp;cqlMode=true&amp;query=idn%3D1066938083</t>
        </is>
      </c>
      <c r="G901" t="inlineStr">
        <is>
          <t>III 73, 47</t>
        </is>
      </c>
      <c r="H901" t="inlineStr">
        <is>
          <t>III 73, 47</t>
        </is>
      </c>
      <c r="I901" t="inlineStr">
        <is>
          <t>X</t>
        </is>
      </c>
      <c r="J901" t="inlineStr">
        <is>
          <t>Ledereinband, Schließen, erhabene Buchbeschläge</t>
        </is>
      </c>
      <c r="K901" t="inlineStr">
        <is>
          <t>bis 25 cm</t>
        </is>
      </c>
      <c r="L901" t="inlineStr">
        <is>
          <t>80° bis 110°, einseitig digitalisierbar?</t>
        </is>
      </c>
      <c r="M901" t="inlineStr">
        <is>
          <t>fester Rücken mit Schmuckprägung</t>
        </is>
      </c>
      <c r="N901" t="inlineStr"/>
      <c r="O901" t="inlineStr">
        <is>
          <t>Buchschuh</t>
        </is>
      </c>
      <c r="P901" t="inlineStr">
        <is>
          <t>Nein</t>
        </is>
      </c>
      <c r="Q901" t="inlineStr">
        <is>
          <t>1</t>
        </is>
      </c>
      <c r="R901" t="inlineStr"/>
      <c r="S901" t="inlineStr"/>
      <c r="T901" t="inlineStr"/>
      <c r="U901" t="inlineStr"/>
      <c r="V901" t="inlineStr"/>
      <c r="W901" t="inlineStr"/>
      <c r="X901" t="inlineStr"/>
      <c r="Y901" t="inlineStr"/>
      <c r="Z901" t="inlineStr"/>
      <c r="AA901" t="inlineStr"/>
      <c r="AB901" t="inlineStr"/>
      <c r="AC901" t="inlineStr"/>
      <c r="AD901" t="inlineStr"/>
      <c r="AE901" t="inlineStr"/>
      <c r="AF901" t="inlineStr"/>
      <c r="AG901" t="inlineStr"/>
      <c r="AH901" t="inlineStr"/>
      <c r="AI901" t="inlineStr"/>
      <c r="AJ901" t="inlineStr"/>
      <c r="AK901" t="inlineStr"/>
      <c r="AL901" t="inlineStr"/>
      <c r="AM901" t="inlineStr"/>
      <c r="AN901" t="inlineStr"/>
      <c r="AO901" t="inlineStr"/>
      <c r="AP901" t="inlineStr"/>
      <c r="AQ901" t="inlineStr"/>
      <c r="AR901" t="inlineStr"/>
      <c r="AS901" t="inlineStr"/>
      <c r="AT901" t="inlineStr"/>
      <c r="AU901" t="inlineStr"/>
      <c r="AV901" t="inlineStr"/>
      <c r="AW901" t="inlineStr"/>
      <c r="AX901" t="inlineStr"/>
      <c r="AY901" t="inlineStr"/>
      <c r="AZ901" t="inlineStr"/>
      <c r="BA901" t="inlineStr"/>
      <c r="BB901" t="inlineStr"/>
      <c r="BC901" t="inlineStr">
        <is>
          <t>0</t>
        </is>
      </c>
      <c r="BD901" t="inlineStr"/>
      <c r="BE901" t="inlineStr"/>
      <c r="BF901" t="inlineStr"/>
      <c r="BG901" t="inlineStr"/>
      <c r="BH901" t="inlineStr"/>
      <c r="BI901" t="inlineStr"/>
      <c r="BJ901" t="inlineStr"/>
      <c r="BK901" t="inlineStr"/>
      <c r="BL901" t="inlineStr"/>
      <c r="BM901" t="inlineStr"/>
      <c r="BN901" t="inlineStr"/>
      <c r="BO901" t="inlineStr"/>
      <c r="BP901" t="inlineStr"/>
      <c r="BQ901" t="inlineStr"/>
      <c r="BR901" t="inlineStr"/>
      <c r="BS901" t="inlineStr"/>
      <c r="BT901" t="inlineStr"/>
      <c r="BU901" t="inlineStr"/>
      <c r="BV901" t="inlineStr"/>
      <c r="BW901" t="inlineStr"/>
      <c r="BX901" t="inlineStr"/>
      <c r="BY901" t="inlineStr"/>
      <c r="BZ901" t="inlineStr"/>
      <c r="CA901" t="inlineStr"/>
      <c r="CB901" t="inlineStr"/>
      <c r="CC901" t="inlineStr"/>
      <c r="CD901" t="inlineStr"/>
      <c r="CE901" t="inlineStr"/>
      <c r="CF901" t="inlineStr"/>
      <c r="CG901" t="inlineStr"/>
      <c r="CH901" t="inlineStr"/>
      <c r="CI901" t="inlineStr"/>
      <c r="CJ901" t="inlineStr"/>
      <c r="CK901" t="inlineStr"/>
      <c r="CL901" t="inlineStr"/>
      <c r="CM901" t="inlineStr"/>
      <c r="CN901" t="inlineStr"/>
      <c r="CO901" t="inlineStr"/>
      <c r="CP901" t="inlineStr"/>
      <c r="CQ901" t="inlineStr"/>
      <c r="CR901" t="inlineStr"/>
      <c r="CS901" t="inlineStr"/>
      <c r="CT901" t="inlineStr"/>
      <c r="CU901" t="inlineStr"/>
    </row>
    <row r="902">
      <c r="A902" t="b">
        <v>1</v>
      </c>
      <c r="B902" t="inlineStr">
        <is>
          <t>777</t>
        </is>
      </c>
      <c r="C902" t="inlineStr">
        <is>
          <t>L-1550-315463007</t>
        </is>
      </c>
      <c r="D902" t="inlineStr">
        <is>
          <t>1066935017</t>
        </is>
      </c>
      <c r="E902" t="inlineStr">
        <is>
          <t>Aaf</t>
        </is>
      </c>
      <c r="F902" t="inlineStr">
        <is>
          <t>https://portal.dnb.de/opac.htm?method=simpleSearch&amp;cqlMode=true&amp;query=idn%3D1066935017</t>
        </is>
      </c>
      <c r="G902" t="inlineStr">
        <is>
          <t>III 73, 48</t>
        </is>
      </c>
      <c r="H902" t="inlineStr">
        <is>
          <t>III 73, 48</t>
        </is>
      </c>
      <c r="I902" t="inlineStr">
        <is>
          <t>X</t>
        </is>
      </c>
      <c r="J902" t="inlineStr">
        <is>
          <t>Gewebeeinband</t>
        </is>
      </c>
      <c r="K902" t="inlineStr">
        <is>
          <t>bis 35 cm</t>
        </is>
      </c>
      <c r="L902" t="inlineStr"/>
      <c r="M902" t="inlineStr">
        <is>
          <t>hohler Rücken</t>
        </is>
      </c>
      <c r="N902" t="inlineStr"/>
      <c r="O902" t="inlineStr"/>
      <c r="P902" t="inlineStr"/>
      <c r="Q902" t="inlineStr">
        <is>
          <t>2</t>
        </is>
      </c>
      <c r="R902" t="inlineStr"/>
      <c r="S902" t="inlineStr"/>
      <c r="T902" t="inlineStr"/>
      <c r="U902" t="inlineStr"/>
      <c r="V902" t="inlineStr"/>
      <c r="W902" t="inlineStr"/>
      <c r="X902" t="inlineStr"/>
      <c r="Y902" t="inlineStr"/>
      <c r="Z902" t="inlineStr"/>
      <c r="AA902" t="inlineStr">
        <is>
          <t>HL</t>
        </is>
      </c>
      <c r="AB902" t="inlineStr">
        <is>
          <t>x</t>
        </is>
      </c>
      <c r="AC902" t="inlineStr"/>
      <c r="AD902" t="inlineStr">
        <is>
          <t>h/E</t>
        </is>
      </c>
      <c r="AE902" t="inlineStr"/>
      <c r="AF902" t="inlineStr"/>
      <c r="AG902" t="inlineStr"/>
      <c r="AH902" t="inlineStr"/>
      <c r="AI902" t="inlineStr"/>
      <c r="AJ902" t="inlineStr">
        <is>
          <t>Pa</t>
        </is>
      </c>
      <c r="AK902" t="inlineStr"/>
      <c r="AL902" t="inlineStr"/>
      <c r="AM902" t="inlineStr"/>
      <c r="AN902" t="inlineStr"/>
      <c r="AO902" t="inlineStr"/>
      <c r="AP902" t="inlineStr"/>
      <c r="AQ902" t="inlineStr"/>
      <c r="AR902" t="inlineStr"/>
      <c r="AS902" t="inlineStr"/>
      <c r="AT902" t="inlineStr"/>
      <c r="AU902" t="inlineStr"/>
      <c r="AV902" t="inlineStr"/>
      <c r="AW902" t="inlineStr"/>
      <c r="AX902" t="inlineStr">
        <is>
          <t>110</t>
        </is>
      </c>
      <c r="AY902" t="inlineStr"/>
      <c r="AZ902" t="inlineStr"/>
      <c r="BA902" t="inlineStr"/>
      <c r="BB902" t="inlineStr">
        <is>
          <t>n</t>
        </is>
      </c>
      <c r="BC902" t="inlineStr">
        <is>
          <t>0</t>
        </is>
      </c>
      <c r="BD902" t="inlineStr"/>
      <c r="BE902" t="inlineStr"/>
      <c r="BF902" t="inlineStr"/>
      <c r="BG902" t="inlineStr"/>
      <c r="BH902" t="inlineStr"/>
      <c r="BI902" t="inlineStr"/>
      <c r="BJ902" t="inlineStr"/>
      <c r="BK902" t="inlineStr">
        <is>
          <t>Schaden stabil</t>
        </is>
      </c>
      <c r="BL902" t="inlineStr"/>
      <c r="BM902" t="inlineStr"/>
      <c r="BN902" t="inlineStr"/>
      <c r="BO902" t="inlineStr"/>
      <c r="BP902" t="inlineStr"/>
      <c r="BQ902" t="inlineStr"/>
      <c r="BR902" t="inlineStr"/>
      <c r="BS902" t="inlineStr"/>
      <c r="BT902" t="inlineStr"/>
      <c r="BU902" t="inlineStr"/>
      <c r="BV902" t="inlineStr"/>
      <c r="BW902" t="inlineStr"/>
      <c r="BX902" t="inlineStr"/>
      <c r="BY902" t="inlineStr"/>
      <c r="BZ902" t="inlineStr"/>
      <c r="CA902" t="inlineStr"/>
      <c r="CB902" t="inlineStr"/>
      <c r="CC902" t="inlineStr"/>
      <c r="CD902" t="inlineStr"/>
      <c r="CE902" t="inlineStr"/>
      <c r="CF902" t="inlineStr"/>
      <c r="CG902" t="inlineStr"/>
      <c r="CH902" t="inlineStr"/>
      <c r="CI902" t="inlineStr"/>
      <c r="CJ902" t="inlineStr"/>
      <c r="CK902" t="inlineStr"/>
      <c r="CL902" t="inlineStr"/>
      <c r="CM902" t="inlineStr"/>
      <c r="CN902" t="inlineStr"/>
      <c r="CO902" t="inlineStr"/>
      <c r="CP902" t="inlineStr"/>
      <c r="CQ902" t="inlineStr"/>
      <c r="CR902" t="inlineStr"/>
      <c r="CS902" t="inlineStr"/>
      <c r="CT902" t="inlineStr"/>
      <c r="CU902" t="inlineStr"/>
    </row>
    <row r="903">
      <c r="A903" t="b">
        <v>1</v>
      </c>
      <c r="B903" t="inlineStr">
        <is>
          <t>778</t>
        </is>
      </c>
      <c r="C903" t="inlineStr">
        <is>
          <t>L-1552-155412345</t>
        </is>
      </c>
      <c r="D903" t="inlineStr">
        <is>
          <t>994340877</t>
        </is>
      </c>
      <c r="E903" t="inlineStr">
        <is>
          <t>Aal</t>
        </is>
      </c>
      <c r="F903" t="inlineStr">
        <is>
          <t>https://portal.dnb.de/opac.htm?method=simpleSearch&amp;cqlMode=true&amp;query=idn%3D994340877</t>
        </is>
      </c>
      <c r="G903" t="inlineStr">
        <is>
          <t>III 73, 49</t>
        </is>
      </c>
      <c r="H903" t="inlineStr">
        <is>
          <t>III 73, 49</t>
        </is>
      </c>
      <c r="I903" t="inlineStr">
        <is>
          <t>X</t>
        </is>
      </c>
      <c r="J903" t="inlineStr">
        <is>
          <t>Halbledereinband</t>
        </is>
      </c>
      <c r="K903" t="inlineStr">
        <is>
          <t>bis 25 cm</t>
        </is>
      </c>
      <c r="L903" t="inlineStr">
        <is>
          <t>180°</t>
        </is>
      </c>
      <c r="M903" t="inlineStr">
        <is>
          <t>hohler Rücken</t>
        </is>
      </c>
      <c r="N903" t="inlineStr"/>
      <c r="O903" t="inlineStr"/>
      <c r="P903" t="inlineStr"/>
      <c r="Q903" t="inlineStr">
        <is>
          <t>1</t>
        </is>
      </c>
      <c r="R903" t="inlineStr"/>
      <c r="S903" t="inlineStr"/>
      <c r="T903" t="inlineStr"/>
      <c r="U903" t="inlineStr"/>
      <c r="V903" t="inlineStr"/>
      <c r="W903" t="inlineStr"/>
      <c r="X903" t="inlineStr"/>
      <c r="Y903" t="inlineStr"/>
      <c r="Z903" t="inlineStr"/>
      <c r="AA903" t="inlineStr"/>
      <c r="AB903" t="inlineStr"/>
      <c r="AC903" t="inlineStr"/>
      <c r="AD903" t="inlineStr"/>
      <c r="AE903" t="inlineStr"/>
      <c r="AF903" t="inlineStr"/>
      <c r="AG903" t="inlineStr"/>
      <c r="AH903" t="inlineStr"/>
      <c r="AI903" t="inlineStr"/>
      <c r="AJ903" t="inlineStr"/>
      <c r="AK903" t="inlineStr"/>
      <c r="AL903" t="inlineStr"/>
      <c r="AM903" t="inlineStr"/>
      <c r="AN903" t="inlineStr"/>
      <c r="AO903" t="inlineStr"/>
      <c r="AP903" t="inlineStr"/>
      <c r="AQ903" t="inlineStr"/>
      <c r="AR903" t="inlineStr"/>
      <c r="AS903" t="inlineStr"/>
      <c r="AT903" t="inlineStr"/>
      <c r="AU903" t="inlineStr"/>
      <c r="AV903" t="inlineStr"/>
      <c r="AW903" t="inlineStr"/>
      <c r="AX903" t="inlineStr"/>
      <c r="AY903" t="inlineStr"/>
      <c r="AZ903" t="inlineStr"/>
      <c r="BA903" t="inlineStr"/>
      <c r="BB903" t="inlineStr"/>
      <c r="BC903" t="inlineStr">
        <is>
          <t>0</t>
        </is>
      </c>
      <c r="BD903" t="inlineStr"/>
      <c r="BE903" t="inlineStr"/>
      <c r="BF903" t="inlineStr"/>
      <c r="BG903" t="inlineStr"/>
      <c r="BH903" t="inlineStr"/>
      <c r="BI903" t="inlineStr"/>
      <c r="BJ903" t="inlineStr"/>
      <c r="BK903" t="inlineStr"/>
      <c r="BL903" t="inlineStr"/>
      <c r="BM903" t="inlineStr"/>
      <c r="BN903" t="inlineStr"/>
      <c r="BO903" t="inlineStr"/>
      <c r="BP903" t="inlineStr"/>
      <c r="BQ903" t="inlineStr"/>
      <c r="BR903" t="inlineStr"/>
      <c r="BS903" t="inlineStr"/>
      <c r="BT903" t="inlineStr"/>
      <c r="BU903" t="inlineStr"/>
      <c r="BV903" t="inlineStr"/>
      <c r="BW903" t="inlineStr"/>
      <c r="BX903" t="inlineStr"/>
      <c r="BY903" t="inlineStr"/>
      <c r="BZ903" t="inlineStr"/>
      <c r="CA903" t="inlineStr"/>
      <c r="CB903" t="inlineStr"/>
      <c r="CC903" t="inlineStr"/>
      <c r="CD903" t="inlineStr"/>
      <c r="CE903" t="inlineStr"/>
      <c r="CF903" t="inlineStr"/>
      <c r="CG903" t="inlineStr"/>
      <c r="CH903" t="inlineStr"/>
      <c r="CI903" t="inlineStr"/>
      <c r="CJ903" t="inlineStr"/>
      <c r="CK903" t="inlineStr"/>
      <c r="CL903" t="inlineStr"/>
      <c r="CM903" t="inlineStr"/>
      <c r="CN903" t="inlineStr"/>
      <c r="CO903" t="inlineStr"/>
      <c r="CP903" t="inlineStr"/>
      <c r="CQ903" t="inlineStr"/>
      <c r="CR903" t="inlineStr"/>
      <c r="CS903" t="inlineStr"/>
      <c r="CT903" t="inlineStr"/>
      <c r="CU903" t="inlineStr"/>
    </row>
    <row r="904">
      <c r="A904" t="b">
        <v>0</v>
      </c>
      <c r="B904" t="inlineStr">
        <is>
          <t>779</t>
        </is>
      </c>
      <c r="C904" t="inlineStr">
        <is>
          <t>L-1553-315332344</t>
        </is>
      </c>
      <c r="D904" t="inlineStr">
        <is>
          <t>1066874573</t>
        </is>
      </c>
      <c r="E904" t="inlineStr"/>
      <c r="F904" t="inlineStr">
        <is>
          <t>https://portal.dnb.de/opac.htm?method=simpleSearch&amp;cqlMode=true&amp;query=idn%3D1066874573</t>
        </is>
      </c>
      <c r="G904" t="inlineStr">
        <is>
          <t>III 73, 50</t>
        </is>
      </c>
      <c r="H904" t="inlineStr"/>
      <c r="I904" t="inlineStr">
        <is>
          <t>X</t>
        </is>
      </c>
      <c r="J904" t="inlineStr">
        <is>
          <t>Ledereinband</t>
        </is>
      </c>
      <c r="K904" t="inlineStr">
        <is>
          <t>bis 25 cm</t>
        </is>
      </c>
      <c r="L904" t="inlineStr">
        <is>
          <t>80° bis 110°, einseitig digitalisierbar?</t>
        </is>
      </c>
      <c r="M904" t="inlineStr">
        <is>
          <t>fester Rücken mit Schmuckprägung</t>
        </is>
      </c>
      <c r="N904" t="inlineStr"/>
      <c r="O904" t="inlineStr"/>
      <c r="P904" t="inlineStr"/>
      <c r="Q904" t="inlineStr">
        <is>
          <t>0</t>
        </is>
      </c>
      <c r="R904" t="inlineStr"/>
      <c r="S904" t="inlineStr"/>
      <c r="T904" t="inlineStr"/>
      <c r="U904" t="inlineStr"/>
      <c r="V904" t="inlineStr"/>
      <c r="W904" t="inlineStr"/>
      <c r="X904" t="inlineStr"/>
      <c r="Y904" t="inlineStr"/>
      <c r="Z904" t="inlineStr"/>
      <c r="AA904" t="inlineStr"/>
      <c r="AB904" t="inlineStr"/>
      <c r="AC904" t="inlineStr"/>
      <c r="AD904" t="inlineStr"/>
      <c r="AE904" t="inlineStr"/>
      <c r="AF904" t="inlineStr"/>
      <c r="AG904" t="inlineStr"/>
      <c r="AH904" t="inlineStr"/>
      <c r="AI904" t="inlineStr"/>
      <c r="AJ904" t="inlineStr"/>
      <c r="AK904" t="inlineStr"/>
      <c r="AL904" t="inlineStr"/>
      <c r="AM904" t="inlineStr"/>
      <c r="AN904" t="inlineStr"/>
      <c r="AO904" t="inlineStr"/>
      <c r="AP904" t="inlineStr"/>
      <c r="AQ904" t="inlineStr"/>
      <c r="AR904" t="inlineStr"/>
      <c r="AS904" t="inlineStr"/>
      <c r="AT904" t="inlineStr"/>
      <c r="AU904" t="inlineStr"/>
      <c r="AV904" t="inlineStr"/>
      <c r="AW904" t="inlineStr"/>
      <c r="AX904" t="inlineStr"/>
      <c r="AY904" t="inlineStr"/>
      <c r="AZ904" t="inlineStr"/>
      <c r="BA904" t="inlineStr"/>
      <c r="BB904" t="inlineStr"/>
      <c r="BC904" t="inlineStr">
        <is>
          <t>0</t>
        </is>
      </c>
      <c r="BD904" t="inlineStr"/>
      <c r="BE904" t="inlineStr"/>
      <c r="BF904" t="inlineStr"/>
      <c r="BG904" t="inlineStr"/>
      <c r="BH904" t="inlineStr"/>
      <c r="BI904" t="inlineStr"/>
      <c r="BJ904" t="inlineStr"/>
      <c r="BK904" t="inlineStr"/>
      <c r="BL904" t="inlineStr"/>
      <c r="BM904" t="inlineStr"/>
      <c r="BN904" t="inlineStr"/>
      <c r="BO904" t="inlineStr"/>
      <c r="BP904" t="inlineStr"/>
      <c r="BQ904" t="inlineStr"/>
      <c r="BR904" t="inlineStr"/>
      <c r="BS904" t="inlineStr"/>
      <c r="BT904" t="inlineStr"/>
      <c r="BU904" t="inlineStr"/>
      <c r="BV904" t="inlineStr"/>
      <c r="BW904" t="inlineStr"/>
      <c r="BX904" t="inlineStr"/>
      <c r="BY904" t="inlineStr"/>
      <c r="BZ904" t="inlineStr"/>
      <c r="CA904" t="inlineStr"/>
      <c r="CB904" t="inlineStr"/>
      <c r="CC904" t="inlineStr"/>
      <c r="CD904" t="inlineStr"/>
      <c r="CE904" t="inlineStr"/>
      <c r="CF904" t="inlineStr"/>
      <c r="CG904" t="inlineStr"/>
      <c r="CH904" t="inlineStr"/>
      <c r="CI904" t="inlineStr"/>
      <c r="CJ904" t="inlineStr"/>
      <c r="CK904" t="inlineStr"/>
      <c r="CL904" t="inlineStr"/>
      <c r="CM904" t="inlineStr"/>
      <c r="CN904" t="inlineStr"/>
      <c r="CO904" t="inlineStr"/>
      <c r="CP904" t="inlineStr"/>
      <c r="CQ904" t="inlineStr"/>
      <c r="CR904" t="inlineStr"/>
      <c r="CS904" t="inlineStr"/>
      <c r="CT904" t="inlineStr"/>
      <c r="CU904" t="inlineStr"/>
    </row>
    <row r="905">
      <c r="A905" t="b">
        <v>1</v>
      </c>
      <c r="B905" t="inlineStr"/>
      <c r="C905" t="inlineStr">
        <is>
          <t>L-9999-414375564</t>
        </is>
      </c>
      <c r="D905" t="inlineStr">
        <is>
          <t>1138056731</t>
        </is>
      </c>
      <c r="E905" t="inlineStr">
        <is>
          <t>Qd</t>
        </is>
      </c>
      <c r="F905" t="inlineStr"/>
      <c r="G905" t="inlineStr">
        <is>
          <t>III 73, 50</t>
        </is>
      </c>
      <c r="H905" t="inlineStr">
        <is>
          <t>III 73, 50</t>
        </is>
      </c>
      <c r="I905" t="inlineStr"/>
      <c r="J905" t="inlineStr"/>
      <c r="K905" t="inlineStr"/>
      <c r="L905" t="inlineStr"/>
      <c r="M905" t="inlineStr"/>
      <c r="N905" t="inlineStr"/>
      <c r="O905" t="inlineStr"/>
      <c r="P905" t="inlineStr"/>
      <c r="Q905" t="inlineStr"/>
      <c r="R905" t="inlineStr"/>
      <c r="S905" t="inlineStr"/>
      <c r="T905" t="inlineStr"/>
      <c r="U905" t="inlineStr"/>
      <c r="V905" t="inlineStr"/>
      <c r="W905" t="inlineStr"/>
      <c r="X905" t="inlineStr"/>
      <c r="Y905" t="inlineStr"/>
      <c r="Z905" t="inlineStr"/>
      <c r="AA905" t="inlineStr"/>
      <c r="AB905" t="inlineStr"/>
      <c r="AC905" t="inlineStr"/>
      <c r="AD905" t="inlineStr"/>
      <c r="AE905" t="inlineStr"/>
      <c r="AF905" t="inlineStr"/>
      <c r="AG905" t="inlineStr"/>
      <c r="AH905" t="inlineStr"/>
      <c r="AI905" t="inlineStr"/>
      <c r="AJ905" t="inlineStr"/>
      <c r="AK905" t="inlineStr"/>
      <c r="AL905" t="inlineStr"/>
      <c r="AM905" t="inlineStr"/>
      <c r="AN905" t="inlineStr"/>
      <c r="AO905" t="inlineStr"/>
      <c r="AP905" t="inlineStr"/>
      <c r="AQ905" t="inlineStr"/>
      <c r="AR905" t="inlineStr"/>
      <c r="AS905" t="inlineStr"/>
      <c r="AT905" t="inlineStr"/>
      <c r="AU905" t="inlineStr"/>
      <c r="AV905" t="inlineStr"/>
      <c r="AW905" t="inlineStr"/>
      <c r="AX905" t="inlineStr"/>
      <c r="AY905" t="inlineStr"/>
      <c r="AZ905" t="inlineStr"/>
      <c r="BA905" t="inlineStr"/>
      <c r="BB905" t="inlineStr"/>
      <c r="BC905" t="inlineStr"/>
      <c r="BD905" t="inlineStr"/>
      <c r="BE905" t="inlineStr"/>
      <c r="BF905" t="inlineStr"/>
      <c r="BG905" t="inlineStr"/>
      <c r="BH905" t="inlineStr"/>
      <c r="BI905" t="inlineStr"/>
      <c r="BJ905" t="inlineStr"/>
      <c r="BK905" t="inlineStr"/>
      <c r="BL905" t="inlineStr"/>
      <c r="BM905" t="inlineStr"/>
      <c r="BN905" t="inlineStr"/>
      <c r="BO905" t="inlineStr"/>
      <c r="BP905" t="inlineStr"/>
      <c r="BQ905" t="inlineStr"/>
      <c r="BR905" t="inlineStr"/>
      <c r="BS905" t="inlineStr"/>
      <c r="BT905" t="inlineStr"/>
      <c r="BU905" t="inlineStr"/>
      <c r="BV905" t="inlineStr"/>
      <c r="BW905" t="inlineStr"/>
      <c r="BX905" t="inlineStr"/>
      <c r="BY905" t="inlineStr"/>
      <c r="BZ905" t="inlineStr"/>
      <c r="CA905" t="inlineStr"/>
      <c r="CB905" t="inlineStr"/>
      <c r="CC905" t="inlineStr"/>
      <c r="CD905" t="inlineStr"/>
      <c r="CE905" t="inlineStr"/>
      <c r="CF905" t="inlineStr"/>
      <c r="CG905" t="inlineStr"/>
      <c r="CH905" t="inlineStr"/>
      <c r="CI905" t="inlineStr"/>
      <c r="CJ905" t="inlineStr"/>
      <c r="CK905" t="inlineStr"/>
      <c r="CL905" t="inlineStr"/>
      <c r="CM905" t="inlineStr"/>
      <c r="CN905" t="inlineStr"/>
      <c r="CO905" t="inlineStr"/>
      <c r="CP905" t="inlineStr"/>
      <c r="CQ905" t="inlineStr"/>
      <c r="CR905" t="inlineStr"/>
      <c r="CS905" t="inlineStr"/>
      <c r="CT905" t="inlineStr"/>
      <c r="CU905" t="inlineStr"/>
    </row>
    <row r="906">
      <c r="A906" t="b">
        <v>0</v>
      </c>
      <c r="B906" t="inlineStr">
        <is>
          <t>818</t>
        </is>
      </c>
      <c r="C906" t="inlineStr">
        <is>
          <t>L-1553-674668146</t>
        </is>
      </c>
      <c r="D906" t="inlineStr">
        <is>
          <t>1209576090</t>
        </is>
      </c>
      <c r="E906" t="inlineStr"/>
      <c r="F906" t="inlineStr">
        <is>
          <t>https://portal.dnb.de/opac.htm?method=simpleSearch&amp;cqlMode=true&amp;query=idn%3D1209576090</t>
        </is>
      </c>
      <c r="G906" t="inlineStr">
        <is>
          <t>III 73, 50 (1. angebundenes Werk)</t>
        </is>
      </c>
      <c r="H906" t="inlineStr"/>
      <c r="I906" t="inlineStr"/>
      <c r="J906" t="inlineStr"/>
      <c r="K906" t="inlineStr"/>
      <c r="L906" t="inlineStr"/>
      <c r="M906" t="inlineStr"/>
      <c r="N906" t="inlineStr"/>
      <c r="O906" t="inlineStr"/>
      <c r="P906" t="inlineStr"/>
      <c r="Q906" t="inlineStr"/>
      <c r="R906" t="inlineStr"/>
      <c r="S906" t="inlineStr"/>
      <c r="T906" t="inlineStr"/>
      <c r="U906" t="inlineStr"/>
      <c r="V906" t="inlineStr"/>
      <c r="W906" t="inlineStr"/>
      <c r="X906" t="inlineStr"/>
      <c r="Y906" t="inlineStr"/>
      <c r="Z906" t="inlineStr"/>
      <c r="AA906" t="inlineStr"/>
      <c r="AB906" t="inlineStr"/>
      <c r="AC906" t="inlineStr"/>
      <c r="AD906" t="inlineStr"/>
      <c r="AE906" t="inlineStr"/>
      <c r="AF906" t="inlineStr"/>
      <c r="AG906" t="inlineStr"/>
      <c r="AH906" t="inlineStr"/>
      <c r="AI906" t="inlineStr"/>
      <c r="AJ906" t="inlineStr"/>
      <c r="AK906" t="inlineStr"/>
      <c r="AL906" t="inlineStr"/>
      <c r="AM906" t="inlineStr"/>
      <c r="AN906" t="inlineStr"/>
      <c r="AO906" t="inlineStr"/>
      <c r="AP906" t="inlineStr"/>
      <c r="AQ906" t="inlineStr"/>
      <c r="AR906" t="inlineStr"/>
      <c r="AS906" t="inlineStr"/>
      <c r="AT906" t="inlineStr"/>
      <c r="AU906" t="inlineStr"/>
      <c r="AV906" t="inlineStr"/>
      <c r="AW906" t="inlineStr"/>
      <c r="AX906" t="inlineStr"/>
      <c r="AY906" t="inlineStr"/>
      <c r="AZ906" t="inlineStr"/>
      <c r="BA906" t="inlineStr"/>
      <c r="BB906" t="inlineStr"/>
      <c r="BC906" t="inlineStr">
        <is>
          <t>0</t>
        </is>
      </c>
      <c r="BD906" t="inlineStr"/>
      <c r="BE906" t="inlineStr"/>
      <c r="BF906" t="inlineStr"/>
      <c r="BG906" t="inlineStr"/>
      <c r="BH906" t="inlineStr"/>
      <c r="BI906" t="inlineStr"/>
      <c r="BJ906" t="inlineStr"/>
      <c r="BK906" t="inlineStr"/>
      <c r="BL906" t="inlineStr"/>
      <c r="BM906" t="inlineStr"/>
      <c r="BN906" t="inlineStr"/>
      <c r="BO906" t="inlineStr"/>
      <c r="BP906" t="inlineStr"/>
      <c r="BQ906" t="inlineStr"/>
      <c r="BR906" t="inlineStr"/>
      <c r="BS906" t="inlineStr"/>
      <c r="BT906" t="inlineStr"/>
      <c r="BU906" t="inlineStr"/>
      <c r="BV906" t="inlineStr"/>
      <c r="BW906" t="inlineStr"/>
      <c r="BX906" t="inlineStr"/>
      <c r="BY906" t="inlineStr"/>
      <c r="BZ906" t="inlineStr"/>
      <c r="CA906" t="inlineStr"/>
      <c r="CB906" t="inlineStr"/>
      <c r="CC906" t="inlineStr"/>
      <c r="CD906" t="inlineStr"/>
      <c r="CE906" t="inlineStr"/>
      <c r="CF906" t="inlineStr"/>
      <c r="CG906" t="inlineStr"/>
      <c r="CH906" t="inlineStr"/>
      <c r="CI906" t="inlineStr"/>
      <c r="CJ906" t="inlineStr"/>
      <c r="CK906" t="inlineStr"/>
      <c r="CL906" t="inlineStr"/>
      <c r="CM906" t="inlineStr"/>
      <c r="CN906" t="inlineStr"/>
      <c r="CO906" t="inlineStr"/>
      <c r="CP906" t="inlineStr"/>
      <c r="CQ906" t="inlineStr"/>
      <c r="CR906" t="inlineStr"/>
      <c r="CS906" t="inlineStr"/>
      <c r="CT906" t="inlineStr"/>
      <c r="CU906" t="inlineStr"/>
    </row>
    <row r="907">
      <c r="A907" t="b">
        <v>0</v>
      </c>
      <c r="B907" t="inlineStr"/>
      <c r="C907" t="inlineStr"/>
      <c r="D907" t="inlineStr"/>
      <c r="E907" t="inlineStr"/>
      <c r="F907" t="inlineStr"/>
      <c r="G907" t="inlineStr">
        <is>
          <t>III 73, 51</t>
        </is>
      </c>
      <c r="H907" t="inlineStr"/>
      <c r="I907" t="inlineStr">
        <is>
          <t>X</t>
        </is>
      </c>
      <c r="J907" t="inlineStr">
        <is>
          <t>Pergamentband</t>
        </is>
      </c>
      <c r="K907" t="inlineStr">
        <is>
          <t>bis 25 cm</t>
        </is>
      </c>
      <c r="L907" t="inlineStr">
        <is>
          <t>80° bis 110°, einseitig digitalisierbar?</t>
        </is>
      </c>
      <c r="M907" t="inlineStr">
        <is>
          <t>hohler Rücken, Einband mit Schutz- oder Stoßkanten</t>
        </is>
      </c>
      <c r="N907" t="inlineStr"/>
      <c r="O907" t="inlineStr">
        <is>
          <t>Kassette im Schuber</t>
        </is>
      </c>
      <c r="P907" t="inlineStr">
        <is>
          <t>Nein</t>
        </is>
      </c>
      <c r="Q907" t="inlineStr">
        <is>
          <t>0</t>
        </is>
      </c>
      <c r="R907" t="inlineStr"/>
      <c r="S907" t="inlineStr"/>
      <c r="T907" t="inlineStr"/>
      <c r="U907" t="inlineStr"/>
      <c r="V907" t="inlineStr"/>
      <c r="W907" t="inlineStr"/>
      <c r="X907" t="inlineStr"/>
      <c r="Y907" t="inlineStr"/>
      <c r="Z907" t="inlineStr"/>
      <c r="AA907" t="inlineStr"/>
      <c r="AB907" t="inlineStr"/>
      <c r="AC907" t="inlineStr"/>
      <c r="AD907" t="inlineStr"/>
      <c r="AE907" t="inlineStr"/>
      <c r="AF907" t="inlineStr"/>
      <c r="AG907" t="inlineStr"/>
      <c r="AH907" t="inlineStr"/>
      <c r="AI907" t="inlineStr"/>
      <c r="AJ907" t="inlineStr"/>
      <c r="AK907" t="inlineStr"/>
      <c r="AL907" t="inlineStr"/>
      <c r="AM907" t="inlineStr"/>
      <c r="AN907" t="inlineStr"/>
      <c r="AO907" t="inlineStr"/>
      <c r="AP907" t="inlineStr"/>
      <c r="AQ907" t="inlineStr"/>
      <c r="AR907" t="inlineStr"/>
      <c r="AS907" t="inlineStr"/>
      <c r="AT907" t="inlineStr"/>
      <c r="AU907" t="inlineStr"/>
      <c r="AV907" t="inlineStr"/>
      <c r="AW907" t="inlineStr"/>
      <c r="AX907" t="inlineStr"/>
      <c r="AY907" t="inlineStr"/>
      <c r="AZ907" t="inlineStr"/>
      <c r="BA907" t="inlineStr"/>
      <c r="BB907" t="inlineStr"/>
      <c r="BC907" t="inlineStr">
        <is>
          <t>0</t>
        </is>
      </c>
      <c r="BD907" t="inlineStr"/>
      <c r="BE907" t="inlineStr"/>
      <c r="BF907" t="inlineStr"/>
      <c r="BG907" t="inlineStr"/>
      <c r="BH907" t="inlineStr"/>
      <c r="BI907" t="inlineStr"/>
      <c r="BJ907" t="inlineStr"/>
      <c r="BK907" t="inlineStr"/>
      <c r="BL907" t="inlineStr"/>
      <c r="BM907" t="inlineStr"/>
      <c r="BN907" t="inlineStr"/>
      <c r="BO907" t="inlineStr"/>
      <c r="BP907" t="inlineStr"/>
      <c r="BQ907" t="inlineStr"/>
      <c r="BR907" t="inlineStr"/>
      <c r="BS907" t="inlineStr"/>
      <c r="BT907" t="inlineStr"/>
      <c r="BU907" t="inlineStr"/>
      <c r="BV907" t="inlineStr"/>
      <c r="BW907" t="inlineStr"/>
      <c r="BX907" t="inlineStr"/>
      <c r="BY907" t="inlineStr"/>
      <c r="BZ907" t="inlineStr"/>
      <c r="CA907" t="inlineStr"/>
      <c r="CB907" t="inlineStr"/>
      <c r="CC907" t="inlineStr"/>
      <c r="CD907" t="inlineStr"/>
      <c r="CE907" t="inlineStr"/>
      <c r="CF907" t="inlineStr"/>
      <c r="CG907" t="inlineStr"/>
      <c r="CH907" t="inlineStr"/>
      <c r="CI907" t="inlineStr"/>
      <c r="CJ907" t="inlineStr"/>
      <c r="CK907" t="inlineStr"/>
      <c r="CL907" t="inlineStr"/>
      <c r="CM907" t="inlineStr"/>
      <c r="CN907" t="inlineStr"/>
      <c r="CO907" t="inlineStr"/>
      <c r="CP907" t="inlineStr"/>
      <c r="CQ907" t="inlineStr"/>
      <c r="CR907" t="inlineStr"/>
      <c r="CS907" t="inlineStr"/>
      <c r="CT907" t="inlineStr"/>
      <c r="CU907" t="inlineStr"/>
    </row>
    <row r="908">
      <c r="A908" t="b">
        <v>1</v>
      </c>
      <c r="B908" t="inlineStr">
        <is>
          <t>780</t>
        </is>
      </c>
      <c r="C908" t="inlineStr">
        <is>
          <t>L-1556-315175923</t>
        </is>
      </c>
      <c r="D908" t="inlineStr">
        <is>
          <t>1066753563</t>
        </is>
      </c>
      <c r="E908" t="inlineStr">
        <is>
          <t>Aaf</t>
        </is>
      </c>
      <c r="F908" t="inlineStr">
        <is>
          <t>https://portal.dnb.de/opac.htm?method=simpleSearch&amp;cqlMode=true&amp;query=idn%3D1066753563</t>
        </is>
      </c>
      <c r="G908" t="inlineStr">
        <is>
          <t>III 73, 52</t>
        </is>
      </c>
      <c r="H908" t="inlineStr">
        <is>
          <t>III 73, 52</t>
        </is>
      </c>
      <c r="I908" t="inlineStr">
        <is>
          <t>X</t>
        </is>
      </c>
      <c r="J908" t="inlineStr">
        <is>
          <t>Gewebeeinband</t>
        </is>
      </c>
      <c r="K908" t="inlineStr">
        <is>
          <t>bis 25 cm</t>
        </is>
      </c>
      <c r="L908" t="inlineStr">
        <is>
          <t>180°</t>
        </is>
      </c>
      <c r="M908" t="inlineStr">
        <is>
          <t>hohler Rücken</t>
        </is>
      </c>
      <c r="N908" t="inlineStr"/>
      <c r="O908" t="inlineStr"/>
      <c r="P908" t="inlineStr">
        <is>
          <t>Signaturfahne austauschen</t>
        </is>
      </c>
      <c r="Q908" t="inlineStr">
        <is>
          <t>0</t>
        </is>
      </c>
      <c r="R908" t="inlineStr"/>
      <c r="S908" t="inlineStr"/>
      <c r="T908" t="inlineStr"/>
      <c r="U908" t="inlineStr"/>
      <c r="V908" t="inlineStr"/>
      <c r="W908" t="inlineStr"/>
      <c r="X908" t="inlineStr"/>
      <c r="Y908" t="inlineStr"/>
      <c r="Z908" t="inlineStr"/>
      <c r="AA908" t="inlineStr"/>
      <c r="AB908" t="inlineStr"/>
      <c r="AC908" t="inlineStr"/>
      <c r="AD908" t="inlineStr"/>
      <c r="AE908" t="inlineStr"/>
      <c r="AF908" t="inlineStr"/>
      <c r="AG908" t="inlineStr"/>
      <c r="AH908" t="inlineStr"/>
      <c r="AI908" t="inlineStr"/>
      <c r="AJ908" t="inlineStr"/>
      <c r="AK908" t="inlineStr"/>
      <c r="AL908" t="inlineStr"/>
      <c r="AM908" t="inlineStr"/>
      <c r="AN908" t="inlineStr"/>
      <c r="AO908" t="inlineStr"/>
      <c r="AP908" t="inlineStr"/>
      <c r="AQ908" t="inlineStr"/>
      <c r="AR908" t="inlineStr"/>
      <c r="AS908" t="inlineStr"/>
      <c r="AT908" t="inlineStr"/>
      <c r="AU908" t="inlineStr"/>
      <c r="AV908" t="inlineStr"/>
      <c r="AW908" t="inlineStr"/>
      <c r="AX908" t="inlineStr"/>
      <c r="AY908" t="inlineStr"/>
      <c r="AZ908" t="inlineStr"/>
      <c r="BA908" t="inlineStr"/>
      <c r="BB908" t="inlineStr"/>
      <c r="BC908" t="inlineStr">
        <is>
          <t>0</t>
        </is>
      </c>
      <c r="BD908" t="inlineStr"/>
      <c r="BE908" t="inlineStr"/>
      <c r="BF908" t="inlineStr"/>
      <c r="BG908" t="inlineStr"/>
      <c r="BH908" t="inlineStr"/>
      <c r="BI908" t="inlineStr"/>
      <c r="BJ908" t="inlineStr"/>
      <c r="BK908" t="inlineStr"/>
      <c r="BL908" t="inlineStr"/>
      <c r="BM908" t="inlineStr"/>
      <c r="BN908" t="inlineStr"/>
      <c r="BO908" t="inlineStr"/>
      <c r="BP908" t="inlineStr"/>
      <c r="BQ908" t="inlineStr"/>
      <c r="BR908" t="inlineStr"/>
      <c r="BS908" t="inlineStr"/>
      <c r="BT908" t="inlineStr"/>
      <c r="BU908" t="inlineStr"/>
      <c r="BV908" t="inlineStr"/>
      <c r="BW908" t="inlineStr"/>
      <c r="BX908" t="inlineStr"/>
      <c r="BY908" t="inlineStr"/>
      <c r="BZ908" t="inlineStr"/>
      <c r="CA908" t="inlineStr"/>
      <c r="CB908" t="inlineStr"/>
      <c r="CC908" t="inlineStr"/>
      <c r="CD908" t="inlineStr"/>
      <c r="CE908" t="inlineStr"/>
      <c r="CF908" t="inlineStr"/>
      <c r="CG908" t="inlineStr"/>
      <c r="CH908" t="inlineStr"/>
      <c r="CI908" t="inlineStr"/>
      <c r="CJ908" t="inlineStr"/>
      <c r="CK908" t="inlineStr"/>
      <c r="CL908" t="inlineStr"/>
      <c r="CM908" t="inlineStr"/>
      <c r="CN908" t="inlineStr"/>
      <c r="CO908" t="inlineStr"/>
      <c r="CP908" t="inlineStr"/>
      <c r="CQ908" t="inlineStr"/>
      <c r="CR908" t="inlineStr"/>
      <c r="CS908" t="inlineStr"/>
      <c r="CT908" t="inlineStr"/>
      <c r="CU908" t="inlineStr"/>
    </row>
    <row r="909">
      <c r="A909" t="b">
        <v>1</v>
      </c>
      <c r="B909" t="inlineStr">
        <is>
          <t>781</t>
        </is>
      </c>
      <c r="C909" t="inlineStr">
        <is>
          <t>L-1556-315468548</t>
        </is>
      </c>
      <c r="D909" t="inlineStr">
        <is>
          <t>1066940789</t>
        </is>
      </c>
      <c r="E909" t="inlineStr">
        <is>
          <t>Aaf</t>
        </is>
      </c>
      <c r="F909" t="inlineStr">
        <is>
          <t>https://portal.dnb.de/opac.htm?method=simpleSearch&amp;cqlMode=true&amp;query=idn%3D1066940789</t>
        </is>
      </c>
      <c r="G909" t="inlineStr">
        <is>
          <t>III 73, 53</t>
        </is>
      </c>
      <c r="H909" t="inlineStr">
        <is>
          <t>III 73, 53</t>
        </is>
      </c>
      <c r="I909" t="inlineStr">
        <is>
          <t>X</t>
        </is>
      </c>
      <c r="J909" t="inlineStr">
        <is>
          <t>Schließen, erhabene Buchbeschläge</t>
        </is>
      </c>
      <c r="K909" t="inlineStr">
        <is>
          <t>bis 25 cm</t>
        </is>
      </c>
      <c r="L909" t="inlineStr">
        <is>
          <t>180°</t>
        </is>
      </c>
      <c r="M909" t="inlineStr">
        <is>
          <t>fester Rücken mit Schmuckprägung</t>
        </is>
      </c>
      <c r="N909" t="inlineStr"/>
      <c r="O909" t="inlineStr">
        <is>
          <t>Buchschuh</t>
        </is>
      </c>
      <c r="P909" t="inlineStr">
        <is>
          <t>Nein</t>
        </is>
      </c>
      <c r="Q909" t="inlineStr">
        <is>
          <t>2</t>
        </is>
      </c>
      <c r="R909" t="inlineStr"/>
      <c r="S909" t="inlineStr"/>
      <c r="T909" t="inlineStr"/>
      <c r="U909" t="inlineStr"/>
      <c r="V909" t="inlineStr"/>
      <c r="W909" t="inlineStr"/>
      <c r="X909" t="inlineStr"/>
      <c r="Y909" t="inlineStr"/>
      <c r="Z909" t="inlineStr"/>
      <c r="AA909" t="inlineStr">
        <is>
          <t>L</t>
        </is>
      </c>
      <c r="AB909" t="inlineStr">
        <is>
          <t>x</t>
        </is>
      </c>
      <c r="AC909" t="inlineStr"/>
      <c r="AD909" t="inlineStr">
        <is>
          <t>f/V</t>
        </is>
      </c>
      <c r="AE909" t="inlineStr"/>
      <c r="AF909" t="inlineStr"/>
      <c r="AG909" t="inlineStr"/>
      <c r="AH909" t="inlineStr"/>
      <c r="AI909" t="inlineStr"/>
      <c r="AJ909" t="inlineStr">
        <is>
          <t>Pa</t>
        </is>
      </c>
      <c r="AK909" t="inlineStr"/>
      <c r="AL909" t="inlineStr"/>
      <c r="AM909" t="inlineStr"/>
      <c r="AN909" t="inlineStr"/>
      <c r="AO909" t="inlineStr"/>
      <c r="AP909" t="inlineStr"/>
      <c r="AQ909" t="inlineStr"/>
      <c r="AR909" t="inlineStr"/>
      <c r="AS909" t="inlineStr"/>
      <c r="AT909" t="inlineStr"/>
      <c r="AU909" t="inlineStr"/>
      <c r="AV909" t="inlineStr"/>
      <c r="AW909" t="inlineStr"/>
      <c r="AX909" t="inlineStr">
        <is>
          <t>60</t>
        </is>
      </c>
      <c r="AY909" t="inlineStr"/>
      <c r="AZ909" t="inlineStr"/>
      <c r="BA909" t="inlineStr"/>
      <c r="BB909" t="inlineStr">
        <is>
          <t>ja vor</t>
        </is>
      </c>
      <c r="BC909" t="inlineStr">
        <is>
          <t>2</t>
        </is>
      </c>
      <c r="BD909" t="inlineStr"/>
      <c r="BE909" t="inlineStr"/>
      <c r="BF909" t="inlineStr"/>
      <c r="BG909" t="inlineStr">
        <is>
          <t>x</t>
        </is>
      </c>
      <c r="BH909" t="inlineStr"/>
      <c r="BI909" t="inlineStr"/>
      <c r="BJ909" t="inlineStr"/>
      <c r="BK909" t="inlineStr"/>
      <c r="BL909" t="inlineStr"/>
      <c r="BM909" t="inlineStr"/>
      <c r="BN909" t="inlineStr">
        <is>
          <t>x</t>
        </is>
      </c>
      <c r="BO909" t="inlineStr">
        <is>
          <t>x</t>
        </is>
      </c>
      <c r="BP909" t="inlineStr">
        <is>
          <t>x</t>
        </is>
      </c>
      <c r="BQ909" t="inlineStr"/>
      <c r="BR909" t="inlineStr">
        <is>
          <t>v</t>
        </is>
      </c>
      <c r="BS909" t="inlineStr"/>
      <c r="BT909" t="inlineStr"/>
      <c r="BU909" t="inlineStr"/>
      <c r="BV909" t="inlineStr"/>
      <c r="BW909" t="inlineStr"/>
      <c r="BX909" t="inlineStr"/>
      <c r="BY909" t="inlineStr"/>
      <c r="BZ909" t="inlineStr"/>
      <c r="CA909" t="inlineStr">
        <is>
          <t>2</t>
        </is>
      </c>
      <c r="CB909" t="inlineStr">
        <is>
          <t>Gelenk ggf. mit JP unterlegen</t>
        </is>
      </c>
      <c r="CC909" t="inlineStr"/>
      <c r="CD909" t="inlineStr"/>
      <c r="CE909" t="inlineStr"/>
      <c r="CF909" t="inlineStr"/>
      <c r="CG909" t="inlineStr"/>
      <c r="CH909" t="inlineStr"/>
      <c r="CI909" t="inlineStr"/>
      <c r="CJ909" t="inlineStr"/>
      <c r="CK909" t="inlineStr"/>
      <c r="CL909" t="inlineStr"/>
      <c r="CM909" t="inlineStr"/>
      <c r="CN909" t="inlineStr"/>
      <c r="CO909" t="inlineStr"/>
      <c r="CP909" t="inlineStr"/>
      <c r="CQ909" t="inlineStr"/>
      <c r="CR909" t="inlineStr"/>
      <c r="CS909" t="inlineStr"/>
      <c r="CT909" t="inlineStr"/>
      <c r="CU909" t="inlineStr"/>
    </row>
    <row r="910">
      <c r="A910" t="b">
        <v>1</v>
      </c>
      <c r="B910" t="inlineStr">
        <is>
          <t>782</t>
        </is>
      </c>
      <c r="C910" t="inlineStr">
        <is>
          <t>L-1557-315202866</t>
        </is>
      </c>
      <c r="D910" t="inlineStr">
        <is>
          <t>106678132X</t>
        </is>
      </c>
      <c r="E910" t="inlineStr">
        <is>
          <t>Aaf</t>
        </is>
      </c>
      <c r="F910" t="inlineStr">
        <is>
          <t>https://portal.dnb.de/opac.htm?method=simpleSearch&amp;cqlMode=true&amp;query=idn%3D106678132X</t>
        </is>
      </c>
      <c r="G910" t="inlineStr">
        <is>
          <t>III 73, 54</t>
        </is>
      </c>
      <c r="H910" t="inlineStr">
        <is>
          <t>III 73, 54</t>
        </is>
      </c>
      <c r="I910" t="inlineStr">
        <is>
          <t>X</t>
        </is>
      </c>
      <c r="J910" t="inlineStr">
        <is>
          <t>Gewebeeinband</t>
        </is>
      </c>
      <c r="K910" t="inlineStr">
        <is>
          <t>bis 25 cm</t>
        </is>
      </c>
      <c r="L910" t="inlineStr">
        <is>
          <t>180°</t>
        </is>
      </c>
      <c r="M910" t="inlineStr">
        <is>
          <t>hohler Rücken</t>
        </is>
      </c>
      <c r="N910" t="inlineStr"/>
      <c r="O910" t="inlineStr"/>
      <c r="P910" t="inlineStr">
        <is>
          <t>Signaturfahne austauschen</t>
        </is>
      </c>
      <c r="Q910" t="inlineStr">
        <is>
          <t>0</t>
        </is>
      </c>
      <c r="R910" t="inlineStr"/>
      <c r="S910" t="inlineStr">
        <is>
          <t xml:space="preserve">mit Blindmaterial </t>
        </is>
      </c>
      <c r="T910" t="inlineStr"/>
      <c r="U910" t="inlineStr"/>
      <c r="V910" t="inlineStr"/>
      <c r="W910" t="inlineStr"/>
      <c r="X910" t="inlineStr"/>
      <c r="Y910" t="inlineStr"/>
      <c r="Z910" t="inlineStr"/>
      <c r="AA910" t="inlineStr"/>
      <c r="AB910" t="inlineStr"/>
      <c r="AC910" t="inlineStr"/>
      <c r="AD910" t="inlineStr"/>
      <c r="AE910" t="inlineStr"/>
      <c r="AF910" t="inlineStr"/>
      <c r="AG910" t="inlineStr"/>
      <c r="AH910" t="inlineStr"/>
      <c r="AI910" t="inlineStr"/>
      <c r="AJ910" t="inlineStr"/>
      <c r="AK910" t="inlineStr"/>
      <c r="AL910" t="inlineStr"/>
      <c r="AM910" t="inlineStr"/>
      <c r="AN910" t="inlineStr"/>
      <c r="AO910" t="inlineStr"/>
      <c r="AP910" t="inlineStr"/>
      <c r="AQ910" t="inlineStr"/>
      <c r="AR910" t="inlineStr"/>
      <c r="AS910" t="inlineStr"/>
      <c r="AT910" t="inlineStr"/>
      <c r="AU910" t="inlineStr"/>
      <c r="AV910" t="inlineStr"/>
      <c r="AW910" t="inlineStr"/>
      <c r="AX910" t="inlineStr"/>
      <c r="AY910" t="inlineStr"/>
      <c r="AZ910" t="inlineStr"/>
      <c r="BA910" t="inlineStr"/>
      <c r="BB910" t="inlineStr"/>
      <c r="BC910" t="inlineStr">
        <is>
          <t>0</t>
        </is>
      </c>
      <c r="BD910" t="inlineStr"/>
      <c r="BE910" t="inlineStr"/>
      <c r="BF910" t="inlineStr"/>
      <c r="BG910" t="inlineStr"/>
      <c r="BH910" t="inlineStr"/>
      <c r="BI910" t="inlineStr"/>
      <c r="BJ910" t="inlineStr"/>
      <c r="BK910" t="inlineStr"/>
      <c r="BL910" t="inlineStr"/>
      <c r="BM910" t="inlineStr"/>
      <c r="BN910" t="inlineStr"/>
      <c r="BO910" t="inlineStr"/>
      <c r="BP910" t="inlineStr"/>
      <c r="BQ910" t="inlineStr"/>
      <c r="BR910" t="inlineStr"/>
      <c r="BS910" t="inlineStr"/>
      <c r="BT910" t="inlineStr"/>
      <c r="BU910" t="inlineStr"/>
      <c r="BV910" t="inlineStr"/>
      <c r="BW910" t="inlineStr"/>
      <c r="BX910" t="inlineStr"/>
      <c r="BY910" t="inlineStr"/>
      <c r="BZ910" t="inlineStr"/>
      <c r="CA910" t="inlineStr"/>
      <c r="CB910" t="inlineStr"/>
      <c r="CC910" t="inlineStr"/>
      <c r="CD910" t="inlineStr"/>
      <c r="CE910" t="inlineStr"/>
      <c r="CF910" t="inlineStr"/>
      <c r="CG910" t="inlineStr"/>
      <c r="CH910" t="inlineStr"/>
      <c r="CI910" t="inlineStr"/>
      <c r="CJ910" t="inlineStr"/>
      <c r="CK910" t="inlineStr"/>
      <c r="CL910" t="inlineStr"/>
      <c r="CM910" t="inlineStr"/>
      <c r="CN910" t="inlineStr"/>
      <c r="CO910" t="inlineStr"/>
      <c r="CP910" t="inlineStr"/>
      <c r="CQ910" t="inlineStr"/>
      <c r="CR910" t="inlineStr"/>
      <c r="CS910" t="inlineStr"/>
      <c r="CT910" t="inlineStr"/>
      <c r="CU910" t="inlineStr"/>
    </row>
    <row r="911">
      <c r="A911" t="b">
        <v>1</v>
      </c>
      <c r="B911" t="inlineStr">
        <is>
          <t>783</t>
        </is>
      </c>
      <c r="C911" t="inlineStr">
        <is>
          <t>L-1556-315297743</t>
        </is>
      </c>
      <c r="D911" t="inlineStr">
        <is>
          <t>1066837643</t>
        </is>
      </c>
      <c r="E911" t="inlineStr">
        <is>
          <t>Aaf</t>
        </is>
      </c>
      <c r="F911" t="inlineStr">
        <is>
          <t>https://portal.dnb.de/opac.htm?method=simpleSearch&amp;cqlMode=true&amp;query=idn%3D1066837643</t>
        </is>
      </c>
      <c r="G911" t="inlineStr">
        <is>
          <t>III 73, 55</t>
        </is>
      </c>
      <c r="H911" t="inlineStr">
        <is>
          <t>III 73, 55</t>
        </is>
      </c>
      <c r="I911" t="inlineStr"/>
      <c r="J911" t="inlineStr"/>
      <c r="K911" t="inlineStr">
        <is>
          <t>bis 35 cm</t>
        </is>
      </c>
      <c r="L911" t="inlineStr"/>
      <c r="M911" t="inlineStr"/>
      <c r="N911" t="inlineStr"/>
      <c r="O911" t="inlineStr"/>
      <c r="P911" t="inlineStr"/>
      <c r="Q911" t="inlineStr"/>
      <c r="R911" t="inlineStr"/>
      <c r="S911" t="inlineStr"/>
      <c r="T911" t="inlineStr"/>
      <c r="U911" t="inlineStr"/>
      <c r="V911" t="inlineStr"/>
      <c r="W911" t="inlineStr"/>
      <c r="X911" t="inlineStr"/>
      <c r="Y911" t="inlineStr"/>
      <c r="Z911" t="inlineStr"/>
      <c r="AA911" t="inlineStr">
        <is>
          <t>L</t>
        </is>
      </c>
      <c r="AB911" t="inlineStr">
        <is>
          <t>x</t>
        </is>
      </c>
      <c r="AC911" t="inlineStr"/>
      <c r="AD911" t="inlineStr">
        <is>
          <t>f/V</t>
        </is>
      </c>
      <c r="AE911" t="inlineStr"/>
      <c r="AF911" t="inlineStr"/>
      <c r="AG911" t="inlineStr"/>
      <c r="AH911" t="inlineStr"/>
      <c r="AI911" t="inlineStr"/>
      <c r="AJ911" t="inlineStr">
        <is>
          <t>Pa</t>
        </is>
      </c>
      <c r="AK911" t="inlineStr"/>
      <c r="AL911" t="inlineStr"/>
      <c r="AM911" t="inlineStr"/>
      <c r="AN911" t="inlineStr"/>
      <c r="AO911" t="inlineStr"/>
      <c r="AP911" t="inlineStr"/>
      <c r="AQ911" t="inlineStr"/>
      <c r="AR911" t="inlineStr"/>
      <c r="AS911" t="inlineStr"/>
      <c r="AT911" t="inlineStr"/>
      <c r="AU911" t="inlineStr"/>
      <c r="AV911" t="inlineStr"/>
      <c r="AW911" t="inlineStr"/>
      <c r="AX911" t="inlineStr">
        <is>
          <t>60</t>
        </is>
      </c>
      <c r="AY911" t="inlineStr"/>
      <c r="AZ911" t="inlineStr"/>
      <c r="BA911" t="inlineStr"/>
      <c r="BB911" t="inlineStr">
        <is>
          <t>ja vor</t>
        </is>
      </c>
      <c r="BC911" t="inlineStr">
        <is>
          <t>2</t>
        </is>
      </c>
      <c r="BD911" t="inlineStr"/>
      <c r="BE911" t="inlineStr"/>
      <c r="BF911" t="inlineStr"/>
      <c r="BG911" t="inlineStr"/>
      <c r="BH911" t="inlineStr"/>
      <c r="BI911" t="inlineStr"/>
      <c r="BJ911" t="inlineStr"/>
      <c r="BK911" t="inlineStr"/>
      <c r="BL911" t="inlineStr"/>
      <c r="BM911" t="inlineStr">
        <is>
          <t>Buchschuh (wg. Schließen)</t>
        </is>
      </c>
      <c r="BN911" t="inlineStr"/>
      <c r="BO911" t="inlineStr">
        <is>
          <t>x</t>
        </is>
      </c>
      <c r="BP911" t="inlineStr">
        <is>
          <t>x</t>
        </is>
      </c>
      <c r="BQ911" t="inlineStr"/>
      <c r="BR911" t="inlineStr"/>
      <c r="BS911" t="inlineStr"/>
      <c r="BT911" t="inlineStr"/>
      <c r="BU911" t="inlineStr"/>
      <c r="BV911" t="inlineStr"/>
      <c r="BW911" t="inlineStr"/>
      <c r="BX911" t="inlineStr"/>
      <c r="BY911" t="inlineStr"/>
      <c r="BZ911" t="inlineStr">
        <is>
          <t>o/u</t>
        </is>
      </c>
      <c r="CA911" t="inlineStr">
        <is>
          <t>2</t>
        </is>
      </c>
      <c r="CB911" t="inlineStr"/>
      <c r="CC911" t="inlineStr"/>
      <c r="CD911" t="inlineStr"/>
      <c r="CE911" t="inlineStr"/>
      <c r="CF911" t="inlineStr"/>
      <c r="CG911" t="inlineStr"/>
      <c r="CH911" t="inlineStr"/>
      <c r="CI911" t="inlineStr"/>
      <c r="CJ911" t="inlineStr"/>
      <c r="CK911" t="inlineStr"/>
      <c r="CL911" t="inlineStr"/>
      <c r="CM911" t="inlineStr"/>
      <c r="CN911" t="inlineStr"/>
      <c r="CO911" t="inlineStr"/>
      <c r="CP911" t="inlineStr"/>
      <c r="CQ911" t="inlineStr"/>
      <c r="CR911" t="inlineStr"/>
      <c r="CS911" t="inlineStr"/>
      <c r="CT911" t="inlineStr"/>
      <c r="CU911" t="inlineStr"/>
    </row>
    <row r="912">
      <c r="A912" t="b">
        <v>1</v>
      </c>
      <c r="B912" t="inlineStr">
        <is>
          <t>784</t>
        </is>
      </c>
      <c r="C912" t="inlineStr">
        <is>
          <t>L-1559-315463422</t>
        </is>
      </c>
      <c r="D912" t="inlineStr">
        <is>
          <t>1066935440</t>
        </is>
      </c>
      <c r="E912" t="inlineStr">
        <is>
          <t>Aaf</t>
        </is>
      </c>
      <c r="F912" t="inlineStr">
        <is>
          <t>https://portal.dnb.de/opac.htm?method=simpleSearch&amp;cqlMode=true&amp;query=idn%3D1066935440</t>
        </is>
      </c>
      <c r="G912" t="inlineStr">
        <is>
          <t>III 73, 56</t>
        </is>
      </c>
      <c r="H912" t="inlineStr">
        <is>
          <t>III 73, 56</t>
        </is>
      </c>
      <c r="I912" t="inlineStr"/>
      <c r="J912" t="inlineStr"/>
      <c r="K912" t="inlineStr">
        <is>
          <t>bis 35 cm</t>
        </is>
      </c>
      <c r="L912" t="inlineStr"/>
      <c r="M912" t="inlineStr"/>
      <c r="N912" t="inlineStr"/>
      <c r="O912" t="inlineStr"/>
      <c r="P912" t="inlineStr"/>
      <c r="Q912" t="inlineStr"/>
      <c r="R912" t="inlineStr"/>
      <c r="S912" t="inlineStr"/>
      <c r="T912" t="inlineStr"/>
      <c r="U912" t="inlineStr"/>
      <c r="V912" t="inlineStr"/>
      <c r="W912" t="inlineStr"/>
      <c r="X912" t="inlineStr"/>
      <c r="Y912" t="inlineStr"/>
      <c r="Z912" t="inlineStr"/>
      <c r="AA912" t="inlineStr">
        <is>
          <t>L</t>
        </is>
      </c>
      <c r="AB912" t="inlineStr"/>
      <c r="AC912" t="inlineStr"/>
      <c r="AD912" t="inlineStr">
        <is>
          <t>f/V</t>
        </is>
      </c>
      <c r="AE912" t="inlineStr"/>
      <c r="AF912" t="inlineStr"/>
      <c r="AG912" t="inlineStr"/>
      <c r="AH912" t="inlineStr"/>
      <c r="AI912" t="inlineStr"/>
      <c r="AJ912" t="inlineStr">
        <is>
          <t>Pa</t>
        </is>
      </c>
      <c r="AK912" t="inlineStr"/>
      <c r="AL912" t="inlineStr"/>
      <c r="AM912" t="inlineStr"/>
      <c r="AN912" t="inlineStr"/>
      <c r="AO912" t="inlineStr"/>
      <c r="AP912" t="inlineStr"/>
      <c r="AQ912" t="inlineStr"/>
      <c r="AR912" t="inlineStr"/>
      <c r="AS912" t="inlineStr"/>
      <c r="AT912" t="inlineStr"/>
      <c r="AU912" t="inlineStr"/>
      <c r="AV912" t="inlineStr"/>
      <c r="AW912" t="inlineStr"/>
      <c r="AX912" t="inlineStr">
        <is>
          <t>nur 110</t>
        </is>
      </c>
      <c r="AY912" t="inlineStr"/>
      <c r="AZ912" t="inlineStr"/>
      <c r="BA912" t="inlineStr"/>
      <c r="BB912" t="inlineStr">
        <is>
          <t>n</t>
        </is>
      </c>
      <c r="BC912" t="inlineStr">
        <is>
          <t>0</t>
        </is>
      </c>
      <c r="BD912" t="inlineStr"/>
      <c r="BE912" t="inlineStr"/>
      <c r="BF912" t="inlineStr"/>
      <c r="BG912" t="inlineStr"/>
      <c r="BH912" t="inlineStr"/>
      <c r="BI912" t="inlineStr"/>
      <c r="BJ912" t="inlineStr"/>
      <c r="BK912" t="inlineStr"/>
      <c r="BL912" t="inlineStr"/>
      <c r="BM912" t="inlineStr"/>
      <c r="BN912" t="inlineStr"/>
      <c r="BO912" t="inlineStr"/>
      <c r="BP912" t="inlineStr"/>
      <c r="BQ912" t="inlineStr"/>
      <c r="BR912" t="inlineStr"/>
      <c r="BS912" t="inlineStr"/>
      <c r="BT912" t="inlineStr"/>
      <c r="BU912" t="inlineStr"/>
      <c r="BV912" t="inlineStr"/>
      <c r="BW912" t="inlineStr"/>
      <c r="BX912" t="inlineStr"/>
      <c r="BY912" t="inlineStr"/>
      <c r="BZ912" t="inlineStr"/>
      <c r="CA912" t="inlineStr"/>
      <c r="CB912" t="inlineStr"/>
      <c r="CC912" t="inlineStr"/>
      <c r="CD912" t="inlineStr"/>
      <c r="CE912" t="inlineStr"/>
      <c r="CF912" t="inlineStr"/>
      <c r="CG912" t="inlineStr"/>
      <c r="CH912" t="inlineStr"/>
      <c r="CI912" t="inlineStr"/>
      <c r="CJ912" t="inlineStr"/>
      <c r="CK912" t="inlineStr"/>
      <c r="CL912" t="inlineStr"/>
      <c r="CM912" t="inlineStr"/>
      <c r="CN912" t="inlineStr"/>
      <c r="CO912" t="inlineStr"/>
      <c r="CP912" t="inlineStr"/>
      <c r="CQ912" t="inlineStr"/>
      <c r="CR912" t="inlineStr"/>
      <c r="CS912" t="inlineStr"/>
      <c r="CT912" t="inlineStr"/>
      <c r="CU912" t="inlineStr"/>
    </row>
    <row r="913">
      <c r="A913" t="b">
        <v>1</v>
      </c>
      <c r="B913" t="inlineStr">
        <is>
          <t>785</t>
        </is>
      </c>
      <c r="C913" t="inlineStr">
        <is>
          <t>L-1558-315297123</t>
        </is>
      </c>
      <c r="D913" t="inlineStr">
        <is>
          <t>1066837066</t>
        </is>
      </c>
      <c r="E913" t="inlineStr">
        <is>
          <t>Aaf</t>
        </is>
      </c>
      <c r="F913" t="inlineStr">
        <is>
          <t>https://portal.dnb.de/opac.htm?method=simpleSearch&amp;cqlMode=true&amp;query=idn%3D1066837066</t>
        </is>
      </c>
      <c r="G913" t="inlineStr">
        <is>
          <t>III 73, 57</t>
        </is>
      </c>
      <c r="H913" t="inlineStr">
        <is>
          <t>III 73, 57</t>
        </is>
      </c>
      <c r="I913" t="inlineStr">
        <is>
          <t>X</t>
        </is>
      </c>
      <c r="J913" t="inlineStr">
        <is>
          <t>Gewebeeinband</t>
        </is>
      </c>
      <c r="K913" t="inlineStr">
        <is>
          <t>bis 25 cm</t>
        </is>
      </c>
      <c r="L913" t="inlineStr">
        <is>
          <t>180°</t>
        </is>
      </c>
      <c r="M913" t="inlineStr">
        <is>
          <t>hohler Rücken</t>
        </is>
      </c>
      <c r="N913" t="inlineStr"/>
      <c r="O913" t="inlineStr"/>
      <c r="P913" t="inlineStr">
        <is>
          <t>Signaturfahne austauschen</t>
        </is>
      </c>
      <c r="Q913" t="inlineStr">
        <is>
          <t>0</t>
        </is>
      </c>
      <c r="R913" t="inlineStr"/>
      <c r="S913" t="inlineStr">
        <is>
          <t>mit Blindmaterial</t>
        </is>
      </c>
      <c r="T913" t="inlineStr"/>
      <c r="U913" t="inlineStr"/>
      <c r="V913" t="inlineStr"/>
      <c r="W913" t="inlineStr"/>
      <c r="X913" t="inlineStr"/>
      <c r="Y913" t="inlineStr"/>
      <c r="Z913" t="inlineStr"/>
      <c r="AA913" t="inlineStr"/>
      <c r="AB913" t="inlineStr"/>
      <c r="AC913" t="inlineStr"/>
      <c r="AD913" t="inlineStr"/>
      <c r="AE913" t="inlineStr"/>
      <c r="AF913" t="inlineStr"/>
      <c r="AG913" t="inlineStr"/>
      <c r="AH913" t="inlineStr"/>
      <c r="AI913" t="inlineStr"/>
      <c r="AJ913" t="inlineStr"/>
      <c r="AK913" t="inlineStr"/>
      <c r="AL913" t="inlineStr"/>
      <c r="AM913" t="inlineStr"/>
      <c r="AN913" t="inlineStr"/>
      <c r="AO913" t="inlineStr"/>
      <c r="AP913" t="inlineStr"/>
      <c r="AQ913" t="inlineStr"/>
      <c r="AR913" t="inlineStr"/>
      <c r="AS913" t="inlineStr"/>
      <c r="AT913" t="inlineStr"/>
      <c r="AU913" t="inlineStr"/>
      <c r="AV913" t="inlineStr"/>
      <c r="AW913" t="inlineStr"/>
      <c r="AX913" t="inlineStr"/>
      <c r="AY913" t="inlineStr"/>
      <c r="AZ913" t="inlineStr"/>
      <c r="BA913" t="inlineStr"/>
      <c r="BB913" t="inlineStr"/>
      <c r="BC913" t="inlineStr">
        <is>
          <t>0</t>
        </is>
      </c>
      <c r="BD913" t="inlineStr"/>
      <c r="BE913" t="inlineStr"/>
      <c r="BF913" t="inlineStr"/>
      <c r="BG913" t="inlineStr"/>
      <c r="BH913" t="inlineStr"/>
      <c r="BI913" t="inlineStr"/>
      <c r="BJ913" t="inlineStr"/>
      <c r="BK913" t="inlineStr"/>
      <c r="BL913" t="inlineStr"/>
      <c r="BM913" t="inlineStr"/>
      <c r="BN913" t="inlineStr"/>
      <c r="BO913" t="inlineStr"/>
      <c r="BP913" t="inlineStr"/>
      <c r="BQ913" t="inlineStr"/>
      <c r="BR913" t="inlineStr"/>
      <c r="BS913" t="inlineStr"/>
      <c r="BT913" t="inlineStr"/>
      <c r="BU913" t="inlineStr"/>
      <c r="BV913" t="inlineStr"/>
      <c r="BW913" t="inlineStr"/>
      <c r="BX913" t="inlineStr"/>
      <c r="BY913" t="inlineStr"/>
      <c r="BZ913" t="inlineStr"/>
      <c r="CA913" t="inlineStr"/>
      <c r="CB913" t="inlineStr"/>
      <c r="CC913" t="inlineStr"/>
      <c r="CD913" t="inlineStr"/>
      <c r="CE913" t="inlineStr"/>
      <c r="CF913" t="inlineStr"/>
      <c r="CG913" t="inlineStr"/>
      <c r="CH913" t="inlineStr"/>
      <c r="CI913" t="inlineStr"/>
      <c r="CJ913" t="inlineStr"/>
      <c r="CK913" t="inlineStr"/>
      <c r="CL913" t="inlineStr"/>
      <c r="CM913" t="inlineStr"/>
      <c r="CN913" t="inlineStr"/>
      <c r="CO913" t="inlineStr"/>
      <c r="CP913" t="inlineStr"/>
      <c r="CQ913" t="inlineStr"/>
      <c r="CR913" t="inlineStr"/>
      <c r="CS913" t="inlineStr"/>
      <c r="CT913" t="inlineStr"/>
      <c r="CU913" t="inlineStr"/>
    </row>
    <row r="914">
      <c r="A914" t="b">
        <v>1</v>
      </c>
      <c r="B914" t="inlineStr">
        <is>
          <t>786</t>
        </is>
      </c>
      <c r="C914" t="inlineStr">
        <is>
          <t>L-1560-315207531</t>
        </is>
      </c>
      <c r="D914" t="inlineStr">
        <is>
          <t>1066785902</t>
        </is>
      </c>
      <c r="E914" t="inlineStr">
        <is>
          <t>Aaf</t>
        </is>
      </c>
      <c r="F914" t="inlineStr">
        <is>
          <t>https://portal.dnb.de/opac.htm?method=simpleSearch&amp;cqlMode=true&amp;query=idn%3D1066785902</t>
        </is>
      </c>
      <c r="G914" t="inlineStr">
        <is>
          <t>III 73, 58</t>
        </is>
      </c>
      <c r="H914" t="inlineStr">
        <is>
          <t>III 73, 58</t>
        </is>
      </c>
      <c r="I914" t="inlineStr">
        <is>
          <t>X</t>
        </is>
      </c>
      <c r="J914" t="inlineStr">
        <is>
          <t>Halbledereinband, Schließen, erhabene Buchbeschläge</t>
        </is>
      </c>
      <c r="K914" t="inlineStr">
        <is>
          <t>bis 25 cm</t>
        </is>
      </c>
      <c r="L914" t="inlineStr">
        <is>
          <t>nur sehr geringer Öffnungswinkel</t>
        </is>
      </c>
      <c r="M914" t="inlineStr">
        <is>
          <t>fester Rücken mit Schmuckprägung</t>
        </is>
      </c>
      <c r="N914" t="inlineStr"/>
      <c r="O914" t="inlineStr"/>
      <c r="P914" t="inlineStr">
        <is>
          <t>Signaturfahne austauschen</t>
        </is>
      </c>
      <c r="Q914" t="inlineStr">
        <is>
          <t>2</t>
        </is>
      </c>
      <c r="R914" t="inlineStr"/>
      <c r="S914" t="inlineStr"/>
      <c r="T914" t="inlineStr"/>
      <c r="U914" t="inlineStr"/>
      <c r="V914" t="inlineStr"/>
      <c r="W914" t="inlineStr"/>
      <c r="X914" t="inlineStr"/>
      <c r="Y914" t="inlineStr"/>
      <c r="Z914" t="inlineStr"/>
      <c r="AA914" t="inlineStr">
        <is>
          <t>HL</t>
        </is>
      </c>
      <c r="AB914" t="inlineStr">
        <is>
          <t>x</t>
        </is>
      </c>
      <c r="AC914" t="inlineStr"/>
      <c r="AD914" t="inlineStr">
        <is>
          <t>f/V</t>
        </is>
      </c>
      <c r="AE914" t="inlineStr"/>
      <c r="AF914" t="inlineStr"/>
      <c r="AG914" t="inlineStr"/>
      <c r="AH914" t="inlineStr"/>
      <c r="AI914" t="inlineStr"/>
      <c r="AJ914" t="inlineStr">
        <is>
          <t>Pa</t>
        </is>
      </c>
      <c r="AK914" t="inlineStr"/>
      <c r="AL914" t="inlineStr"/>
      <c r="AM914" t="inlineStr"/>
      <c r="AN914" t="inlineStr"/>
      <c r="AO914" t="inlineStr"/>
      <c r="AP914" t="inlineStr"/>
      <c r="AQ914" t="inlineStr"/>
      <c r="AR914" t="inlineStr"/>
      <c r="AS914" t="inlineStr"/>
      <c r="AT914" t="inlineStr"/>
      <c r="AU914" t="inlineStr"/>
      <c r="AV914" t="inlineStr"/>
      <c r="AW914" t="inlineStr"/>
      <c r="AX914" t="inlineStr">
        <is>
          <t>45</t>
        </is>
      </c>
      <c r="AY914" t="inlineStr"/>
      <c r="AZ914" t="inlineStr"/>
      <c r="BA914" t="inlineStr"/>
      <c r="BB914" t="inlineStr">
        <is>
          <t>ja vor</t>
        </is>
      </c>
      <c r="BC914" t="inlineStr">
        <is>
          <t>2</t>
        </is>
      </c>
      <c r="BD914" t="inlineStr"/>
      <c r="BE914" t="inlineStr"/>
      <c r="BF914" t="inlineStr"/>
      <c r="BG914" t="inlineStr"/>
      <c r="BH914" t="inlineStr"/>
      <c r="BI914" t="inlineStr"/>
      <c r="BJ914" t="inlineStr"/>
      <c r="BK914" t="inlineStr"/>
      <c r="BL914" t="inlineStr"/>
      <c r="BM914" t="inlineStr"/>
      <c r="BN914" t="inlineStr">
        <is>
          <t>x</t>
        </is>
      </c>
      <c r="BO914" t="inlineStr">
        <is>
          <t>x</t>
        </is>
      </c>
      <c r="BP914" t="inlineStr">
        <is>
          <t>x</t>
        </is>
      </c>
      <c r="BQ914" t="inlineStr"/>
      <c r="BR914" t="inlineStr">
        <is>
          <t>v/h</t>
        </is>
      </c>
      <c r="BS914" t="inlineStr"/>
      <c r="BT914" t="inlineStr"/>
      <c r="BU914" t="inlineStr"/>
      <c r="BV914" t="inlineStr"/>
      <c r="BW914" t="inlineStr"/>
      <c r="BX914" t="inlineStr"/>
      <c r="BY914" t="inlineStr"/>
      <c r="BZ914" t="inlineStr"/>
      <c r="CA914" t="inlineStr">
        <is>
          <t>2</t>
        </is>
      </c>
      <c r="CB914" t="inlineStr">
        <is>
          <t>Leder fixieren, Einschlag stabilisieren, Gelenke mit JP überfangen</t>
        </is>
      </c>
      <c r="CC914" t="inlineStr"/>
      <c r="CD914" t="inlineStr"/>
      <c r="CE914" t="inlineStr"/>
      <c r="CF914" t="inlineStr"/>
      <c r="CG914" t="inlineStr"/>
      <c r="CH914" t="inlineStr"/>
      <c r="CI914" t="inlineStr"/>
      <c r="CJ914" t="inlineStr"/>
      <c r="CK914" t="inlineStr"/>
      <c r="CL914" t="inlineStr"/>
      <c r="CM914" t="inlineStr"/>
      <c r="CN914" t="inlineStr"/>
      <c r="CO914" t="inlineStr"/>
      <c r="CP914" t="inlineStr"/>
      <c r="CQ914" t="inlineStr"/>
      <c r="CR914" t="inlineStr"/>
      <c r="CS914" t="inlineStr"/>
      <c r="CT914" t="inlineStr"/>
      <c r="CU914" t="inlineStr"/>
    </row>
    <row r="915">
      <c r="A915" t="b">
        <v>1</v>
      </c>
      <c r="B915" t="inlineStr">
        <is>
          <t>787</t>
        </is>
      </c>
      <c r="C915" t="inlineStr">
        <is>
          <t>L-1560-175715408</t>
        </is>
      </c>
      <c r="D915" t="inlineStr">
        <is>
          <t>1001857976</t>
        </is>
      </c>
      <c r="E915" t="inlineStr">
        <is>
          <t>Aal</t>
        </is>
      </c>
      <c r="F915" t="inlineStr">
        <is>
          <t>https://portal.dnb.de/opac.htm?method=simpleSearch&amp;cqlMode=true&amp;query=idn%3D1001857976</t>
        </is>
      </c>
      <c r="G915" t="inlineStr">
        <is>
          <t>III 73, 59</t>
        </is>
      </c>
      <c r="H915" t="inlineStr">
        <is>
          <t>III 73, 59</t>
        </is>
      </c>
      <c r="I915" t="inlineStr"/>
      <c r="J915" t="inlineStr">
        <is>
          <t>Halbledereinband</t>
        </is>
      </c>
      <c r="K915" t="inlineStr">
        <is>
          <t>bis 25 cm</t>
        </is>
      </c>
      <c r="L915" t="inlineStr">
        <is>
          <t>180°</t>
        </is>
      </c>
      <c r="M915" t="inlineStr"/>
      <c r="N915" t="inlineStr"/>
      <c r="O915" t="inlineStr"/>
      <c r="P915" t="inlineStr"/>
      <c r="Q915" t="inlineStr">
        <is>
          <t>0</t>
        </is>
      </c>
      <c r="R915" t="inlineStr"/>
      <c r="S915" t="inlineStr"/>
      <c r="T915" t="inlineStr"/>
      <c r="U915" t="inlineStr"/>
      <c r="V915" t="inlineStr"/>
      <c r="W915" t="inlineStr"/>
      <c r="X915" t="inlineStr"/>
      <c r="Y915" t="inlineStr"/>
      <c r="Z915" t="inlineStr"/>
      <c r="AA915" t="inlineStr"/>
      <c r="AB915" t="inlineStr"/>
      <c r="AC915" t="inlineStr"/>
      <c r="AD915" t="inlineStr"/>
      <c r="AE915" t="inlineStr"/>
      <c r="AF915" t="inlineStr"/>
      <c r="AG915" t="inlineStr"/>
      <c r="AH915" t="inlineStr"/>
      <c r="AI915" t="inlineStr"/>
      <c r="AJ915" t="inlineStr"/>
      <c r="AK915" t="inlineStr"/>
      <c r="AL915" t="inlineStr"/>
      <c r="AM915" t="inlineStr"/>
      <c r="AN915" t="inlineStr"/>
      <c r="AO915" t="inlineStr"/>
      <c r="AP915" t="inlineStr"/>
      <c r="AQ915" t="inlineStr"/>
      <c r="AR915" t="inlineStr"/>
      <c r="AS915" t="inlineStr"/>
      <c r="AT915" t="inlineStr"/>
      <c r="AU915" t="inlineStr"/>
      <c r="AV915" t="inlineStr"/>
      <c r="AW915" t="inlineStr"/>
      <c r="AX915" t="inlineStr"/>
      <c r="AY915" t="inlineStr"/>
      <c r="AZ915" t="inlineStr"/>
      <c r="BA915" t="inlineStr"/>
      <c r="BB915" t="inlineStr"/>
      <c r="BC915" t="inlineStr">
        <is>
          <t>0</t>
        </is>
      </c>
      <c r="BD915" t="inlineStr"/>
      <c r="BE915" t="inlineStr"/>
      <c r="BF915" t="inlineStr"/>
      <c r="BG915" t="inlineStr"/>
      <c r="BH915" t="inlineStr"/>
      <c r="BI915" t="inlineStr"/>
      <c r="BJ915" t="inlineStr"/>
      <c r="BK915" t="inlineStr"/>
      <c r="BL915" t="inlineStr"/>
      <c r="BM915" t="inlineStr"/>
      <c r="BN915" t="inlineStr"/>
      <c r="BO915" t="inlineStr"/>
      <c r="BP915" t="inlineStr"/>
      <c r="BQ915" t="inlineStr"/>
      <c r="BR915" t="inlineStr"/>
      <c r="BS915" t="inlineStr"/>
      <c r="BT915" t="inlineStr"/>
      <c r="BU915" t="inlineStr"/>
      <c r="BV915" t="inlineStr"/>
      <c r="BW915" t="inlineStr"/>
      <c r="BX915" t="inlineStr"/>
      <c r="BY915" t="inlineStr"/>
      <c r="BZ915" t="inlineStr"/>
      <c r="CA915" t="inlineStr"/>
      <c r="CB915" t="inlineStr"/>
      <c r="CC915" t="inlineStr"/>
      <c r="CD915" t="inlineStr"/>
      <c r="CE915" t="inlineStr"/>
      <c r="CF915" t="inlineStr"/>
      <c r="CG915" t="inlineStr"/>
      <c r="CH915" t="inlineStr"/>
      <c r="CI915" t="inlineStr"/>
      <c r="CJ915" t="inlineStr"/>
      <c r="CK915" t="inlineStr"/>
      <c r="CL915" t="inlineStr"/>
      <c r="CM915" t="inlineStr"/>
      <c r="CN915" t="inlineStr"/>
      <c r="CO915" t="inlineStr"/>
      <c r="CP915" t="inlineStr"/>
      <c r="CQ915" t="inlineStr"/>
      <c r="CR915" t="inlineStr"/>
      <c r="CS915" t="inlineStr"/>
      <c r="CT915" t="inlineStr"/>
      <c r="CU915" t="inlineStr"/>
    </row>
    <row r="916">
      <c r="A916" t="b">
        <v>1</v>
      </c>
      <c r="B916" t="inlineStr">
        <is>
          <t>788</t>
        </is>
      </c>
      <c r="C916" t="inlineStr">
        <is>
          <t>L-1534-163758778</t>
        </is>
      </c>
      <c r="D916" t="inlineStr">
        <is>
          <t>997386932</t>
        </is>
      </c>
      <c r="E916" t="inlineStr">
        <is>
          <t>Aal</t>
        </is>
      </c>
      <c r="F916" t="inlineStr">
        <is>
          <t>https://portal.dnb.de/opac.htm?method=simpleSearch&amp;cqlMode=true&amp;query=idn%3D997386932</t>
        </is>
      </c>
      <c r="G916" t="inlineStr">
        <is>
          <t>III 73, 60</t>
        </is>
      </c>
      <c r="H916" t="inlineStr">
        <is>
          <t>III 73, 60</t>
        </is>
      </c>
      <c r="I916" t="inlineStr">
        <is>
          <t>X</t>
        </is>
      </c>
      <c r="J916" t="inlineStr">
        <is>
          <t>Ledereinband, Buchblock aus Pergament</t>
        </is>
      </c>
      <c r="K916" t="inlineStr">
        <is>
          <t>bis 25 cm</t>
        </is>
      </c>
      <c r="L916" t="inlineStr">
        <is>
          <t>80° bis 110°, einseitig digitalisierbar?</t>
        </is>
      </c>
      <c r="M916" t="inlineStr">
        <is>
          <t>fester Rücken mit Schmuckprägung</t>
        </is>
      </c>
      <c r="N916" t="inlineStr">
        <is>
          <t>nicht verwenden</t>
        </is>
      </c>
      <c r="O916" t="inlineStr">
        <is>
          <t>Kassette</t>
        </is>
      </c>
      <c r="P916" t="inlineStr"/>
      <c r="Q916" t="inlineStr">
        <is>
          <t>0</t>
        </is>
      </c>
      <c r="R916" t="inlineStr"/>
      <c r="S916" t="inlineStr"/>
      <c r="T916" t="inlineStr"/>
      <c r="U916" t="inlineStr"/>
      <c r="V916" t="inlineStr"/>
      <c r="W916" t="inlineStr"/>
      <c r="X916" t="inlineStr"/>
      <c r="Y916" t="inlineStr"/>
      <c r="Z916" t="inlineStr"/>
      <c r="AA916" t="inlineStr"/>
      <c r="AB916" t="inlineStr"/>
      <c r="AC916" t="inlineStr"/>
      <c r="AD916" t="inlineStr"/>
      <c r="AE916" t="inlineStr"/>
      <c r="AF916" t="inlineStr"/>
      <c r="AG916" t="inlineStr"/>
      <c r="AH916" t="inlineStr"/>
      <c r="AI916" t="inlineStr"/>
      <c r="AJ916" t="inlineStr"/>
      <c r="AK916" t="inlineStr"/>
      <c r="AL916" t="inlineStr"/>
      <c r="AM916" t="inlineStr"/>
      <c r="AN916" t="inlineStr"/>
      <c r="AO916" t="inlineStr"/>
      <c r="AP916" t="inlineStr"/>
      <c r="AQ916" t="inlineStr"/>
      <c r="AR916" t="inlineStr"/>
      <c r="AS916" t="inlineStr"/>
      <c r="AT916" t="inlineStr"/>
      <c r="AU916" t="inlineStr"/>
      <c r="AV916" t="inlineStr"/>
      <c r="AW916" t="inlineStr"/>
      <c r="AX916" t="inlineStr"/>
      <c r="AY916" t="inlineStr"/>
      <c r="AZ916" t="inlineStr"/>
      <c r="BA916" t="inlineStr"/>
      <c r="BB916" t="inlineStr"/>
      <c r="BC916" t="inlineStr">
        <is>
          <t>0</t>
        </is>
      </c>
      <c r="BD916" t="inlineStr"/>
      <c r="BE916" t="inlineStr"/>
      <c r="BF916" t="inlineStr"/>
      <c r="BG916" t="inlineStr"/>
      <c r="BH916" t="inlineStr"/>
      <c r="BI916" t="inlineStr"/>
      <c r="BJ916" t="inlineStr"/>
      <c r="BK916" t="inlineStr"/>
      <c r="BL916" t="inlineStr"/>
      <c r="BM916" t="inlineStr"/>
      <c r="BN916" t="inlineStr"/>
      <c r="BO916" t="inlineStr"/>
      <c r="BP916" t="inlineStr"/>
      <c r="BQ916" t="inlineStr"/>
      <c r="BR916" t="inlineStr"/>
      <c r="BS916" t="inlineStr"/>
      <c r="BT916" t="inlineStr"/>
      <c r="BU916" t="inlineStr"/>
      <c r="BV916" t="inlineStr"/>
      <c r="BW916" t="inlineStr"/>
      <c r="BX916" t="inlineStr"/>
      <c r="BY916" t="inlineStr"/>
      <c r="BZ916" t="inlineStr"/>
      <c r="CA916" t="inlineStr"/>
      <c r="CB916" t="inlineStr"/>
      <c r="CC916" t="inlineStr"/>
      <c r="CD916" t="inlineStr"/>
      <c r="CE916" t="inlineStr"/>
      <c r="CF916" t="inlineStr"/>
      <c r="CG916" t="inlineStr"/>
      <c r="CH916" t="inlineStr"/>
      <c r="CI916" t="inlineStr"/>
      <c r="CJ916" t="inlineStr"/>
      <c r="CK916" t="inlineStr"/>
      <c r="CL916" t="inlineStr"/>
      <c r="CM916" t="inlineStr"/>
      <c r="CN916" t="inlineStr"/>
      <c r="CO916" t="inlineStr"/>
      <c r="CP916" t="inlineStr"/>
      <c r="CQ916" t="inlineStr"/>
      <c r="CR916" t="inlineStr"/>
      <c r="CS916" t="inlineStr"/>
      <c r="CT916" t="inlineStr"/>
      <c r="CU916" t="inlineStr"/>
    </row>
    <row r="917">
      <c r="A917" t="b">
        <v>0</v>
      </c>
      <c r="B917" t="inlineStr">
        <is>
          <t>789</t>
        </is>
      </c>
      <c r="C917" t="inlineStr">
        <is>
          <t>L-2012-313164</t>
        </is>
      </c>
      <c r="D917" t="inlineStr">
        <is>
          <t>1023794314</t>
        </is>
      </c>
      <c r="E917" t="inlineStr"/>
      <c r="F917" t="inlineStr">
        <is>
          <t>https://portal.dnb.de/opac.htm?method=simpleSearch&amp;cqlMode=true&amp;query=idn%3D1023794314</t>
        </is>
      </c>
      <c r="G917" t="inlineStr">
        <is>
          <t>III 73, 61</t>
        </is>
      </c>
      <c r="H917" t="inlineStr"/>
      <c r="I917" t="inlineStr"/>
      <c r="J917" t="inlineStr">
        <is>
          <t>Pergamentband</t>
        </is>
      </c>
      <c r="K917" t="inlineStr">
        <is>
          <t>bis 25 cm</t>
        </is>
      </c>
      <c r="L917" t="inlineStr">
        <is>
          <t>180°</t>
        </is>
      </c>
      <c r="M917" t="inlineStr">
        <is>
          <t>fester Rücken mit Schmuckprägung</t>
        </is>
      </c>
      <c r="N917" t="inlineStr"/>
      <c r="O917" t="inlineStr">
        <is>
          <t xml:space="preserve">Papierumschlag </t>
        </is>
      </c>
      <c r="P917" t="inlineStr">
        <is>
          <t>Nein</t>
        </is>
      </c>
      <c r="Q917" t="inlineStr">
        <is>
          <t>1</t>
        </is>
      </c>
      <c r="R917" t="inlineStr"/>
      <c r="S917" t="inlineStr"/>
      <c r="T917" t="inlineStr"/>
      <c r="U917" t="inlineStr"/>
      <c r="V917" t="inlineStr"/>
      <c r="W917" t="inlineStr"/>
      <c r="X917" t="inlineStr"/>
      <c r="Y917" t="inlineStr"/>
      <c r="Z917" t="inlineStr"/>
      <c r="AA917" t="inlineStr">
        <is>
          <t>Pg (Mak.)</t>
        </is>
      </c>
      <c r="AB917" t="inlineStr"/>
      <c r="AC917" t="inlineStr"/>
      <c r="AD917" t="inlineStr">
        <is>
          <t>h</t>
        </is>
      </c>
      <c r="AE917" t="inlineStr"/>
      <c r="AF917" t="inlineStr"/>
      <c r="AG917" t="inlineStr"/>
      <c r="AH917" t="inlineStr"/>
      <c r="AI917" t="inlineStr"/>
      <c r="AJ917" t="inlineStr">
        <is>
          <t>Pa</t>
        </is>
      </c>
      <c r="AK917" t="inlineStr"/>
      <c r="AL917" t="inlineStr"/>
      <c r="AM917" t="inlineStr"/>
      <c r="AN917" t="inlineStr"/>
      <c r="AO917" t="inlineStr"/>
      <c r="AP917" t="inlineStr"/>
      <c r="AQ917" t="inlineStr"/>
      <c r="AR917" t="inlineStr"/>
      <c r="AS917" t="inlineStr"/>
      <c r="AT917" t="inlineStr"/>
      <c r="AU917" t="inlineStr"/>
      <c r="AV917" t="inlineStr"/>
      <c r="AW917" t="inlineStr"/>
      <c r="AX917" t="inlineStr">
        <is>
          <t>110</t>
        </is>
      </c>
      <c r="AY917" t="inlineStr"/>
      <c r="AZ917" t="inlineStr"/>
      <c r="BA917" t="inlineStr"/>
      <c r="BB917" t="inlineStr">
        <is>
          <t>ja vor</t>
        </is>
      </c>
      <c r="BC917" t="inlineStr">
        <is>
          <t>2</t>
        </is>
      </c>
      <c r="BD917" t="inlineStr"/>
      <c r="BE917" t="inlineStr"/>
      <c r="BF917" t="inlineStr"/>
      <c r="BG917" t="inlineStr"/>
      <c r="BH917" t="inlineStr"/>
      <c r="BI917" t="inlineStr">
        <is>
          <t>x sauer</t>
        </is>
      </c>
      <c r="BJ917" t="inlineStr"/>
      <c r="BK917" t="inlineStr"/>
      <c r="BL917" t="inlineStr"/>
      <c r="BM917" t="inlineStr"/>
      <c r="BN917" t="inlineStr">
        <is>
          <t>x</t>
        </is>
      </c>
      <c r="BO917" t="inlineStr"/>
      <c r="BP917" t="inlineStr">
        <is>
          <t>x</t>
        </is>
      </c>
      <c r="BQ917" t="inlineStr"/>
      <c r="BR917" t="inlineStr">
        <is>
          <t>v</t>
        </is>
      </c>
      <c r="BS917" t="inlineStr"/>
      <c r="BT917" t="inlineStr"/>
      <c r="BU917" t="inlineStr"/>
      <c r="BV917" t="inlineStr"/>
      <c r="BW917" t="inlineStr"/>
      <c r="BX917" t="inlineStr"/>
      <c r="BY917" t="inlineStr"/>
      <c r="BZ917" t="inlineStr"/>
      <c r="CA917" t="inlineStr">
        <is>
          <t>2</t>
        </is>
      </c>
      <c r="CB917" t="inlineStr">
        <is>
          <t>mit JP unterlegen und überfangen</t>
        </is>
      </c>
      <c r="CC917" t="inlineStr"/>
      <c r="CD917" t="inlineStr"/>
      <c r="CE917" t="inlineStr"/>
      <c r="CF917" t="inlineStr"/>
      <c r="CG917" t="inlineStr"/>
      <c r="CH917" t="inlineStr"/>
      <c r="CI917" t="inlineStr"/>
      <c r="CJ917" t="inlineStr"/>
      <c r="CK917" t="inlineStr"/>
      <c r="CL917" t="inlineStr"/>
      <c r="CM917" t="inlineStr"/>
      <c r="CN917" t="inlineStr"/>
      <c r="CO917" t="inlineStr"/>
      <c r="CP917" t="inlineStr"/>
      <c r="CQ917" t="inlineStr"/>
      <c r="CR917" t="inlineStr"/>
      <c r="CS917" t="inlineStr"/>
      <c r="CT917" t="inlineStr"/>
      <c r="CU917" t="inlineStr"/>
    </row>
    <row r="918">
      <c r="A918" t="b">
        <v>1</v>
      </c>
      <c r="B918" t="inlineStr"/>
      <c r="C918" t="inlineStr">
        <is>
          <t>L-1503-818824093</t>
        </is>
      </c>
      <c r="D918" t="inlineStr">
        <is>
          <t>1268059498</t>
        </is>
      </c>
      <c r="E918" t="inlineStr">
        <is>
          <t>Qd</t>
        </is>
      </c>
      <c r="F918" t="inlineStr"/>
      <c r="G918" t="inlineStr">
        <is>
          <t>III 73, 61</t>
        </is>
      </c>
      <c r="H918" t="inlineStr">
        <is>
          <t>III 73, 61</t>
        </is>
      </c>
      <c r="I918" t="inlineStr"/>
      <c r="J918" t="inlineStr"/>
      <c r="K918" t="inlineStr"/>
      <c r="L918" t="inlineStr"/>
      <c r="M918" t="inlineStr"/>
      <c r="N918" t="inlineStr"/>
      <c r="O918" t="inlineStr"/>
      <c r="P918" t="inlineStr"/>
      <c r="Q918" t="inlineStr"/>
      <c r="R918" t="inlineStr"/>
      <c r="S918" t="inlineStr"/>
      <c r="T918" t="inlineStr"/>
      <c r="U918" t="inlineStr"/>
      <c r="V918" t="inlineStr"/>
      <c r="W918" t="inlineStr"/>
      <c r="X918" t="inlineStr"/>
      <c r="Y918" t="inlineStr"/>
      <c r="Z918" t="inlineStr"/>
      <c r="AA918" t="inlineStr"/>
      <c r="AB918" t="inlineStr"/>
      <c r="AC918" t="inlineStr"/>
      <c r="AD918" t="inlineStr"/>
      <c r="AE918" t="inlineStr"/>
      <c r="AF918" t="inlineStr"/>
      <c r="AG918" t="inlineStr"/>
      <c r="AH918" t="inlineStr"/>
      <c r="AI918" t="inlineStr"/>
      <c r="AJ918" t="inlineStr"/>
      <c r="AK918" t="inlineStr"/>
      <c r="AL918" t="inlineStr"/>
      <c r="AM918" t="inlineStr"/>
      <c r="AN918" t="inlineStr"/>
      <c r="AO918" t="inlineStr"/>
      <c r="AP918" t="inlineStr"/>
      <c r="AQ918" t="inlineStr"/>
      <c r="AR918" t="inlineStr"/>
      <c r="AS918" t="inlineStr"/>
      <c r="AT918" t="inlineStr"/>
      <c r="AU918" t="inlineStr"/>
      <c r="AV918" t="inlineStr"/>
      <c r="AW918" t="inlineStr"/>
      <c r="AX918" t="inlineStr"/>
      <c r="AY918" t="inlineStr"/>
      <c r="AZ918" t="inlineStr"/>
      <c r="BA918" t="inlineStr"/>
      <c r="BB918" t="inlineStr"/>
      <c r="BC918" t="inlineStr"/>
      <c r="BD918" t="inlineStr"/>
      <c r="BE918" t="inlineStr"/>
      <c r="BF918" t="inlineStr"/>
      <c r="BG918" t="inlineStr"/>
      <c r="BH918" t="inlineStr"/>
      <c r="BI918" t="inlineStr"/>
      <c r="BJ918" t="inlineStr"/>
      <c r="BK918" t="inlineStr"/>
      <c r="BL918" t="inlineStr"/>
      <c r="BM918" t="inlineStr"/>
      <c r="BN918" t="inlineStr"/>
      <c r="BO918" t="inlineStr"/>
      <c r="BP918" t="inlineStr"/>
      <c r="BQ918" t="inlineStr"/>
      <c r="BR918" t="inlineStr"/>
      <c r="BS918" t="inlineStr"/>
      <c r="BT918" t="inlineStr"/>
      <c r="BU918" t="inlineStr"/>
      <c r="BV918" t="inlineStr"/>
      <c r="BW918" t="inlineStr"/>
      <c r="BX918" t="inlineStr"/>
      <c r="BY918" t="inlineStr"/>
      <c r="BZ918" t="inlineStr"/>
      <c r="CA918" t="inlineStr"/>
      <c r="CB918" t="inlineStr"/>
      <c r="CC918" t="inlineStr"/>
      <c r="CD918" t="inlineStr"/>
      <c r="CE918" t="inlineStr"/>
      <c r="CF918" t="inlineStr"/>
      <c r="CG918" t="inlineStr"/>
      <c r="CH918" t="inlineStr"/>
      <c r="CI918" t="inlineStr"/>
      <c r="CJ918" t="inlineStr"/>
      <c r="CK918" t="inlineStr"/>
      <c r="CL918" t="inlineStr"/>
      <c r="CM918" t="inlineStr"/>
      <c r="CN918" t="inlineStr"/>
      <c r="CO918" t="inlineStr"/>
      <c r="CP918" t="inlineStr"/>
      <c r="CQ918" t="inlineStr"/>
      <c r="CR918" t="inlineStr"/>
      <c r="CS918" t="inlineStr"/>
      <c r="CT918" t="inlineStr"/>
      <c r="CU918" t="inlineStr"/>
    </row>
    <row r="919">
      <c r="A919" t="b">
        <v>0</v>
      </c>
      <c r="B919" t="inlineStr">
        <is>
          <t>790</t>
        </is>
      </c>
      <c r="C919" t="inlineStr">
        <is>
          <t>L-9999-239120728</t>
        </is>
      </c>
      <c r="D919" t="inlineStr">
        <is>
          <t>1023794667</t>
        </is>
      </c>
      <c r="E919" t="inlineStr"/>
      <c r="F919" t="inlineStr">
        <is>
          <t>https://portal.dnb.de/opac.htm?method=simpleSearch&amp;cqlMode=true&amp;query=idn%3D1023794667</t>
        </is>
      </c>
      <c r="G919" t="inlineStr">
        <is>
          <t>III 73, 61 (angebunden)</t>
        </is>
      </c>
      <c r="H919" t="inlineStr"/>
      <c r="I919" t="inlineStr"/>
      <c r="J919" t="inlineStr"/>
      <c r="K919" t="inlineStr"/>
      <c r="L919" t="inlineStr"/>
      <c r="M919" t="inlineStr"/>
      <c r="N919" t="inlineStr"/>
      <c r="O919" t="inlineStr"/>
      <c r="P919" t="inlineStr"/>
      <c r="Q919" t="inlineStr"/>
      <c r="R919" t="inlineStr"/>
      <c r="S919" t="inlineStr"/>
      <c r="T919" t="inlineStr"/>
      <c r="U919" t="inlineStr"/>
      <c r="V919" t="inlineStr"/>
      <c r="W919" t="inlineStr"/>
      <c r="X919" t="inlineStr"/>
      <c r="Y919" t="inlineStr"/>
      <c r="Z919" t="inlineStr"/>
      <c r="AA919" t="inlineStr"/>
      <c r="AB919" t="inlineStr"/>
      <c r="AC919" t="inlineStr"/>
      <c r="AD919" t="inlineStr"/>
      <c r="AE919" t="inlineStr"/>
      <c r="AF919" t="inlineStr"/>
      <c r="AG919" t="inlineStr"/>
      <c r="AH919" t="inlineStr"/>
      <c r="AI919" t="inlineStr"/>
      <c r="AJ919" t="inlineStr"/>
      <c r="AK919" t="inlineStr"/>
      <c r="AL919" t="inlineStr"/>
      <c r="AM919" t="inlineStr"/>
      <c r="AN919" t="inlineStr"/>
      <c r="AO919" t="inlineStr"/>
      <c r="AP919" t="inlineStr"/>
      <c r="AQ919" t="inlineStr"/>
      <c r="AR919" t="inlineStr"/>
      <c r="AS919" t="inlineStr"/>
      <c r="AT919" t="inlineStr"/>
      <c r="AU919" t="inlineStr"/>
      <c r="AV919" t="inlineStr"/>
      <c r="AW919" t="inlineStr"/>
      <c r="AX919" t="inlineStr"/>
      <c r="AY919" t="inlineStr"/>
      <c r="AZ919" t="inlineStr"/>
      <c r="BA919" t="inlineStr"/>
      <c r="BB919" t="inlineStr"/>
      <c r="BC919" t="inlineStr">
        <is>
          <t>0</t>
        </is>
      </c>
      <c r="BD919" t="inlineStr"/>
      <c r="BE919" t="inlineStr"/>
      <c r="BF919" t="inlineStr"/>
      <c r="BG919" t="inlineStr"/>
      <c r="BH919" t="inlineStr"/>
      <c r="BI919" t="inlineStr"/>
      <c r="BJ919" t="inlineStr"/>
      <c r="BK919" t="inlineStr"/>
      <c r="BL919" t="inlineStr"/>
      <c r="BM919" t="inlineStr"/>
      <c r="BN919" t="inlineStr"/>
      <c r="BO919" t="inlineStr"/>
      <c r="BP919" t="inlineStr"/>
      <c r="BQ919" t="inlineStr"/>
      <c r="BR919" t="inlineStr"/>
      <c r="BS919" t="inlineStr"/>
      <c r="BT919" t="inlineStr"/>
      <c r="BU919" t="inlineStr"/>
      <c r="BV919" t="inlineStr"/>
      <c r="BW919" t="inlineStr"/>
      <c r="BX919" t="inlineStr"/>
      <c r="BY919" t="inlineStr"/>
      <c r="BZ919" t="inlineStr"/>
      <c r="CA919" t="inlineStr"/>
      <c r="CB919" t="inlineStr"/>
      <c r="CC919" t="inlineStr"/>
      <c r="CD919" t="inlineStr"/>
      <c r="CE919" t="inlineStr"/>
      <c r="CF919" t="inlineStr"/>
      <c r="CG919" t="inlineStr"/>
      <c r="CH919" t="inlineStr"/>
      <c r="CI919" t="inlineStr"/>
      <c r="CJ919" t="inlineStr"/>
      <c r="CK919" t="inlineStr"/>
      <c r="CL919" t="inlineStr"/>
      <c r="CM919" t="inlineStr"/>
      <c r="CN919" t="inlineStr"/>
      <c r="CO919" t="inlineStr"/>
      <c r="CP919" t="inlineStr"/>
      <c r="CQ919" t="inlineStr"/>
      <c r="CR919" t="inlineStr"/>
      <c r="CS919" t="inlineStr"/>
      <c r="CT919" t="inlineStr"/>
      <c r="CU919" t="inlineStr"/>
    </row>
    <row r="920">
      <c r="A920" t="b">
        <v>1</v>
      </c>
      <c r="B920" t="inlineStr">
        <is>
          <t>1206</t>
        </is>
      </c>
      <c r="C920" t="inlineStr">
        <is>
          <t>L-1510-15538287X</t>
        </is>
      </c>
      <c r="D920" t="inlineStr">
        <is>
          <t>99431339X</t>
        </is>
      </c>
      <c r="E920" t="inlineStr">
        <is>
          <t>Aal</t>
        </is>
      </c>
      <c r="F920" t="inlineStr">
        <is>
          <t>https://portal.dnb.de/opac.htm?method=simpleSearch&amp;cqlMode=true&amp;query=idn%3D99431339X</t>
        </is>
      </c>
      <c r="G920" t="inlineStr">
        <is>
          <t>III 74 A, 1</t>
        </is>
      </c>
      <c r="H920" t="inlineStr">
        <is>
          <t>III 74 A, 1</t>
        </is>
      </c>
      <c r="I920" t="inlineStr"/>
      <c r="J920" t="inlineStr">
        <is>
          <t>Ledereinband</t>
        </is>
      </c>
      <c r="K920" t="inlineStr">
        <is>
          <t>bis 25 cm</t>
        </is>
      </c>
      <c r="L920" t="inlineStr">
        <is>
          <t>180°</t>
        </is>
      </c>
      <c r="M920" t="inlineStr">
        <is>
          <t>Einband mit Schutz- oder Stoßkanten, hohler Rücken</t>
        </is>
      </c>
      <c r="N920" t="inlineStr"/>
      <c r="O920" t="inlineStr"/>
      <c r="P920" t="inlineStr">
        <is>
          <t>Signaturfahne austauschen</t>
        </is>
      </c>
      <c r="Q920" t="inlineStr">
        <is>
          <t>0</t>
        </is>
      </c>
      <c r="R920" t="inlineStr"/>
      <c r="S920" t="inlineStr"/>
      <c r="T920" t="inlineStr"/>
      <c r="U920" t="inlineStr"/>
      <c r="V920" t="inlineStr"/>
      <c r="W920" t="inlineStr"/>
      <c r="X920" t="inlineStr"/>
      <c r="Y920" t="inlineStr"/>
      <c r="Z920" t="inlineStr"/>
      <c r="AA920" t="inlineStr"/>
      <c r="AB920" t="inlineStr"/>
      <c r="AC920" t="inlineStr"/>
      <c r="AD920" t="inlineStr"/>
      <c r="AE920" t="inlineStr"/>
      <c r="AF920" t="inlineStr"/>
      <c r="AG920" t="inlineStr"/>
      <c r="AH920" t="inlineStr"/>
      <c r="AI920" t="inlineStr"/>
      <c r="AJ920" t="inlineStr"/>
      <c r="AK920" t="inlineStr"/>
      <c r="AL920" t="inlineStr"/>
      <c r="AM920" t="inlineStr"/>
      <c r="AN920" t="inlineStr"/>
      <c r="AO920" t="inlineStr"/>
      <c r="AP920" t="inlineStr"/>
      <c r="AQ920" t="inlineStr"/>
      <c r="AR920" t="inlineStr"/>
      <c r="AS920" t="inlineStr"/>
      <c r="AT920" t="inlineStr"/>
      <c r="AU920" t="inlineStr"/>
      <c r="AV920" t="inlineStr"/>
      <c r="AW920" t="inlineStr"/>
      <c r="AX920" t="inlineStr"/>
      <c r="AY920" t="inlineStr"/>
      <c r="AZ920" t="inlineStr"/>
      <c r="BA920" t="inlineStr"/>
      <c r="BB920" t="inlineStr"/>
      <c r="BC920" t="inlineStr">
        <is>
          <t>0</t>
        </is>
      </c>
      <c r="BD920" t="inlineStr"/>
      <c r="BE920" t="inlineStr"/>
      <c r="BF920" t="inlineStr"/>
      <c r="BG920" t="inlineStr"/>
      <c r="BH920" t="inlineStr"/>
      <c r="BI920" t="inlineStr"/>
      <c r="BJ920" t="inlineStr"/>
      <c r="BK920" t="inlineStr"/>
      <c r="BL920" t="inlineStr"/>
      <c r="BM920" t="inlineStr"/>
      <c r="BN920" t="inlineStr"/>
      <c r="BO920" t="inlineStr"/>
      <c r="BP920" t="inlineStr"/>
      <c r="BQ920" t="inlineStr"/>
      <c r="BR920" t="inlineStr"/>
      <c r="BS920" t="inlineStr"/>
      <c r="BT920" t="inlineStr"/>
      <c r="BU920" t="inlineStr"/>
      <c r="BV920" t="inlineStr"/>
      <c r="BW920" t="inlineStr"/>
      <c r="BX920" t="inlineStr"/>
      <c r="BY920" t="inlineStr"/>
      <c r="BZ920" t="inlineStr"/>
      <c r="CA920" t="inlineStr"/>
      <c r="CB920" t="inlineStr"/>
      <c r="CC920" t="inlineStr"/>
      <c r="CD920" t="inlineStr"/>
      <c r="CE920" t="inlineStr"/>
      <c r="CF920" t="inlineStr"/>
      <c r="CG920" t="inlineStr"/>
      <c r="CH920" t="inlineStr"/>
      <c r="CI920" t="inlineStr"/>
      <c r="CJ920" t="inlineStr"/>
      <c r="CK920" t="inlineStr"/>
      <c r="CL920" t="inlineStr"/>
      <c r="CM920" t="inlineStr"/>
      <c r="CN920" t="inlineStr"/>
      <c r="CO920" t="inlineStr"/>
      <c r="CP920" t="inlineStr"/>
      <c r="CQ920" t="inlineStr"/>
      <c r="CR920" t="inlineStr"/>
      <c r="CS920" t="inlineStr"/>
      <c r="CT920" t="inlineStr"/>
      <c r="CU920" t="inlineStr"/>
    </row>
    <row r="921">
      <c r="A921" t="b">
        <v>1</v>
      </c>
      <c r="B921" t="inlineStr">
        <is>
          <t>823</t>
        </is>
      </c>
      <c r="C921" t="inlineStr">
        <is>
          <t>L-1519-315324341</t>
        </is>
      </c>
      <c r="D921" t="inlineStr">
        <is>
          <t>1066866074</t>
        </is>
      </c>
      <c r="E921" t="inlineStr">
        <is>
          <t>Aaf</t>
        </is>
      </c>
      <c r="F921" t="inlineStr">
        <is>
          <t>https://portal.dnb.de/opac.htm?method=simpleSearch&amp;cqlMode=true&amp;query=idn%3D1066866074</t>
        </is>
      </c>
      <c r="G921" t="inlineStr">
        <is>
          <t>III 74, 1</t>
        </is>
      </c>
      <c r="H921" t="inlineStr">
        <is>
          <t>III 74, 1</t>
        </is>
      </c>
      <c r="I921" t="inlineStr">
        <is>
          <t>X</t>
        </is>
      </c>
      <c r="J921" t="inlineStr">
        <is>
          <t>Ledereinband, Schließen, erhabene Buchbeschläge</t>
        </is>
      </c>
      <c r="K921" t="inlineStr">
        <is>
          <t>bis 35 cm</t>
        </is>
      </c>
      <c r="L921" t="inlineStr">
        <is>
          <t>180°</t>
        </is>
      </c>
      <c r="M921" t="inlineStr">
        <is>
          <t>hohler Rücken</t>
        </is>
      </c>
      <c r="N921" t="inlineStr"/>
      <c r="O921" t="inlineStr">
        <is>
          <t>Buchschuh</t>
        </is>
      </c>
      <c r="P921" t="inlineStr">
        <is>
          <t>Nein</t>
        </is>
      </c>
      <c r="Q921" t="inlineStr">
        <is>
          <t>2</t>
        </is>
      </c>
      <c r="R921" t="inlineStr"/>
      <c r="S921" t="inlineStr"/>
      <c r="T921" t="inlineStr"/>
      <c r="U921" t="inlineStr"/>
      <c r="V921" t="inlineStr"/>
      <c r="W921" t="inlineStr"/>
      <c r="X921" t="inlineStr"/>
      <c r="Y921" t="inlineStr"/>
      <c r="Z921" t="inlineStr"/>
      <c r="AA921" t="inlineStr">
        <is>
          <t>HD</t>
        </is>
      </c>
      <c r="AB921" t="inlineStr">
        <is>
          <t>x</t>
        </is>
      </c>
      <c r="AC921" t="inlineStr"/>
      <c r="AD921" t="inlineStr">
        <is>
          <t>f/V</t>
        </is>
      </c>
      <c r="AE921" t="inlineStr"/>
      <c r="AF921" t="inlineStr"/>
      <c r="AG921" t="inlineStr"/>
      <c r="AH921" t="inlineStr"/>
      <c r="AI921" t="inlineStr"/>
      <c r="AJ921" t="inlineStr">
        <is>
          <t>Pa</t>
        </is>
      </c>
      <c r="AK921" t="inlineStr"/>
      <c r="AL921" t="inlineStr"/>
      <c r="AM921" t="inlineStr"/>
      <c r="AN921" t="inlineStr"/>
      <c r="AO921" t="inlineStr"/>
      <c r="AP921" t="inlineStr"/>
      <c r="AQ921" t="inlineStr"/>
      <c r="AR921" t="inlineStr"/>
      <c r="AS921" t="inlineStr"/>
      <c r="AT921" t="inlineStr"/>
      <c r="AU921" t="inlineStr"/>
      <c r="AV921" t="inlineStr"/>
      <c r="AW921" t="inlineStr"/>
      <c r="AX921" t="inlineStr">
        <is>
          <t>60</t>
        </is>
      </c>
      <c r="AY921" t="inlineStr"/>
      <c r="AZ921" t="inlineStr"/>
      <c r="BA921" t="inlineStr"/>
      <c r="BB921" t="inlineStr">
        <is>
          <t>ja vor</t>
        </is>
      </c>
      <c r="BC921" t="inlineStr">
        <is>
          <t>0.5</t>
        </is>
      </c>
      <c r="BD921" t="inlineStr"/>
      <c r="BE921" t="inlineStr"/>
      <c r="BF921" t="inlineStr"/>
      <c r="BG921" t="inlineStr">
        <is>
          <t>x</t>
        </is>
      </c>
      <c r="BH921" t="inlineStr"/>
      <c r="BI921" t="inlineStr"/>
      <c r="BJ921" t="inlineStr"/>
      <c r="BK921" t="inlineStr"/>
      <c r="BL921" t="inlineStr">
        <is>
          <t>x 45</t>
        </is>
      </c>
      <c r="BM921" t="inlineStr"/>
      <c r="BN921" t="inlineStr">
        <is>
          <t>x</t>
        </is>
      </c>
      <c r="BO921" t="inlineStr">
        <is>
          <t>x</t>
        </is>
      </c>
      <c r="BP921" t="inlineStr">
        <is>
          <t>x</t>
        </is>
      </c>
      <c r="BQ921" t="inlineStr"/>
      <c r="BR921" t="inlineStr"/>
      <c r="BS921" t="inlineStr"/>
      <c r="BT921" t="inlineStr"/>
      <c r="BU921" t="inlineStr"/>
      <c r="BV921" t="inlineStr"/>
      <c r="BW921" t="inlineStr"/>
      <c r="BX921" t="inlineStr"/>
      <c r="BY921" t="inlineStr"/>
      <c r="BZ921" t="inlineStr"/>
      <c r="CA921" t="inlineStr">
        <is>
          <t>0.5</t>
        </is>
      </c>
      <c r="CB921" t="inlineStr"/>
      <c r="CC921" t="inlineStr"/>
      <c r="CD921" t="inlineStr"/>
      <c r="CE921" t="inlineStr"/>
      <c r="CF921" t="inlineStr"/>
      <c r="CG921" t="inlineStr"/>
      <c r="CH921" t="inlineStr"/>
      <c r="CI921" t="inlineStr"/>
      <c r="CJ921" t="inlineStr"/>
      <c r="CK921" t="inlineStr"/>
      <c r="CL921" t="inlineStr"/>
      <c r="CM921" t="inlineStr"/>
      <c r="CN921" t="inlineStr"/>
      <c r="CO921" t="inlineStr"/>
      <c r="CP921" t="inlineStr"/>
      <c r="CQ921" t="inlineStr"/>
      <c r="CR921" t="inlineStr"/>
      <c r="CS921" t="inlineStr"/>
      <c r="CT921" t="inlineStr"/>
      <c r="CU921" t="inlineStr"/>
    </row>
    <row r="922">
      <c r="A922" t="b">
        <v>1</v>
      </c>
      <c r="B922" t="inlineStr">
        <is>
          <t>824</t>
        </is>
      </c>
      <c r="C922" t="inlineStr">
        <is>
          <t>L-1503-306836378</t>
        </is>
      </c>
      <c r="D922" t="inlineStr">
        <is>
          <t>1003970656</t>
        </is>
      </c>
      <c r="E922" t="inlineStr">
        <is>
          <t>Aal</t>
        </is>
      </c>
      <c r="F922" t="inlineStr">
        <is>
          <t>https://portal.dnb.de/opac.htm?method=simpleSearch&amp;cqlMode=true&amp;query=idn%3D1003970656</t>
        </is>
      </c>
      <c r="G922" t="inlineStr">
        <is>
          <t>III 75, 1</t>
        </is>
      </c>
      <c r="H922" t="inlineStr">
        <is>
          <t>III 75, 1</t>
        </is>
      </c>
      <c r="I922" t="inlineStr">
        <is>
          <t>X</t>
        </is>
      </c>
      <c r="J922" t="inlineStr">
        <is>
          <t>Halbledereinband</t>
        </is>
      </c>
      <c r="K922" t="inlineStr">
        <is>
          <t>bis 35 cm</t>
        </is>
      </c>
      <c r="L922" t="inlineStr">
        <is>
          <t>80° bis 110°, einseitig digitalisierbar?</t>
        </is>
      </c>
      <c r="M922" t="inlineStr">
        <is>
          <t>hohler Rücken</t>
        </is>
      </c>
      <c r="N922" t="inlineStr"/>
      <c r="O922" t="inlineStr"/>
      <c r="P922" t="inlineStr"/>
      <c r="Q922" t="inlineStr">
        <is>
          <t>0</t>
        </is>
      </c>
      <c r="R922" t="inlineStr"/>
      <c r="S922" t="inlineStr"/>
      <c r="T922" t="inlineStr"/>
      <c r="U922" t="inlineStr"/>
      <c r="V922" t="inlineStr"/>
      <c r="W922" t="inlineStr"/>
      <c r="X922" t="inlineStr"/>
      <c r="Y922" t="inlineStr"/>
      <c r="Z922" t="inlineStr"/>
      <c r="AA922" t="inlineStr"/>
      <c r="AB922" t="inlineStr"/>
      <c r="AC922" t="inlineStr"/>
      <c r="AD922" t="inlineStr"/>
      <c r="AE922" t="inlineStr"/>
      <c r="AF922" t="inlineStr"/>
      <c r="AG922" t="inlineStr"/>
      <c r="AH922" t="inlineStr"/>
      <c r="AI922" t="inlineStr"/>
      <c r="AJ922" t="inlineStr"/>
      <c r="AK922" t="inlineStr"/>
      <c r="AL922" t="inlineStr"/>
      <c r="AM922" t="inlineStr"/>
      <c r="AN922" t="inlineStr"/>
      <c r="AO922" t="inlineStr"/>
      <c r="AP922" t="inlineStr"/>
      <c r="AQ922" t="inlineStr"/>
      <c r="AR922" t="inlineStr"/>
      <c r="AS922" t="inlineStr"/>
      <c r="AT922" t="inlineStr"/>
      <c r="AU922" t="inlineStr"/>
      <c r="AV922" t="inlineStr"/>
      <c r="AW922" t="inlineStr"/>
      <c r="AX922" t="inlineStr"/>
      <c r="AY922" t="inlineStr"/>
      <c r="AZ922" t="inlineStr"/>
      <c r="BA922" t="inlineStr"/>
      <c r="BB922" t="inlineStr"/>
      <c r="BC922" t="inlineStr">
        <is>
          <t>0</t>
        </is>
      </c>
      <c r="BD922" t="inlineStr"/>
      <c r="BE922" t="inlineStr"/>
      <c r="BF922" t="inlineStr"/>
      <c r="BG922" t="inlineStr"/>
      <c r="BH922" t="inlineStr"/>
      <c r="BI922" t="inlineStr"/>
      <c r="BJ922" t="inlineStr"/>
      <c r="BK922" t="inlineStr"/>
      <c r="BL922" t="inlineStr"/>
      <c r="BM922" t="inlineStr"/>
      <c r="BN922" t="inlineStr"/>
      <c r="BO922" t="inlineStr"/>
      <c r="BP922" t="inlineStr"/>
      <c r="BQ922" t="inlineStr"/>
      <c r="BR922" t="inlineStr"/>
      <c r="BS922" t="inlineStr"/>
      <c r="BT922" t="inlineStr"/>
      <c r="BU922" t="inlineStr"/>
      <c r="BV922" t="inlineStr"/>
      <c r="BW922" t="inlineStr"/>
      <c r="BX922" t="inlineStr"/>
      <c r="BY922" t="inlineStr"/>
      <c r="BZ922" t="inlineStr"/>
      <c r="CA922" t="inlineStr"/>
      <c r="CB922" t="inlineStr"/>
      <c r="CC922" t="inlineStr"/>
      <c r="CD922" t="inlineStr"/>
      <c r="CE922" t="inlineStr"/>
      <c r="CF922" t="inlineStr"/>
      <c r="CG922" t="inlineStr"/>
      <c r="CH922" t="inlineStr"/>
      <c r="CI922" t="inlineStr"/>
      <c r="CJ922" t="inlineStr"/>
      <c r="CK922" t="inlineStr"/>
      <c r="CL922" t="inlineStr"/>
      <c r="CM922" t="inlineStr"/>
      <c r="CN922" t="inlineStr"/>
      <c r="CO922" t="inlineStr"/>
      <c r="CP922" t="inlineStr"/>
      <c r="CQ922" t="inlineStr"/>
      <c r="CR922" t="inlineStr"/>
      <c r="CS922" t="inlineStr"/>
      <c r="CT922" t="inlineStr"/>
      <c r="CU922" t="inlineStr"/>
    </row>
    <row r="923">
      <c r="A923" t="b">
        <v>1</v>
      </c>
      <c r="B923" t="inlineStr">
        <is>
          <t>825</t>
        </is>
      </c>
      <c r="C923" t="inlineStr">
        <is>
          <t>L-1504-315491787</t>
        </is>
      </c>
      <c r="D923" t="inlineStr">
        <is>
          <t>1066961379</t>
        </is>
      </c>
      <c r="E923" t="inlineStr">
        <is>
          <t>Aaf</t>
        </is>
      </c>
      <c r="F923" t="inlineStr">
        <is>
          <t>https://portal.dnb.de/opac.htm?method=simpleSearch&amp;cqlMode=true&amp;query=idn%3D1066961379</t>
        </is>
      </c>
      <c r="G923" t="inlineStr">
        <is>
          <t>III 75, 2</t>
        </is>
      </c>
      <c r="H923" t="inlineStr">
        <is>
          <t>III 75, 2</t>
        </is>
      </c>
      <c r="I923" t="inlineStr">
        <is>
          <t>X</t>
        </is>
      </c>
      <c r="J923" t="inlineStr">
        <is>
          <t>Gewebeeinband, Schließen, erhabene Buchbeschläge</t>
        </is>
      </c>
      <c r="K923" t="inlineStr">
        <is>
          <t>bis 25 cm</t>
        </is>
      </c>
      <c r="L923" t="inlineStr">
        <is>
          <t>80° bis 110°, einseitig digitalisierbar?</t>
        </is>
      </c>
      <c r="M923" t="inlineStr">
        <is>
          <t>hohler Rücken</t>
        </is>
      </c>
      <c r="N923" t="inlineStr"/>
      <c r="O923" t="inlineStr">
        <is>
          <t>Buchschuh</t>
        </is>
      </c>
      <c r="P923" t="inlineStr">
        <is>
          <t>Nein</t>
        </is>
      </c>
      <c r="Q923" t="inlineStr">
        <is>
          <t>0</t>
        </is>
      </c>
      <c r="R923" t="inlineStr"/>
      <c r="S923" t="inlineStr"/>
      <c r="T923" t="inlineStr"/>
      <c r="U923" t="inlineStr"/>
      <c r="V923" t="inlineStr"/>
      <c r="W923" t="inlineStr"/>
      <c r="X923" t="inlineStr"/>
      <c r="Y923" t="inlineStr"/>
      <c r="Z923" t="inlineStr"/>
      <c r="AA923" t="inlineStr"/>
      <c r="AB923" t="inlineStr"/>
      <c r="AC923" t="inlineStr"/>
      <c r="AD923" t="inlineStr"/>
      <c r="AE923" t="inlineStr"/>
      <c r="AF923" t="inlineStr"/>
      <c r="AG923" t="inlineStr"/>
      <c r="AH923" t="inlineStr"/>
      <c r="AI923" t="inlineStr"/>
      <c r="AJ923" t="inlineStr"/>
      <c r="AK923" t="inlineStr"/>
      <c r="AL923" t="inlineStr"/>
      <c r="AM923" t="inlineStr"/>
      <c r="AN923" t="inlineStr"/>
      <c r="AO923" t="inlineStr"/>
      <c r="AP923" t="inlineStr"/>
      <c r="AQ923" t="inlineStr"/>
      <c r="AR923" t="inlineStr"/>
      <c r="AS923" t="inlineStr"/>
      <c r="AT923" t="inlineStr"/>
      <c r="AU923" t="inlineStr"/>
      <c r="AV923" t="inlineStr"/>
      <c r="AW923" t="inlineStr"/>
      <c r="AX923" t="inlineStr"/>
      <c r="AY923" t="inlineStr"/>
      <c r="AZ923" t="inlineStr"/>
      <c r="BA923" t="inlineStr"/>
      <c r="BB923" t="inlineStr"/>
      <c r="BC923" t="inlineStr">
        <is>
          <t>0</t>
        </is>
      </c>
      <c r="BD923" t="inlineStr"/>
      <c r="BE923" t="inlineStr"/>
      <c r="BF923" t="inlineStr"/>
      <c r="BG923" t="inlineStr"/>
      <c r="BH923" t="inlineStr"/>
      <c r="BI923" t="inlineStr"/>
      <c r="BJ923" t="inlineStr"/>
      <c r="BK923" t="inlineStr"/>
      <c r="BL923" t="inlineStr"/>
      <c r="BM923" t="inlineStr"/>
      <c r="BN923" t="inlineStr"/>
      <c r="BO923" t="inlineStr"/>
      <c r="BP923" t="inlineStr"/>
      <c r="BQ923" t="inlineStr"/>
      <c r="BR923" t="inlineStr"/>
      <c r="BS923" t="inlineStr"/>
      <c r="BT923" t="inlineStr"/>
      <c r="BU923" t="inlineStr"/>
      <c r="BV923" t="inlineStr"/>
      <c r="BW923" t="inlineStr"/>
      <c r="BX923" t="inlineStr"/>
      <c r="BY923" t="inlineStr"/>
      <c r="BZ923" t="inlineStr"/>
      <c r="CA923" t="inlineStr"/>
      <c r="CB923" t="inlineStr"/>
      <c r="CC923" t="inlineStr"/>
      <c r="CD923" t="inlineStr"/>
      <c r="CE923" t="inlineStr"/>
      <c r="CF923" t="inlineStr"/>
      <c r="CG923" t="inlineStr"/>
      <c r="CH923" t="inlineStr"/>
      <c r="CI923" t="inlineStr"/>
      <c r="CJ923" t="inlineStr"/>
      <c r="CK923" t="inlineStr"/>
      <c r="CL923" t="inlineStr"/>
      <c r="CM923" t="inlineStr"/>
      <c r="CN923" t="inlineStr"/>
      <c r="CO923" t="inlineStr"/>
      <c r="CP923" t="inlineStr"/>
      <c r="CQ923" t="inlineStr"/>
      <c r="CR923" t="inlineStr"/>
      <c r="CS923" t="inlineStr"/>
      <c r="CT923" t="inlineStr"/>
      <c r="CU923" t="inlineStr"/>
    </row>
    <row r="924">
      <c r="A924" t="b">
        <v>1</v>
      </c>
      <c r="B924" t="inlineStr">
        <is>
          <t>826</t>
        </is>
      </c>
      <c r="C924" t="inlineStr">
        <is>
          <t>L-1505-31549185X</t>
        </is>
      </c>
      <c r="D924" t="inlineStr">
        <is>
          <t>1066961468</t>
        </is>
      </c>
      <c r="E924" t="inlineStr">
        <is>
          <t>AaB</t>
        </is>
      </c>
      <c r="F924" t="inlineStr">
        <is>
          <t>https://portal.dnb.de/opac.htm?method=simpleSearch&amp;cqlMode=true&amp;query=idn%3D1066961468</t>
        </is>
      </c>
      <c r="G924" t="inlineStr">
        <is>
          <t>III 75, 3</t>
        </is>
      </c>
      <c r="H924" t="inlineStr">
        <is>
          <t>III 75, 3</t>
        </is>
      </c>
      <c r="I924" t="inlineStr">
        <is>
          <t>X</t>
        </is>
      </c>
      <c r="J924" t="inlineStr">
        <is>
          <t>Pergamentband</t>
        </is>
      </c>
      <c r="K924" t="inlineStr">
        <is>
          <t>bis 25 cm</t>
        </is>
      </c>
      <c r="L924" t="inlineStr">
        <is>
          <t>180°</t>
        </is>
      </c>
      <c r="M924" t="inlineStr">
        <is>
          <t>hohler Rücken</t>
        </is>
      </c>
      <c r="N924" t="inlineStr"/>
      <c r="O924" t="inlineStr"/>
      <c r="P924" t="inlineStr"/>
      <c r="Q924" t="inlineStr">
        <is>
          <t>0</t>
        </is>
      </c>
      <c r="R924" t="inlineStr"/>
      <c r="S924" t="inlineStr"/>
      <c r="T924" t="inlineStr"/>
      <c r="U924" t="inlineStr"/>
      <c r="V924" t="inlineStr"/>
      <c r="W924" t="inlineStr"/>
      <c r="X924" t="inlineStr"/>
      <c r="Y924" t="inlineStr"/>
      <c r="Z924" t="inlineStr"/>
      <c r="AA924" t="inlineStr"/>
      <c r="AB924" t="inlineStr"/>
      <c r="AC924" t="inlineStr"/>
      <c r="AD924" t="inlineStr"/>
      <c r="AE924" t="inlineStr"/>
      <c r="AF924" t="inlineStr"/>
      <c r="AG924" t="inlineStr"/>
      <c r="AH924" t="inlineStr"/>
      <c r="AI924" t="inlineStr"/>
      <c r="AJ924" t="inlineStr"/>
      <c r="AK924" t="inlineStr"/>
      <c r="AL924" t="inlineStr"/>
      <c r="AM924" t="inlineStr"/>
      <c r="AN924" t="inlineStr"/>
      <c r="AO924" t="inlineStr"/>
      <c r="AP924" t="inlineStr"/>
      <c r="AQ924" t="inlineStr"/>
      <c r="AR924" t="inlineStr"/>
      <c r="AS924" t="inlineStr"/>
      <c r="AT924" t="inlineStr"/>
      <c r="AU924" t="inlineStr"/>
      <c r="AV924" t="inlineStr"/>
      <c r="AW924" t="inlineStr"/>
      <c r="AX924" t="inlineStr"/>
      <c r="AY924" t="inlineStr"/>
      <c r="AZ924" t="inlineStr"/>
      <c r="BA924" t="inlineStr"/>
      <c r="BB924" t="inlineStr"/>
      <c r="BC924" t="inlineStr">
        <is>
          <t>0</t>
        </is>
      </c>
      <c r="BD924" t="inlineStr"/>
      <c r="BE924" t="inlineStr"/>
      <c r="BF924" t="inlineStr"/>
      <c r="BG924" t="inlineStr"/>
      <c r="BH924" t="inlineStr"/>
      <c r="BI924" t="inlineStr"/>
      <c r="BJ924" t="inlineStr"/>
      <c r="BK924" t="inlineStr"/>
      <c r="BL924" t="inlineStr"/>
      <c r="BM924" t="inlineStr"/>
      <c r="BN924" t="inlineStr"/>
      <c r="BO924" t="inlineStr"/>
      <c r="BP924" t="inlineStr"/>
      <c r="BQ924" t="inlineStr"/>
      <c r="BR924" t="inlineStr"/>
      <c r="BS924" t="inlineStr"/>
      <c r="BT924" t="inlineStr"/>
      <c r="BU924" t="inlineStr"/>
      <c r="BV924" t="inlineStr"/>
      <c r="BW924" t="inlineStr"/>
      <c r="BX924" t="inlineStr"/>
      <c r="BY924" t="inlineStr"/>
      <c r="BZ924" t="inlineStr"/>
      <c r="CA924" t="inlineStr"/>
      <c r="CB924" t="inlineStr"/>
      <c r="CC924" t="inlineStr"/>
      <c r="CD924" t="inlineStr"/>
      <c r="CE924" t="inlineStr"/>
      <c r="CF924" t="inlineStr"/>
      <c r="CG924" t="inlineStr"/>
      <c r="CH924" t="inlineStr"/>
      <c r="CI924" t="inlineStr"/>
      <c r="CJ924" t="inlineStr"/>
      <c r="CK924" t="inlineStr"/>
      <c r="CL924" t="inlineStr"/>
      <c r="CM924" t="inlineStr"/>
      <c r="CN924" t="inlineStr"/>
      <c r="CO924" t="inlineStr"/>
      <c r="CP924" t="inlineStr"/>
      <c r="CQ924" t="inlineStr"/>
      <c r="CR924" t="inlineStr"/>
      <c r="CS924" t="inlineStr"/>
      <c r="CT924" t="inlineStr"/>
      <c r="CU924" t="inlineStr"/>
    </row>
    <row r="925">
      <c r="A925" t="b">
        <v>1</v>
      </c>
      <c r="B925" t="inlineStr">
        <is>
          <t>827</t>
        </is>
      </c>
      <c r="C925" t="inlineStr">
        <is>
          <t>L-1507-154135283</t>
        </is>
      </c>
      <c r="D925" t="inlineStr">
        <is>
          <t>993993621</t>
        </is>
      </c>
      <c r="E925" t="inlineStr">
        <is>
          <t>Aal</t>
        </is>
      </c>
      <c r="F925" t="inlineStr">
        <is>
          <t>https://portal.dnb.de/opac.htm?method=simpleSearch&amp;cqlMode=true&amp;query=idn%3D993993621</t>
        </is>
      </c>
      <c r="G925" t="inlineStr">
        <is>
          <t>III 75, 4</t>
        </is>
      </c>
      <c r="H925" t="inlineStr">
        <is>
          <t>III 75, 4</t>
        </is>
      </c>
      <c r="I925" t="inlineStr">
        <is>
          <t>X</t>
        </is>
      </c>
      <c r="J925" t="inlineStr">
        <is>
          <t>Ledereinband, Schließen, erhabene Buchbeschläge</t>
        </is>
      </c>
      <c r="K925" t="inlineStr">
        <is>
          <t>bis 25 cm</t>
        </is>
      </c>
      <c r="L925" t="inlineStr">
        <is>
          <t>180°</t>
        </is>
      </c>
      <c r="M925" t="inlineStr"/>
      <c r="N925" t="inlineStr"/>
      <c r="O925" t="inlineStr"/>
      <c r="P925" t="inlineStr"/>
      <c r="Q925" t="inlineStr"/>
      <c r="R925" t="inlineStr"/>
      <c r="S925" t="inlineStr"/>
      <c r="T925" t="inlineStr"/>
      <c r="U925" t="inlineStr"/>
      <c r="V925" t="inlineStr"/>
      <c r="W925" t="inlineStr"/>
      <c r="X925" t="inlineStr"/>
      <c r="Y925" t="inlineStr"/>
      <c r="Z925" t="inlineStr"/>
      <c r="AA925" t="inlineStr">
        <is>
          <t>L</t>
        </is>
      </c>
      <c r="AB925" t="inlineStr">
        <is>
          <t>x</t>
        </is>
      </c>
      <c r="AC925" t="inlineStr">
        <is>
          <t>x</t>
        </is>
      </c>
      <c r="AD925" t="inlineStr">
        <is>
          <t>h/E</t>
        </is>
      </c>
      <c r="AE925" t="inlineStr"/>
      <c r="AF925" t="inlineStr"/>
      <c r="AG925" t="inlineStr"/>
      <c r="AH925" t="inlineStr">
        <is>
          <t>x</t>
        </is>
      </c>
      <c r="AI925" t="inlineStr"/>
      <c r="AJ925" t="inlineStr">
        <is>
          <t>Pa</t>
        </is>
      </c>
      <c r="AK925" t="inlineStr"/>
      <c r="AL925" t="inlineStr"/>
      <c r="AM925" t="inlineStr"/>
      <c r="AN925" t="inlineStr"/>
      <c r="AO925" t="inlineStr"/>
      <c r="AP925" t="inlineStr"/>
      <c r="AQ925" t="inlineStr"/>
      <c r="AR925" t="inlineStr"/>
      <c r="AS925" t="inlineStr"/>
      <c r="AT925" t="inlineStr">
        <is>
          <t>K</t>
        </is>
      </c>
      <c r="AU925" t="inlineStr">
        <is>
          <t>x</t>
        </is>
      </c>
      <c r="AV925" t="inlineStr"/>
      <c r="AW925" t="inlineStr"/>
      <c r="AX925" t="inlineStr">
        <is>
          <t>110</t>
        </is>
      </c>
      <c r="AY925" t="inlineStr"/>
      <c r="AZ925" t="inlineStr"/>
      <c r="BA925" t="inlineStr"/>
      <c r="BB925" t="inlineStr">
        <is>
          <t>n</t>
        </is>
      </c>
      <c r="BC925" t="inlineStr">
        <is>
          <t>0</t>
        </is>
      </c>
      <c r="BD925" t="inlineStr"/>
      <c r="BE925" t="inlineStr"/>
      <c r="BF925" t="inlineStr"/>
      <c r="BG925" t="inlineStr">
        <is>
          <t>x</t>
        </is>
      </c>
      <c r="BH925" t="inlineStr"/>
      <c r="BI925" t="inlineStr"/>
      <c r="BJ925" t="inlineStr"/>
      <c r="BK925" t="inlineStr">
        <is>
          <t>Schaden stabil</t>
        </is>
      </c>
      <c r="BL925" t="inlineStr"/>
      <c r="BM925" t="inlineStr"/>
      <c r="BN925" t="inlineStr"/>
      <c r="BO925" t="inlineStr"/>
      <c r="BP925" t="inlineStr"/>
      <c r="BQ925" t="inlineStr"/>
      <c r="BR925" t="inlineStr"/>
      <c r="BS925" t="inlineStr"/>
      <c r="BT925" t="inlineStr"/>
      <c r="BU925" t="inlineStr"/>
      <c r="BV925" t="inlineStr"/>
      <c r="BW925" t="inlineStr"/>
      <c r="BX925" t="inlineStr"/>
      <c r="BY925" t="inlineStr"/>
      <c r="BZ925" t="inlineStr"/>
      <c r="CA925" t="inlineStr"/>
      <c r="CB925" t="inlineStr"/>
      <c r="CC925" t="inlineStr"/>
      <c r="CD925" t="inlineStr"/>
      <c r="CE925" t="inlineStr"/>
      <c r="CF925" t="inlineStr"/>
      <c r="CG925" t="inlineStr"/>
      <c r="CH925" t="inlineStr"/>
      <c r="CI925" t="inlineStr"/>
      <c r="CJ925" t="inlineStr"/>
      <c r="CK925" t="inlineStr"/>
      <c r="CL925" t="inlineStr"/>
      <c r="CM925" t="inlineStr"/>
      <c r="CN925" t="inlineStr"/>
      <c r="CO925" t="inlineStr"/>
      <c r="CP925" t="inlineStr"/>
      <c r="CQ925" t="inlineStr"/>
      <c r="CR925" t="inlineStr"/>
      <c r="CS925" t="inlineStr"/>
      <c r="CT925" t="inlineStr"/>
      <c r="CU925" t="inlineStr"/>
    </row>
    <row r="926">
      <c r="A926" t="b">
        <v>1</v>
      </c>
      <c r="B926" t="inlineStr">
        <is>
          <t>828</t>
        </is>
      </c>
      <c r="C926" t="inlineStr">
        <is>
          <t>L-1506-170682692</t>
        </is>
      </c>
      <c r="D926" t="inlineStr">
        <is>
          <t>1000466167</t>
        </is>
      </c>
      <c r="E926" t="inlineStr">
        <is>
          <t>Aal</t>
        </is>
      </c>
      <c r="F926" t="inlineStr">
        <is>
          <t>https://portal.dnb.de/opac.htm?method=simpleSearch&amp;cqlMode=true&amp;query=idn%3D1000466167</t>
        </is>
      </c>
      <c r="G926" t="inlineStr">
        <is>
          <t>III 75, 5</t>
        </is>
      </c>
      <c r="H926" t="inlineStr">
        <is>
          <t>III 75, 5</t>
        </is>
      </c>
      <c r="I926" t="inlineStr"/>
      <c r="J926" t="inlineStr">
        <is>
          <t>Ledereinband, Schließen, erhabene Buchbeschläge</t>
        </is>
      </c>
      <c r="K926" t="inlineStr">
        <is>
          <t>bis 35 cm</t>
        </is>
      </c>
      <c r="L926" t="inlineStr">
        <is>
          <t>80° bis 110°, einseitig digitalisierbar?</t>
        </is>
      </c>
      <c r="M926" t="inlineStr"/>
      <c r="N926" t="inlineStr"/>
      <c r="O926" t="inlineStr">
        <is>
          <t>Kassette</t>
        </is>
      </c>
      <c r="P926" t="inlineStr">
        <is>
          <t>Nein</t>
        </is>
      </c>
      <c r="Q926" t="inlineStr">
        <is>
          <t>0</t>
        </is>
      </c>
      <c r="R926" t="inlineStr"/>
      <c r="S926" t="inlineStr"/>
      <c r="T926" t="inlineStr"/>
      <c r="U926" t="inlineStr"/>
      <c r="V926" t="inlineStr"/>
      <c r="W926" t="inlineStr"/>
      <c r="X926" t="inlineStr"/>
      <c r="Y926" t="inlineStr"/>
      <c r="Z926" t="inlineStr"/>
      <c r="AA926" t="inlineStr"/>
      <c r="AB926" t="inlineStr"/>
      <c r="AC926" t="inlineStr"/>
      <c r="AD926" t="inlineStr"/>
      <c r="AE926" t="inlineStr"/>
      <c r="AF926" t="inlineStr"/>
      <c r="AG926" t="inlineStr"/>
      <c r="AH926" t="inlineStr"/>
      <c r="AI926" t="inlineStr"/>
      <c r="AJ926" t="inlineStr"/>
      <c r="AK926" t="inlineStr"/>
      <c r="AL926" t="inlineStr"/>
      <c r="AM926" t="inlineStr"/>
      <c r="AN926" t="inlineStr"/>
      <c r="AO926" t="inlineStr"/>
      <c r="AP926" t="inlineStr"/>
      <c r="AQ926" t="inlineStr"/>
      <c r="AR926" t="inlineStr"/>
      <c r="AS926" t="inlineStr"/>
      <c r="AT926" t="inlineStr"/>
      <c r="AU926" t="inlineStr"/>
      <c r="AV926" t="inlineStr"/>
      <c r="AW926" t="inlineStr"/>
      <c r="AX926" t="inlineStr"/>
      <c r="AY926" t="inlineStr"/>
      <c r="AZ926" t="inlineStr"/>
      <c r="BA926" t="inlineStr"/>
      <c r="BB926" t="inlineStr"/>
      <c r="BC926" t="inlineStr">
        <is>
          <t>0</t>
        </is>
      </c>
      <c r="BD926" t="inlineStr"/>
      <c r="BE926" t="inlineStr"/>
      <c r="BF926" t="inlineStr"/>
      <c r="BG926" t="inlineStr"/>
      <c r="BH926" t="inlineStr"/>
      <c r="BI926" t="inlineStr"/>
      <c r="BJ926" t="inlineStr"/>
      <c r="BK926" t="inlineStr"/>
      <c r="BL926" t="inlineStr"/>
      <c r="BM926" t="inlineStr"/>
      <c r="BN926" t="inlineStr"/>
      <c r="BO926" t="inlineStr"/>
      <c r="BP926" t="inlineStr"/>
      <c r="BQ926" t="inlineStr"/>
      <c r="BR926" t="inlineStr"/>
      <c r="BS926" t="inlineStr"/>
      <c r="BT926" t="inlineStr"/>
      <c r="BU926" t="inlineStr"/>
      <c r="BV926" t="inlineStr"/>
      <c r="BW926" t="inlineStr"/>
      <c r="BX926" t="inlineStr"/>
      <c r="BY926" t="inlineStr"/>
      <c r="BZ926" t="inlineStr"/>
      <c r="CA926" t="inlineStr"/>
      <c r="CB926" t="inlineStr"/>
      <c r="CC926" t="inlineStr"/>
      <c r="CD926" t="inlineStr"/>
      <c r="CE926" t="inlineStr"/>
      <c r="CF926" t="inlineStr"/>
      <c r="CG926" t="inlineStr"/>
      <c r="CH926" t="inlineStr"/>
      <c r="CI926" t="inlineStr"/>
      <c r="CJ926" t="inlineStr"/>
      <c r="CK926" t="inlineStr"/>
      <c r="CL926" t="inlineStr"/>
      <c r="CM926" t="inlineStr"/>
      <c r="CN926" t="inlineStr"/>
      <c r="CO926" t="inlineStr"/>
      <c r="CP926" t="inlineStr"/>
      <c r="CQ926" t="inlineStr"/>
      <c r="CR926" t="inlineStr"/>
      <c r="CS926" t="inlineStr"/>
      <c r="CT926" t="inlineStr"/>
      <c r="CU926" t="inlineStr"/>
    </row>
    <row r="927">
      <c r="A927" t="b">
        <v>1</v>
      </c>
      <c r="B927" t="inlineStr">
        <is>
          <t>829</t>
        </is>
      </c>
      <c r="C927" t="inlineStr">
        <is>
          <t>L-1541-315201436</t>
        </is>
      </c>
      <c r="D927" t="inlineStr">
        <is>
          <t>1066779627</t>
        </is>
      </c>
      <c r="E927" t="inlineStr">
        <is>
          <t>AaB</t>
        </is>
      </c>
      <c r="F927" t="inlineStr">
        <is>
          <t>https://portal.dnb.de/opac.htm?method=simpleSearch&amp;cqlMode=true&amp;query=idn%3D1066779627</t>
        </is>
      </c>
      <c r="G927" t="inlineStr">
        <is>
          <t>III 76, 1</t>
        </is>
      </c>
      <c r="H927" t="inlineStr">
        <is>
          <t>III 76, 1</t>
        </is>
      </c>
      <c r="I927" t="inlineStr">
        <is>
          <t>X</t>
        </is>
      </c>
      <c r="J927" t="inlineStr">
        <is>
          <t>Ledereinband, Schließen, erhabene Buchbeschläge</t>
        </is>
      </c>
      <c r="K927" t="inlineStr">
        <is>
          <t>bis 35 cm</t>
        </is>
      </c>
      <c r="L927" t="inlineStr">
        <is>
          <t>80° bis 110°, einseitig digitalisierbar?</t>
        </is>
      </c>
      <c r="M927" t="inlineStr">
        <is>
          <t>fester Rücken mit Schmuckprägung</t>
        </is>
      </c>
      <c r="N927" t="inlineStr"/>
      <c r="O927" t="inlineStr">
        <is>
          <t>Buchschuh</t>
        </is>
      </c>
      <c r="P927" t="inlineStr">
        <is>
          <t>Nein</t>
        </is>
      </c>
      <c r="Q927" t="inlineStr">
        <is>
          <t>0</t>
        </is>
      </c>
      <c r="R927" t="inlineStr"/>
      <c r="S927" t="inlineStr"/>
      <c r="T927" t="inlineStr"/>
      <c r="U927" t="inlineStr"/>
      <c r="V927" t="inlineStr"/>
      <c r="W927" t="inlineStr"/>
      <c r="X927" t="inlineStr"/>
      <c r="Y927" t="inlineStr"/>
      <c r="Z927" t="inlineStr"/>
      <c r="AA927" t="inlineStr"/>
      <c r="AB927" t="inlineStr"/>
      <c r="AC927" t="inlineStr"/>
      <c r="AD927" t="inlineStr"/>
      <c r="AE927" t="inlineStr"/>
      <c r="AF927" t="inlineStr"/>
      <c r="AG927" t="inlineStr"/>
      <c r="AH927" t="inlineStr"/>
      <c r="AI927" t="inlineStr"/>
      <c r="AJ927" t="inlineStr"/>
      <c r="AK927" t="inlineStr"/>
      <c r="AL927" t="inlineStr"/>
      <c r="AM927" t="inlineStr"/>
      <c r="AN927" t="inlineStr"/>
      <c r="AO927" t="inlineStr"/>
      <c r="AP927" t="inlineStr"/>
      <c r="AQ927" t="inlineStr"/>
      <c r="AR927" t="inlineStr"/>
      <c r="AS927" t="inlineStr"/>
      <c r="AT927" t="inlineStr"/>
      <c r="AU927" t="inlineStr"/>
      <c r="AV927" t="inlineStr"/>
      <c r="AW927" t="inlineStr"/>
      <c r="AX927" t="inlineStr"/>
      <c r="AY927" t="inlineStr"/>
      <c r="AZ927" t="inlineStr"/>
      <c r="BA927" t="inlineStr"/>
      <c r="BB927" t="inlineStr"/>
      <c r="BC927" t="inlineStr">
        <is>
          <t>0</t>
        </is>
      </c>
      <c r="BD927" t="inlineStr"/>
      <c r="BE927" t="inlineStr"/>
      <c r="BF927" t="inlineStr"/>
      <c r="BG927" t="inlineStr"/>
      <c r="BH927" t="inlineStr"/>
      <c r="BI927" t="inlineStr"/>
      <c r="BJ927" t="inlineStr"/>
      <c r="BK927" t="inlineStr"/>
      <c r="BL927" t="inlineStr"/>
      <c r="BM927" t="inlineStr"/>
      <c r="BN927" t="inlineStr"/>
      <c r="BO927" t="inlineStr"/>
      <c r="BP927" t="inlineStr"/>
      <c r="BQ927" t="inlineStr"/>
      <c r="BR927" t="inlineStr"/>
      <c r="BS927" t="inlineStr"/>
      <c r="BT927" t="inlineStr"/>
      <c r="BU927" t="inlineStr"/>
      <c r="BV927" t="inlineStr"/>
      <c r="BW927" t="inlineStr"/>
      <c r="BX927" t="inlineStr"/>
      <c r="BY927" t="inlineStr"/>
      <c r="BZ927" t="inlineStr"/>
      <c r="CA927" t="inlineStr"/>
      <c r="CB927" t="inlineStr"/>
      <c r="CC927" t="inlineStr"/>
      <c r="CD927" t="inlineStr"/>
      <c r="CE927" t="inlineStr"/>
      <c r="CF927" t="inlineStr"/>
      <c r="CG927" t="inlineStr"/>
      <c r="CH927" t="inlineStr"/>
      <c r="CI927" t="inlineStr"/>
      <c r="CJ927" t="inlineStr"/>
      <c r="CK927" t="inlineStr"/>
      <c r="CL927" t="inlineStr"/>
      <c r="CM927" t="inlineStr"/>
      <c r="CN927" t="inlineStr"/>
      <c r="CO927" t="inlineStr"/>
      <c r="CP927" t="inlineStr"/>
      <c r="CQ927" t="inlineStr"/>
      <c r="CR927" t="inlineStr"/>
      <c r="CS927" t="inlineStr"/>
      <c r="CT927" t="inlineStr"/>
      <c r="CU927" t="inlineStr"/>
    </row>
    <row r="928">
      <c r="A928" t="b">
        <v>1</v>
      </c>
      <c r="B928" t="inlineStr">
        <is>
          <t>830</t>
        </is>
      </c>
      <c r="C928" t="inlineStr">
        <is>
          <t>L-1558-315189622</t>
        </is>
      </c>
      <c r="D928" t="inlineStr">
        <is>
          <t>1066767114</t>
        </is>
      </c>
      <c r="E928" t="inlineStr">
        <is>
          <t>Aaf</t>
        </is>
      </c>
      <c r="F928" t="inlineStr">
        <is>
          <t>https://portal.dnb.de/opac.htm?method=simpleSearch&amp;cqlMode=true&amp;query=idn%3D1066767114</t>
        </is>
      </c>
      <c r="G928" t="inlineStr">
        <is>
          <t>III 76, 2</t>
        </is>
      </c>
      <c r="H928" t="inlineStr">
        <is>
          <t>III 76, 2</t>
        </is>
      </c>
      <c r="I928" t="inlineStr">
        <is>
          <t>X</t>
        </is>
      </c>
      <c r="J928" t="inlineStr">
        <is>
          <t>Papier- oder Pappeinband</t>
        </is>
      </c>
      <c r="K928" t="inlineStr">
        <is>
          <t>bis 25 cm</t>
        </is>
      </c>
      <c r="L928" t="inlineStr">
        <is>
          <t>180°</t>
        </is>
      </c>
      <c r="M928" t="inlineStr">
        <is>
          <t>fester Rücken mit Schmuckprägung</t>
        </is>
      </c>
      <c r="N928" t="inlineStr"/>
      <c r="O928" t="inlineStr"/>
      <c r="P928" t="inlineStr"/>
      <c r="Q928" t="inlineStr">
        <is>
          <t>3</t>
        </is>
      </c>
      <c r="R928" t="inlineStr"/>
      <c r="S928" t="inlineStr"/>
      <c r="T928" t="inlineStr"/>
      <c r="U928" t="inlineStr"/>
      <c r="V928" t="inlineStr"/>
      <c r="W928" t="inlineStr"/>
      <c r="X928" t="inlineStr"/>
      <c r="Y928" t="inlineStr"/>
      <c r="Z928" t="inlineStr"/>
      <c r="AA928" t="inlineStr">
        <is>
          <t>Pa</t>
        </is>
      </c>
      <c r="AB928" t="inlineStr"/>
      <c r="AC928" t="inlineStr"/>
      <c r="AD928" t="inlineStr">
        <is>
          <t>f</t>
        </is>
      </c>
      <c r="AE928" t="inlineStr"/>
      <c r="AF928" t="inlineStr"/>
      <c r="AG928" t="inlineStr"/>
      <c r="AH928" t="inlineStr"/>
      <c r="AI928" t="inlineStr"/>
      <c r="AJ928" t="inlineStr">
        <is>
          <t>Pa</t>
        </is>
      </c>
      <c r="AK928" t="inlineStr"/>
      <c r="AL928" t="inlineStr"/>
      <c r="AM928" t="inlineStr"/>
      <c r="AN928" t="inlineStr"/>
      <c r="AO928" t="inlineStr"/>
      <c r="AP928" t="inlineStr"/>
      <c r="AQ928" t="inlineStr"/>
      <c r="AR928" t="inlineStr"/>
      <c r="AS928" t="inlineStr"/>
      <c r="AT928" t="inlineStr"/>
      <c r="AU928" t="inlineStr"/>
      <c r="AV928" t="inlineStr"/>
      <c r="AW928" t="inlineStr"/>
      <c r="AX928" t="inlineStr">
        <is>
          <t>80</t>
        </is>
      </c>
      <c r="AY928" t="inlineStr"/>
      <c r="AZ928" t="inlineStr"/>
      <c r="BA928" t="inlineStr"/>
      <c r="BB928" t="inlineStr">
        <is>
          <t>ja vor</t>
        </is>
      </c>
      <c r="BC928" t="inlineStr">
        <is>
          <t>1.5</t>
        </is>
      </c>
      <c r="BD928" t="inlineStr"/>
      <c r="BE928" t="inlineStr"/>
      <c r="BF928" t="inlineStr"/>
      <c r="BG928" t="inlineStr"/>
      <c r="BH928" t="inlineStr"/>
      <c r="BI928" t="inlineStr"/>
      <c r="BJ928" t="inlineStr"/>
      <c r="BK928" t="inlineStr"/>
      <c r="BL928" t="inlineStr"/>
      <c r="BM928" t="inlineStr"/>
      <c r="BN928" t="inlineStr">
        <is>
          <t>x</t>
        </is>
      </c>
      <c r="BO928" t="inlineStr"/>
      <c r="BP928" t="inlineStr">
        <is>
          <t>x</t>
        </is>
      </c>
      <c r="BQ928" t="inlineStr"/>
      <c r="BR928" t="inlineStr"/>
      <c r="BS928" t="inlineStr"/>
      <c r="BT928" t="inlineStr">
        <is>
          <t>x</t>
        </is>
      </c>
      <c r="BU928" t="inlineStr"/>
      <c r="BV928" t="inlineStr"/>
      <c r="BW928" t="inlineStr"/>
      <c r="BX928" t="inlineStr"/>
      <c r="BY928" t="inlineStr"/>
      <c r="BZ928" t="inlineStr"/>
      <c r="CA928" t="inlineStr">
        <is>
          <t>1.5</t>
        </is>
      </c>
      <c r="CB928" t="inlineStr">
        <is>
          <t>evtl. kleine Hülse, Fragment inneliegend, ggf. Rücken mit JP überfangen</t>
        </is>
      </c>
      <c r="CC928" t="inlineStr"/>
      <c r="CD928" t="inlineStr"/>
      <c r="CE928" t="inlineStr"/>
      <c r="CF928" t="inlineStr"/>
      <c r="CG928" t="inlineStr"/>
      <c r="CH928" t="inlineStr"/>
      <c r="CI928" t="inlineStr"/>
      <c r="CJ928" t="inlineStr"/>
      <c r="CK928" t="inlineStr"/>
      <c r="CL928" t="inlineStr"/>
      <c r="CM928" t="inlineStr"/>
      <c r="CN928" t="inlineStr"/>
      <c r="CO928" t="inlineStr"/>
      <c r="CP928" t="inlineStr"/>
      <c r="CQ928" t="inlineStr"/>
      <c r="CR928" t="inlineStr"/>
      <c r="CS928" t="inlineStr"/>
      <c r="CT928" t="inlineStr"/>
      <c r="CU928" t="inlineStr"/>
    </row>
    <row r="929">
      <c r="A929" t="b">
        <v>0</v>
      </c>
      <c r="B929" t="inlineStr"/>
      <c r="C929" t="inlineStr"/>
      <c r="D929" t="inlineStr"/>
      <c r="E929" t="inlineStr"/>
      <c r="F929" t="inlineStr"/>
      <c r="G929" t="inlineStr">
        <is>
          <t>III 77, 1</t>
        </is>
      </c>
      <c r="H929" t="inlineStr"/>
      <c r="I929" t="inlineStr">
        <is>
          <t>X</t>
        </is>
      </c>
      <c r="J929" t="inlineStr">
        <is>
          <t>Pergamentband</t>
        </is>
      </c>
      <c r="K929" t="inlineStr">
        <is>
          <t>bis 35 cm</t>
        </is>
      </c>
      <c r="L929" t="inlineStr">
        <is>
          <t>nur sehr geringer Öffnungswinkel</t>
        </is>
      </c>
      <c r="M929" t="inlineStr">
        <is>
          <t>hohler Rücken</t>
        </is>
      </c>
      <c r="N929" t="inlineStr"/>
      <c r="O929" t="inlineStr">
        <is>
          <t>Kassette</t>
        </is>
      </c>
      <c r="P929" t="inlineStr">
        <is>
          <t>Nein</t>
        </is>
      </c>
      <c r="Q929" t="inlineStr">
        <is>
          <t>2</t>
        </is>
      </c>
      <c r="R929" t="inlineStr"/>
      <c r="S929" t="inlineStr"/>
      <c r="T929" t="inlineStr"/>
      <c r="U929" t="inlineStr"/>
      <c r="V929" t="inlineStr"/>
      <c r="W929" t="inlineStr"/>
      <c r="X929" t="inlineStr"/>
      <c r="Y929" t="inlineStr"/>
      <c r="Z929" t="inlineStr"/>
      <c r="AA929" t="inlineStr">
        <is>
          <t>Pg</t>
        </is>
      </c>
      <c r="AB929" t="inlineStr"/>
      <c r="AC929" t="inlineStr"/>
      <c r="AD929" t="inlineStr">
        <is>
          <t>h</t>
        </is>
      </c>
      <c r="AE929" t="inlineStr"/>
      <c r="AF929" t="inlineStr"/>
      <c r="AG929" t="inlineStr"/>
      <c r="AH929" t="inlineStr"/>
      <c r="AI929" t="inlineStr"/>
      <c r="AJ929" t="inlineStr">
        <is>
          <t>Pa</t>
        </is>
      </c>
      <c r="AK929" t="inlineStr"/>
      <c r="AL929" t="inlineStr"/>
      <c r="AM929" t="inlineStr"/>
      <c r="AN929" t="inlineStr"/>
      <c r="AO929" t="inlineStr"/>
      <c r="AP929" t="inlineStr"/>
      <c r="AQ929" t="inlineStr"/>
      <c r="AR929" t="inlineStr"/>
      <c r="AS929" t="inlineStr"/>
      <c r="AT929" t="inlineStr"/>
      <c r="AU929" t="inlineStr"/>
      <c r="AV929" t="inlineStr"/>
      <c r="AW929" t="inlineStr"/>
      <c r="AX929" t="inlineStr">
        <is>
          <t>45</t>
        </is>
      </c>
      <c r="AY929" t="inlineStr">
        <is>
          <t>x</t>
        </is>
      </c>
      <c r="AZ929" t="inlineStr"/>
      <c r="BA929" t="inlineStr"/>
      <c r="BB929" t="inlineStr">
        <is>
          <t>ja vor</t>
        </is>
      </c>
      <c r="BC929" t="inlineStr">
        <is>
          <t>2</t>
        </is>
      </c>
      <c r="BD929" t="inlineStr"/>
      <c r="BE929" t="inlineStr">
        <is>
          <t>Gewebe</t>
        </is>
      </c>
      <c r="BF929" t="inlineStr"/>
      <c r="BG929" t="inlineStr"/>
      <c r="BH929" t="inlineStr"/>
      <c r="BI929" t="inlineStr"/>
      <c r="BJ929" t="inlineStr"/>
      <c r="BK929" t="inlineStr"/>
      <c r="BL929" t="inlineStr">
        <is>
          <t>x 45</t>
        </is>
      </c>
      <c r="BM929" t="inlineStr"/>
      <c r="BN929" t="inlineStr">
        <is>
          <t>x</t>
        </is>
      </c>
      <c r="BO929" t="inlineStr"/>
      <c r="BP929" t="inlineStr"/>
      <c r="BQ929" t="inlineStr"/>
      <c r="BR929" t="inlineStr"/>
      <c r="BS929" t="inlineStr"/>
      <c r="BT929" t="inlineStr"/>
      <c r="BU929" t="inlineStr"/>
      <c r="BV929" t="inlineStr"/>
      <c r="BW929" t="inlineStr"/>
      <c r="BX929" t="inlineStr"/>
      <c r="BY929" t="inlineStr"/>
      <c r="BZ929" t="inlineStr"/>
      <c r="CA929" t="inlineStr"/>
      <c r="CB929" t="inlineStr"/>
      <c r="CC929" t="inlineStr"/>
      <c r="CD929" t="inlineStr"/>
      <c r="CE929" t="inlineStr"/>
      <c r="CF929" t="inlineStr"/>
      <c r="CG929" t="inlineStr"/>
      <c r="CH929" t="inlineStr"/>
      <c r="CI929" t="inlineStr"/>
      <c r="CJ929" t="inlineStr"/>
      <c r="CK929" t="inlineStr"/>
      <c r="CL929" t="inlineStr">
        <is>
          <t>x</t>
        </is>
      </c>
      <c r="CM929" t="inlineStr"/>
      <c r="CN929" t="inlineStr"/>
      <c r="CO929" t="inlineStr"/>
      <c r="CP929" t="inlineStr"/>
      <c r="CQ929" t="inlineStr"/>
      <c r="CR929" t="inlineStr"/>
      <c r="CS929" t="inlineStr"/>
      <c r="CT929" t="inlineStr">
        <is>
          <t>2</t>
        </is>
      </c>
      <c r="CU929" t="inlineStr">
        <is>
          <t>v.a. Risse im Titelblatt , ggf auch letztes Blatt, Lage hinten belassen</t>
        </is>
      </c>
    </row>
    <row r="930">
      <c r="A930" t="b">
        <v>1</v>
      </c>
      <c r="B930" t="inlineStr"/>
      <c r="C930" t="inlineStr">
        <is>
          <t>L-1552-822821869</t>
        </is>
      </c>
      <c r="D930" t="inlineStr">
        <is>
          <t>1268123862</t>
        </is>
      </c>
      <c r="E930" t="inlineStr">
        <is>
          <t>Aa</t>
        </is>
      </c>
      <c r="F930" t="inlineStr"/>
      <c r="G930" t="inlineStr">
        <is>
          <t>III 77, 1</t>
        </is>
      </c>
      <c r="H930" t="inlineStr">
        <is>
          <t>III 77, 1</t>
        </is>
      </c>
      <c r="I930" t="inlineStr"/>
      <c r="J930" t="inlineStr"/>
      <c r="K930" t="inlineStr"/>
      <c r="L930" t="inlineStr"/>
      <c r="M930" t="inlineStr"/>
      <c r="N930" t="inlineStr"/>
      <c r="O930" t="inlineStr"/>
      <c r="P930" t="inlineStr"/>
      <c r="Q930" t="inlineStr"/>
      <c r="R930" t="inlineStr"/>
      <c r="S930" t="inlineStr"/>
      <c r="T930" t="inlineStr"/>
      <c r="U930" t="inlineStr"/>
      <c r="V930" t="inlineStr"/>
      <c r="W930" t="inlineStr"/>
      <c r="X930" t="inlineStr"/>
      <c r="Y930" t="inlineStr"/>
      <c r="Z930" t="inlineStr"/>
      <c r="AA930" t="inlineStr"/>
      <c r="AB930" t="inlineStr"/>
      <c r="AC930" t="inlineStr"/>
      <c r="AD930" t="inlineStr"/>
      <c r="AE930" t="inlineStr"/>
      <c r="AF930" t="inlineStr"/>
      <c r="AG930" t="inlineStr"/>
      <c r="AH930" t="inlineStr"/>
      <c r="AI930" t="inlineStr"/>
      <c r="AJ930" t="inlineStr"/>
      <c r="AK930" t="inlineStr"/>
      <c r="AL930" t="inlineStr"/>
      <c r="AM930" t="inlineStr"/>
      <c r="AN930" t="inlineStr"/>
      <c r="AO930" t="inlineStr"/>
      <c r="AP930" t="inlineStr"/>
      <c r="AQ930" t="inlineStr"/>
      <c r="AR930" t="inlineStr"/>
      <c r="AS930" t="inlineStr"/>
      <c r="AT930" t="inlineStr"/>
      <c r="AU930" t="inlineStr"/>
      <c r="AV930" t="inlineStr"/>
      <c r="AW930" t="inlineStr"/>
      <c r="AX930" t="inlineStr"/>
      <c r="AY930" t="inlineStr"/>
      <c r="AZ930" t="inlineStr"/>
      <c r="BA930" t="inlineStr"/>
      <c r="BB930" t="inlineStr"/>
      <c r="BC930" t="inlineStr"/>
      <c r="BD930" t="inlineStr"/>
      <c r="BE930" t="inlineStr"/>
      <c r="BF930" t="inlineStr"/>
      <c r="BG930" t="inlineStr"/>
      <c r="BH930" t="inlineStr"/>
      <c r="BI930" t="inlineStr"/>
      <c r="BJ930" t="inlineStr"/>
      <c r="BK930" t="inlineStr"/>
      <c r="BL930" t="inlineStr"/>
      <c r="BM930" t="inlineStr"/>
      <c r="BN930" t="inlineStr"/>
      <c r="BO930" t="inlineStr"/>
      <c r="BP930" t="inlineStr"/>
      <c r="BQ930" t="inlineStr"/>
      <c r="BR930" t="inlineStr"/>
      <c r="BS930" t="inlineStr"/>
      <c r="BT930" t="inlineStr"/>
      <c r="BU930" t="inlineStr"/>
      <c r="BV930" t="inlineStr"/>
      <c r="BW930" t="inlineStr"/>
      <c r="BX930" t="inlineStr"/>
      <c r="BY930" t="inlineStr"/>
      <c r="BZ930" t="inlineStr"/>
      <c r="CA930" t="inlineStr"/>
      <c r="CB930" t="inlineStr"/>
      <c r="CC930" t="inlineStr"/>
      <c r="CD930" t="inlineStr"/>
      <c r="CE930" t="inlineStr"/>
      <c r="CF930" t="inlineStr"/>
      <c r="CG930" t="inlineStr"/>
      <c r="CH930" t="inlineStr"/>
      <c r="CI930" t="inlineStr"/>
      <c r="CJ930" t="inlineStr"/>
      <c r="CK930" t="inlineStr"/>
      <c r="CL930" t="inlineStr"/>
      <c r="CM930" t="inlineStr"/>
      <c r="CN930" t="inlineStr"/>
      <c r="CO930" t="inlineStr"/>
      <c r="CP930" t="inlineStr"/>
      <c r="CQ930" t="inlineStr"/>
      <c r="CR930" t="inlineStr"/>
      <c r="CS930" t="inlineStr"/>
      <c r="CT930" t="inlineStr"/>
      <c r="CU930" t="inlineStr"/>
    </row>
    <row r="931">
      <c r="A931" t="b">
        <v>1</v>
      </c>
      <c r="B931" t="inlineStr">
        <is>
          <t>831</t>
        </is>
      </c>
      <c r="C931" t="inlineStr">
        <is>
          <t>L-1554-315464313</t>
        </is>
      </c>
      <c r="D931" t="inlineStr">
        <is>
          <t>1066936455</t>
        </is>
      </c>
      <c r="E931" t="inlineStr">
        <is>
          <t>Aaf</t>
        </is>
      </c>
      <c r="F931" t="inlineStr">
        <is>
          <t>https://portal.dnb.de/opac.htm?method=simpleSearch&amp;cqlMode=true&amp;query=idn%3D1066936455</t>
        </is>
      </c>
      <c r="G931" t="inlineStr">
        <is>
          <t>III 78, 1</t>
        </is>
      </c>
      <c r="H931" t="inlineStr">
        <is>
          <t>III 78, 1</t>
        </is>
      </c>
      <c r="I931" t="inlineStr">
        <is>
          <t>X</t>
        </is>
      </c>
      <c r="J931" t="inlineStr">
        <is>
          <t>Ledereinband, Schließen, erhabene Buchbeschläge</t>
        </is>
      </c>
      <c r="K931" t="inlineStr">
        <is>
          <t>bis 25 cm</t>
        </is>
      </c>
      <c r="L931" t="inlineStr">
        <is>
          <t>80° bis 110°, einseitig digitalisierbar?</t>
        </is>
      </c>
      <c r="M931" t="inlineStr">
        <is>
          <t>fester Rücken mit Schmuckprägung</t>
        </is>
      </c>
      <c r="N931" t="inlineStr"/>
      <c r="O931" t="inlineStr">
        <is>
          <t>Buchschuh</t>
        </is>
      </c>
      <c r="P931" t="inlineStr">
        <is>
          <t>Nein</t>
        </is>
      </c>
      <c r="Q931" t="inlineStr">
        <is>
          <t>1</t>
        </is>
      </c>
      <c r="R931" t="inlineStr"/>
      <c r="S931" t="inlineStr"/>
      <c r="T931" t="inlineStr"/>
      <c r="U931" t="inlineStr"/>
      <c r="V931" t="inlineStr"/>
      <c r="W931" t="inlineStr"/>
      <c r="X931" t="inlineStr"/>
      <c r="Y931" t="inlineStr"/>
      <c r="Z931" t="inlineStr"/>
      <c r="AA931" t="inlineStr">
        <is>
          <t>HD</t>
        </is>
      </c>
      <c r="AB931" t="inlineStr"/>
      <c r="AC931" t="inlineStr"/>
      <c r="AD931" t="inlineStr">
        <is>
          <t>f</t>
        </is>
      </c>
      <c r="AE931" t="inlineStr"/>
      <c r="AF931" t="inlineStr"/>
      <c r="AG931" t="inlineStr"/>
      <c r="AH931" t="inlineStr"/>
      <c r="AI931" t="inlineStr"/>
      <c r="AJ931" t="inlineStr">
        <is>
          <t>Pa</t>
        </is>
      </c>
      <c r="AK931" t="inlineStr"/>
      <c r="AL931" t="inlineStr"/>
      <c r="AM931" t="inlineStr"/>
      <c r="AN931" t="inlineStr"/>
      <c r="AO931" t="inlineStr"/>
      <c r="AP931" t="inlineStr"/>
      <c r="AQ931" t="inlineStr"/>
      <c r="AR931" t="inlineStr"/>
      <c r="AS931" t="inlineStr"/>
      <c r="AT931" t="inlineStr"/>
      <c r="AU931" t="inlineStr"/>
      <c r="AV931" t="inlineStr"/>
      <c r="AW931" t="inlineStr"/>
      <c r="AX931" t="inlineStr">
        <is>
          <t>60</t>
        </is>
      </c>
      <c r="AY931" t="inlineStr"/>
      <c r="AZ931" t="inlineStr"/>
      <c r="BA931" t="inlineStr"/>
      <c r="BB931" t="inlineStr">
        <is>
          <t>n</t>
        </is>
      </c>
      <c r="BC931" t="inlineStr">
        <is>
          <t>0</t>
        </is>
      </c>
      <c r="BD931" t="inlineStr"/>
      <c r="BE931" t="inlineStr"/>
      <c r="BF931" t="inlineStr"/>
      <c r="BG931" t="inlineStr">
        <is>
          <t>x</t>
        </is>
      </c>
      <c r="BH931" t="inlineStr"/>
      <c r="BI931" t="inlineStr"/>
      <c r="BJ931" t="inlineStr"/>
      <c r="BK931" t="inlineStr">
        <is>
          <t>Schaden stabil</t>
        </is>
      </c>
      <c r="BL931" t="inlineStr"/>
      <c r="BM931" t="inlineStr"/>
      <c r="BN931" t="inlineStr"/>
      <c r="BO931" t="inlineStr"/>
      <c r="BP931" t="inlineStr"/>
      <c r="BQ931" t="inlineStr"/>
      <c r="BR931" t="inlineStr"/>
      <c r="BS931" t="inlineStr"/>
      <c r="BT931" t="inlineStr"/>
      <c r="BU931" t="inlineStr"/>
      <c r="BV931" t="inlineStr"/>
      <c r="BW931" t="inlineStr"/>
      <c r="BX931" t="inlineStr"/>
      <c r="BY931" t="inlineStr"/>
      <c r="BZ931" t="inlineStr"/>
      <c r="CA931" t="inlineStr"/>
      <c r="CB931" t="inlineStr"/>
      <c r="CC931" t="inlineStr"/>
      <c r="CD931" t="inlineStr"/>
      <c r="CE931" t="inlineStr"/>
      <c r="CF931" t="inlineStr"/>
      <c r="CG931" t="inlineStr"/>
      <c r="CH931" t="inlineStr"/>
      <c r="CI931" t="inlineStr"/>
      <c r="CJ931" t="inlineStr"/>
      <c r="CK931" t="inlineStr"/>
      <c r="CL931" t="inlineStr"/>
      <c r="CM931" t="inlineStr"/>
      <c r="CN931" t="inlineStr"/>
      <c r="CO931" t="inlineStr"/>
      <c r="CP931" t="inlineStr"/>
      <c r="CQ931" t="inlineStr"/>
      <c r="CR931" t="inlineStr"/>
      <c r="CS931" t="inlineStr"/>
      <c r="CT931" t="inlineStr"/>
      <c r="CU931" t="inlineStr"/>
    </row>
    <row r="932">
      <c r="A932" t="b">
        <v>1</v>
      </c>
      <c r="B932" t="inlineStr">
        <is>
          <t>832</t>
        </is>
      </c>
      <c r="C932" t="inlineStr">
        <is>
          <t>L-1560-161002250</t>
        </is>
      </c>
      <c r="D932" t="inlineStr">
        <is>
          <t>995843651</t>
        </is>
      </c>
      <c r="E932" t="inlineStr">
        <is>
          <t>Aal</t>
        </is>
      </c>
      <c r="F932" t="inlineStr">
        <is>
          <t>https://portal.dnb.de/opac.htm?method=simpleSearch&amp;cqlMode=true&amp;query=idn%3D995843651</t>
        </is>
      </c>
      <c r="G932" t="inlineStr">
        <is>
          <t>III 78, 2</t>
        </is>
      </c>
      <c r="H932" t="inlineStr">
        <is>
          <t>III 78, 2</t>
        </is>
      </c>
      <c r="I932" t="inlineStr"/>
      <c r="J932" t="inlineStr"/>
      <c r="K932" t="inlineStr">
        <is>
          <t>bis 25 cm</t>
        </is>
      </c>
      <c r="L932" t="inlineStr"/>
      <c r="M932" t="inlineStr"/>
      <c r="N932" t="inlineStr"/>
      <c r="O932" t="inlineStr"/>
      <c r="P932" t="inlineStr"/>
      <c r="Q932" t="inlineStr"/>
      <c r="R932" t="inlineStr"/>
      <c r="S932" t="inlineStr"/>
      <c r="T932" t="inlineStr"/>
      <c r="U932" t="inlineStr"/>
      <c r="V932" t="inlineStr"/>
      <c r="W932" t="inlineStr"/>
      <c r="X932" t="inlineStr"/>
      <c r="Y932" t="inlineStr"/>
      <c r="Z932" t="inlineStr"/>
      <c r="AA932" t="inlineStr">
        <is>
          <t>Pg</t>
        </is>
      </c>
      <c r="AB932" t="inlineStr"/>
      <c r="AC932" t="inlineStr"/>
      <c r="AD932" t="inlineStr">
        <is>
          <t>h</t>
        </is>
      </c>
      <c r="AE932" t="inlineStr"/>
      <c r="AF932" t="inlineStr"/>
      <c r="AG932" t="inlineStr"/>
      <c r="AH932" t="inlineStr"/>
      <c r="AI932" t="inlineStr"/>
      <c r="AJ932" t="inlineStr">
        <is>
          <t>Pa</t>
        </is>
      </c>
      <c r="AK932" t="inlineStr"/>
      <c r="AL932" t="inlineStr"/>
      <c r="AM932" t="inlineStr"/>
      <c r="AN932" t="inlineStr"/>
      <c r="AO932" t="inlineStr"/>
      <c r="AP932" t="inlineStr"/>
      <c r="AQ932" t="inlineStr"/>
      <c r="AR932" t="inlineStr"/>
      <c r="AS932" t="inlineStr"/>
      <c r="AT932" t="inlineStr"/>
      <c r="AU932" t="inlineStr"/>
      <c r="AV932" t="inlineStr"/>
      <c r="AW932" t="inlineStr"/>
      <c r="AX932" t="inlineStr">
        <is>
          <t>180</t>
        </is>
      </c>
      <c r="AY932" t="inlineStr"/>
      <c r="AZ932" t="inlineStr"/>
      <c r="BA932" t="inlineStr"/>
      <c r="BB932" t="inlineStr">
        <is>
          <t>n</t>
        </is>
      </c>
      <c r="BC932" t="inlineStr">
        <is>
          <t>0</t>
        </is>
      </c>
      <c r="BD932" t="inlineStr"/>
      <c r="BE932" t="inlineStr"/>
      <c r="BF932" t="inlineStr"/>
      <c r="BG932" t="inlineStr"/>
      <c r="BH932" t="inlineStr"/>
      <c r="BI932" t="inlineStr"/>
      <c r="BJ932" t="inlineStr"/>
      <c r="BK932" t="inlineStr"/>
      <c r="BL932" t="inlineStr"/>
      <c r="BM932" t="inlineStr"/>
      <c r="BN932" t="inlineStr"/>
      <c r="BO932" t="inlineStr"/>
      <c r="BP932" t="inlineStr"/>
      <c r="BQ932" t="inlineStr"/>
      <c r="BR932" t="inlineStr"/>
      <c r="BS932" t="inlineStr"/>
      <c r="BT932" t="inlineStr"/>
      <c r="BU932" t="inlineStr"/>
      <c r="BV932" t="inlineStr"/>
      <c r="BW932" t="inlineStr"/>
      <c r="BX932" t="inlineStr"/>
      <c r="BY932" t="inlineStr"/>
      <c r="BZ932" t="inlineStr"/>
      <c r="CA932" t="inlineStr"/>
      <c r="CB932" t="inlineStr"/>
      <c r="CC932" t="inlineStr"/>
      <c r="CD932" t="inlineStr"/>
      <c r="CE932" t="inlineStr"/>
      <c r="CF932" t="inlineStr"/>
      <c r="CG932" t="inlineStr"/>
      <c r="CH932" t="inlineStr"/>
      <c r="CI932" t="inlineStr"/>
      <c r="CJ932" t="inlineStr"/>
      <c r="CK932" t="inlineStr"/>
      <c r="CL932" t="inlineStr"/>
      <c r="CM932" t="inlineStr"/>
      <c r="CN932" t="inlineStr"/>
      <c r="CO932" t="inlineStr"/>
      <c r="CP932" t="inlineStr"/>
      <c r="CQ932" t="inlineStr"/>
      <c r="CR932" t="inlineStr"/>
      <c r="CS932" t="inlineStr"/>
      <c r="CT932" t="inlineStr"/>
      <c r="CU932" t="inlineStr"/>
    </row>
    <row r="933">
      <c r="A933" t="b">
        <v>1</v>
      </c>
      <c r="B933" t="inlineStr">
        <is>
          <t>833</t>
        </is>
      </c>
      <c r="C933" t="inlineStr">
        <is>
          <t>L-1501-315326328</t>
        </is>
      </c>
      <c r="D933" t="inlineStr">
        <is>
          <t>106686814X</t>
        </is>
      </c>
      <c r="E933" t="inlineStr">
        <is>
          <t>Aaf</t>
        </is>
      </c>
      <c r="F933" t="inlineStr">
        <is>
          <t>https://portal.dnb.de/opac.htm?method=simpleSearch&amp;cqlMode=true&amp;query=idn%3D106686814X</t>
        </is>
      </c>
      <c r="G933" t="inlineStr">
        <is>
          <t>III 79, 1</t>
        </is>
      </c>
      <c r="H933" t="inlineStr">
        <is>
          <t>III 79, 1</t>
        </is>
      </c>
      <c r="I933" t="inlineStr"/>
      <c r="J933" t="inlineStr"/>
      <c r="K933" t="inlineStr">
        <is>
          <t>bis 25 cm</t>
        </is>
      </c>
      <c r="L933" t="inlineStr"/>
      <c r="M933" t="inlineStr"/>
      <c r="N933" t="inlineStr"/>
      <c r="O933" t="inlineStr"/>
      <c r="P933" t="inlineStr"/>
      <c r="Q933" t="inlineStr"/>
      <c r="R933" t="inlineStr"/>
      <c r="S933" t="inlineStr"/>
      <c r="T933" t="inlineStr"/>
      <c r="U933" t="inlineStr"/>
      <c r="V933" t="inlineStr"/>
      <c r="W933" t="inlineStr"/>
      <c r="X933" t="inlineStr"/>
      <c r="Y933" t="inlineStr"/>
      <c r="Z933" t="inlineStr"/>
      <c r="AA933" t="inlineStr">
        <is>
          <t>HPg</t>
        </is>
      </c>
      <c r="AB933" t="inlineStr"/>
      <c r="AC933" t="inlineStr"/>
      <c r="AD933" t="inlineStr">
        <is>
          <t>h</t>
        </is>
      </c>
      <c r="AE933" t="inlineStr"/>
      <c r="AF933" t="inlineStr"/>
      <c r="AG933" t="inlineStr"/>
      <c r="AH933" t="inlineStr"/>
      <c r="AI933" t="inlineStr"/>
      <c r="AJ933" t="inlineStr">
        <is>
          <t>Pa</t>
        </is>
      </c>
      <c r="AK933" t="inlineStr"/>
      <c r="AL933" t="inlineStr"/>
      <c r="AM933" t="inlineStr"/>
      <c r="AN933" t="inlineStr"/>
      <c r="AO933" t="inlineStr"/>
      <c r="AP933" t="inlineStr"/>
      <c r="AQ933" t="inlineStr"/>
      <c r="AR933" t="inlineStr"/>
      <c r="AS933" t="inlineStr"/>
      <c r="AT933" t="inlineStr"/>
      <c r="AU933" t="inlineStr"/>
      <c r="AV933" t="inlineStr"/>
      <c r="AW933" t="inlineStr"/>
      <c r="AX933" t="inlineStr">
        <is>
          <t>110</t>
        </is>
      </c>
      <c r="AY933" t="inlineStr"/>
      <c r="AZ933" t="inlineStr"/>
      <c r="BA933" t="inlineStr"/>
      <c r="BB933" t="inlineStr">
        <is>
          <t>n</t>
        </is>
      </c>
      <c r="BC933" t="inlineStr">
        <is>
          <t>0</t>
        </is>
      </c>
      <c r="BD933" t="inlineStr"/>
      <c r="BE933" t="inlineStr"/>
      <c r="BF933" t="inlineStr"/>
      <c r="BG933" t="inlineStr"/>
      <c r="BH933" t="inlineStr"/>
      <c r="BI933" t="inlineStr"/>
      <c r="BJ933" t="inlineStr"/>
      <c r="BK933" t="inlineStr"/>
      <c r="BL933" t="inlineStr"/>
      <c r="BM933" t="inlineStr"/>
      <c r="BN933" t="inlineStr"/>
      <c r="BO933" t="inlineStr"/>
      <c r="BP933" t="inlineStr"/>
      <c r="BQ933" t="inlineStr"/>
      <c r="BR933" t="inlineStr"/>
      <c r="BS933" t="inlineStr"/>
      <c r="BT933" t="inlineStr"/>
      <c r="BU933" t="inlineStr"/>
      <c r="BV933" t="inlineStr"/>
      <c r="BW933" t="inlineStr"/>
      <c r="BX933" t="inlineStr"/>
      <c r="BY933" t="inlineStr"/>
      <c r="BZ933" t="inlineStr"/>
      <c r="CA933" t="inlineStr"/>
      <c r="CB933" t="inlineStr"/>
      <c r="CC933" t="inlineStr"/>
      <c r="CD933" t="inlineStr"/>
      <c r="CE933" t="inlineStr"/>
      <c r="CF933" t="inlineStr"/>
      <c r="CG933" t="inlineStr"/>
      <c r="CH933" t="inlineStr"/>
      <c r="CI933" t="inlineStr"/>
      <c r="CJ933" t="inlineStr"/>
      <c r="CK933" t="inlineStr"/>
      <c r="CL933" t="inlineStr"/>
      <c r="CM933" t="inlineStr"/>
      <c r="CN933" t="inlineStr"/>
      <c r="CO933" t="inlineStr"/>
      <c r="CP933" t="inlineStr"/>
      <c r="CQ933" t="inlineStr"/>
      <c r="CR933" t="inlineStr"/>
      <c r="CS933" t="inlineStr"/>
      <c r="CT933" t="inlineStr"/>
      <c r="CU933" t="inlineStr"/>
    </row>
    <row r="934">
      <c r="A934" t="b">
        <v>1</v>
      </c>
      <c r="B934" t="inlineStr">
        <is>
          <t>834</t>
        </is>
      </c>
      <c r="C934" t="inlineStr">
        <is>
          <t>L-1517-315487054</t>
        </is>
      </c>
      <c r="D934" t="inlineStr">
        <is>
          <t>1066956375</t>
        </is>
      </c>
      <c r="E934" t="inlineStr">
        <is>
          <t>Aaf</t>
        </is>
      </c>
      <c r="F934" t="inlineStr">
        <is>
          <t>https://portal.dnb.de/opac.htm?method=simpleSearch&amp;cqlMode=true&amp;query=idn%3D1066956375</t>
        </is>
      </c>
      <c r="G934" t="inlineStr">
        <is>
          <t>III 80, 1</t>
        </is>
      </c>
      <c r="H934" t="inlineStr">
        <is>
          <t>III 80, 1</t>
        </is>
      </c>
      <c r="I934" t="inlineStr"/>
      <c r="J934" t="inlineStr"/>
      <c r="K934" t="inlineStr">
        <is>
          <t>bis 25 cm</t>
        </is>
      </c>
      <c r="L934" t="inlineStr"/>
      <c r="M934" t="inlineStr"/>
      <c r="N934" t="inlineStr"/>
      <c r="O934" t="inlineStr"/>
      <c r="P934" t="inlineStr"/>
      <c r="Q934" t="inlineStr"/>
      <c r="R934" t="inlineStr"/>
      <c r="S934" t="inlineStr"/>
      <c r="T934" t="inlineStr"/>
      <c r="U934" t="inlineStr"/>
      <c r="V934" t="inlineStr"/>
      <c r="W934" t="inlineStr"/>
      <c r="X934" t="inlineStr"/>
      <c r="Y934" t="inlineStr"/>
      <c r="Z934" t="inlineStr"/>
      <c r="AA934" t="inlineStr">
        <is>
          <t>HL</t>
        </is>
      </c>
      <c r="AB934" t="inlineStr">
        <is>
          <t>x</t>
        </is>
      </c>
      <c r="AC934" t="inlineStr"/>
      <c r="AD934" t="inlineStr">
        <is>
          <t>h/E</t>
        </is>
      </c>
      <c r="AE934" t="inlineStr"/>
      <c r="AF934" t="inlineStr"/>
      <c r="AG934" t="inlineStr"/>
      <c r="AH934" t="inlineStr"/>
      <c r="AI934" t="inlineStr"/>
      <c r="AJ934" t="inlineStr">
        <is>
          <t>Pa</t>
        </is>
      </c>
      <c r="AK934" t="inlineStr">
        <is>
          <t>x</t>
        </is>
      </c>
      <c r="AL934" t="inlineStr"/>
      <c r="AM934" t="inlineStr"/>
      <c r="AN934" t="inlineStr"/>
      <c r="AO934" t="inlineStr"/>
      <c r="AP934" t="inlineStr"/>
      <c r="AQ934" t="inlineStr"/>
      <c r="AR934" t="inlineStr"/>
      <c r="AS934" t="inlineStr"/>
      <c r="AT934" t="inlineStr"/>
      <c r="AU934" t="inlineStr"/>
      <c r="AV934" t="inlineStr"/>
      <c r="AW934" t="inlineStr"/>
      <c r="AX934" t="inlineStr">
        <is>
          <t>110</t>
        </is>
      </c>
      <c r="AY934" t="inlineStr"/>
      <c r="AZ934" t="inlineStr"/>
      <c r="BA934" t="inlineStr"/>
      <c r="BB934" t="inlineStr">
        <is>
          <t>n</t>
        </is>
      </c>
      <c r="BC934" t="inlineStr">
        <is>
          <t>0</t>
        </is>
      </c>
      <c r="BD934" t="inlineStr"/>
      <c r="BE934" t="inlineStr"/>
      <c r="BF934" t="inlineStr"/>
      <c r="BG934" t="inlineStr">
        <is>
          <t>x</t>
        </is>
      </c>
      <c r="BH934" t="inlineStr"/>
      <c r="BI934" t="inlineStr"/>
      <c r="BJ934" t="inlineStr"/>
      <c r="BK934" t="inlineStr"/>
      <c r="BL934" t="inlineStr"/>
      <c r="BM934" t="inlineStr"/>
      <c r="BN934" t="inlineStr"/>
      <c r="BO934" t="inlineStr"/>
      <c r="BP934" t="inlineStr"/>
      <c r="BQ934" t="inlineStr"/>
      <c r="BR934" t="inlineStr"/>
      <c r="BS934" t="inlineStr"/>
      <c r="BT934" t="inlineStr"/>
      <c r="BU934" t="inlineStr"/>
      <c r="BV934" t="inlineStr"/>
      <c r="BW934" t="inlineStr"/>
      <c r="BX934" t="inlineStr"/>
      <c r="BY934" t="inlineStr"/>
      <c r="BZ934" t="inlineStr"/>
      <c r="CA934" t="inlineStr"/>
      <c r="CB934" t="inlineStr"/>
      <c r="CC934" t="inlineStr"/>
      <c r="CD934" t="inlineStr"/>
      <c r="CE934" t="inlineStr"/>
      <c r="CF934" t="inlineStr"/>
      <c r="CG934" t="inlineStr"/>
      <c r="CH934" t="inlineStr"/>
      <c r="CI934" t="inlineStr"/>
      <c r="CJ934" t="inlineStr"/>
      <c r="CK934" t="inlineStr"/>
      <c r="CL934" t="inlineStr"/>
      <c r="CM934" t="inlineStr"/>
      <c r="CN934" t="inlineStr"/>
      <c r="CO934" t="inlineStr"/>
      <c r="CP934" t="inlineStr"/>
      <c r="CQ934" t="inlineStr"/>
      <c r="CR934" t="inlineStr"/>
      <c r="CS934" t="inlineStr"/>
      <c r="CT934" t="inlineStr"/>
      <c r="CU934" t="inlineStr"/>
    </row>
    <row r="935">
      <c r="A935" t="b">
        <v>1</v>
      </c>
      <c r="B935" t="inlineStr">
        <is>
          <t>835</t>
        </is>
      </c>
      <c r="C935" t="inlineStr">
        <is>
          <t>L-1504-315220163</t>
        </is>
      </c>
      <c r="D935" t="inlineStr">
        <is>
          <t>1066800278</t>
        </is>
      </c>
      <c r="E935" t="inlineStr">
        <is>
          <t>Aaf</t>
        </is>
      </c>
      <c r="F935" t="inlineStr">
        <is>
          <t>https://portal.dnb.de/opac.htm?method=simpleSearch&amp;cqlMode=true&amp;query=idn%3D1066800278</t>
        </is>
      </c>
      <c r="G935" t="inlineStr">
        <is>
          <t>III 81, 1</t>
        </is>
      </c>
      <c r="H935" t="inlineStr">
        <is>
          <t>III 81, 1</t>
        </is>
      </c>
      <c r="I935" t="inlineStr"/>
      <c r="J935" t="inlineStr"/>
      <c r="K935" t="inlineStr">
        <is>
          <t>bis 25 cm</t>
        </is>
      </c>
      <c r="L935" t="inlineStr"/>
      <c r="M935" t="inlineStr"/>
      <c r="N935" t="inlineStr"/>
      <c r="O935" t="inlineStr"/>
      <c r="P935" t="inlineStr"/>
      <c r="Q935" t="inlineStr"/>
      <c r="R935" t="inlineStr"/>
      <c r="S935" t="inlineStr"/>
      <c r="T935" t="inlineStr"/>
      <c r="U935" t="inlineStr"/>
      <c r="V935" t="inlineStr"/>
      <c r="W935" t="inlineStr"/>
      <c r="X935" t="inlineStr"/>
      <c r="Y935" t="inlineStr"/>
      <c r="Z935" t="inlineStr"/>
      <c r="AA935" t="inlineStr">
        <is>
          <t>HD</t>
        </is>
      </c>
      <c r="AB935" t="inlineStr">
        <is>
          <t>x</t>
        </is>
      </c>
      <c r="AC935" t="inlineStr"/>
      <c r="AD935" t="inlineStr">
        <is>
          <t>f</t>
        </is>
      </c>
      <c r="AE935" t="inlineStr"/>
      <c r="AF935" t="inlineStr"/>
      <c r="AG935" t="inlineStr"/>
      <c r="AH935" t="inlineStr"/>
      <c r="AI935" t="inlineStr"/>
      <c r="AJ935" t="inlineStr">
        <is>
          <t>Pa</t>
        </is>
      </c>
      <c r="AK935" t="inlineStr"/>
      <c r="AL935" t="inlineStr"/>
      <c r="AM935" t="inlineStr"/>
      <c r="AN935" t="inlineStr"/>
      <c r="AO935" t="inlineStr"/>
      <c r="AP935" t="inlineStr"/>
      <c r="AQ935" t="inlineStr"/>
      <c r="AR935" t="inlineStr"/>
      <c r="AS935" t="inlineStr"/>
      <c r="AT935" t="inlineStr">
        <is>
          <t>I/R</t>
        </is>
      </c>
      <c r="AU935" t="inlineStr">
        <is>
          <t>x</t>
        </is>
      </c>
      <c r="AV935" t="inlineStr"/>
      <c r="AW935" t="inlineStr"/>
      <c r="AX935" t="inlineStr">
        <is>
          <t>80</t>
        </is>
      </c>
      <c r="AY935" t="inlineStr"/>
      <c r="AZ935" t="inlineStr"/>
      <c r="BA935" t="inlineStr"/>
      <c r="BB935" t="inlineStr">
        <is>
          <t>n</t>
        </is>
      </c>
      <c r="BC935" t="inlineStr">
        <is>
          <t>0</t>
        </is>
      </c>
      <c r="BD935" t="inlineStr"/>
      <c r="BE935" t="inlineStr"/>
      <c r="BF935" t="inlineStr"/>
      <c r="BG935" t="inlineStr">
        <is>
          <t>x</t>
        </is>
      </c>
      <c r="BH935" t="inlineStr"/>
      <c r="BI935" t="inlineStr"/>
      <c r="BJ935" t="inlineStr"/>
      <c r="BK935" t="inlineStr"/>
      <c r="BL935" t="inlineStr"/>
      <c r="BM935" t="inlineStr"/>
      <c r="BN935" t="inlineStr"/>
      <c r="BO935" t="inlineStr"/>
      <c r="BP935" t="inlineStr"/>
      <c r="BQ935" t="inlineStr"/>
      <c r="BR935" t="inlineStr"/>
      <c r="BS935" t="inlineStr"/>
      <c r="BT935" t="inlineStr"/>
      <c r="BU935" t="inlineStr"/>
      <c r="BV935" t="inlineStr"/>
      <c r="BW935" t="inlineStr"/>
      <c r="BX935" t="inlineStr"/>
      <c r="BY935" t="inlineStr"/>
      <c r="BZ935" t="inlineStr"/>
      <c r="CA935" t="inlineStr"/>
      <c r="CB935" t="inlineStr"/>
      <c r="CC935" t="inlineStr"/>
      <c r="CD935" t="inlineStr"/>
      <c r="CE935" t="inlineStr"/>
      <c r="CF935" t="inlineStr"/>
      <c r="CG935" t="inlineStr"/>
      <c r="CH935" t="inlineStr"/>
      <c r="CI935" t="inlineStr"/>
      <c r="CJ935" t="inlineStr"/>
      <c r="CK935" t="inlineStr"/>
      <c r="CL935" t="inlineStr"/>
      <c r="CM935" t="inlineStr"/>
      <c r="CN935" t="inlineStr"/>
      <c r="CO935" t="inlineStr"/>
      <c r="CP935" t="inlineStr"/>
      <c r="CQ935" t="inlineStr"/>
      <c r="CR935" t="inlineStr"/>
      <c r="CS935" t="inlineStr"/>
      <c r="CT935" t="inlineStr"/>
      <c r="CU935" t="inlineStr"/>
    </row>
    <row r="936">
      <c r="A936" t="b">
        <v>1</v>
      </c>
      <c r="B936" t="inlineStr">
        <is>
          <t>836</t>
        </is>
      </c>
      <c r="C936" t="inlineStr">
        <is>
          <t>L-1504-315220155</t>
        </is>
      </c>
      <c r="D936" t="inlineStr">
        <is>
          <t>1066800278</t>
        </is>
      </c>
      <c r="E936" t="inlineStr">
        <is>
          <t>Aaf</t>
        </is>
      </c>
      <c r="F936" t="inlineStr">
        <is>
          <t>https://portal.dnb.de/opac.htm?method=simpleSearch&amp;cqlMode=true&amp;query=idn%3D1066800278</t>
        </is>
      </c>
      <c r="G936" t="inlineStr">
        <is>
          <t>III 81, 1</t>
        </is>
      </c>
      <c r="H936" t="inlineStr">
        <is>
          <t>III 81, 1</t>
        </is>
      </c>
      <c r="I936" t="inlineStr"/>
      <c r="J936" t="inlineStr"/>
      <c r="K936" t="inlineStr"/>
      <c r="L936" t="inlineStr"/>
      <c r="M936" t="inlineStr"/>
      <c r="N936" t="inlineStr"/>
      <c r="O936" t="inlineStr"/>
      <c r="P936" t="inlineStr"/>
      <c r="Q936" t="inlineStr"/>
      <c r="R936" t="inlineStr"/>
      <c r="S936" t="inlineStr"/>
      <c r="T936" t="inlineStr"/>
      <c r="U936" t="inlineStr"/>
      <c r="V936" t="inlineStr"/>
      <c r="W936" t="inlineStr"/>
      <c r="X936" t="inlineStr"/>
      <c r="Y936" t="inlineStr"/>
      <c r="Z936" t="inlineStr"/>
      <c r="AA936" t="inlineStr"/>
      <c r="AB936" t="inlineStr"/>
      <c r="AC936" t="inlineStr"/>
      <c r="AD936" t="inlineStr"/>
      <c r="AE936" t="inlineStr"/>
      <c r="AF936" t="inlineStr"/>
      <c r="AG936" t="inlineStr"/>
      <c r="AH936" t="inlineStr"/>
      <c r="AI936" t="inlineStr"/>
      <c r="AJ936" t="inlineStr"/>
      <c r="AK936" t="inlineStr"/>
      <c r="AL936" t="inlineStr"/>
      <c r="AM936" t="inlineStr"/>
      <c r="AN936" t="inlineStr"/>
      <c r="AO936" t="inlineStr"/>
      <c r="AP936" t="inlineStr"/>
      <c r="AQ936" t="inlineStr"/>
      <c r="AR936" t="inlineStr"/>
      <c r="AS936" t="inlineStr"/>
      <c r="AT936" t="inlineStr"/>
      <c r="AU936" t="inlineStr"/>
      <c r="AV936" t="inlineStr"/>
      <c r="AW936" t="inlineStr"/>
      <c r="AX936" t="inlineStr"/>
      <c r="AY936" t="inlineStr"/>
      <c r="AZ936" t="inlineStr"/>
      <c r="BA936" t="inlineStr"/>
      <c r="BB936" t="inlineStr"/>
      <c r="BC936" t="inlineStr">
        <is>
          <t>0</t>
        </is>
      </c>
      <c r="BD936" t="inlineStr"/>
      <c r="BE936" t="inlineStr"/>
      <c r="BF936" t="inlineStr"/>
      <c r="BG936" t="inlineStr"/>
      <c r="BH936" t="inlineStr"/>
      <c r="BI936" t="inlineStr"/>
      <c r="BJ936" t="inlineStr"/>
      <c r="BK936" t="inlineStr"/>
      <c r="BL936" t="inlineStr"/>
      <c r="BM936" t="inlineStr"/>
      <c r="BN936" t="inlineStr"/>
      <c r="BO936" t="inlineStr"/>
      <c r="BP936" t="inlineStr"/>
      <c r="BQ936" t="inlineStr"/>
      <c r="BR936" t="inlineStr"/>
      <c r="BS936" t="inlineStr"/>
      <c r="BT936" t="inlineStr"/>
      <c r="BU936" t="inlineStr"/>
      <c r="BV936" t="inlineStr"/>
      <c r="BW936" t="inlineStr"/>
      <c r="BX936" t="inlineStr"/>
      <c r="BY936" t="inlineStr"/>
      <c r="BZ936" t="inlineStr"/>
      <c r="CA936" t="inlineStr"/>
      <c r="CB936" t="inlineStr"/>
      <c r="CC936" t="inlineStr"/>
      <c r="CD936" t="inlineStr"/>
      <c r="CE936" t="inlineStr"/>
      <c r="CF936" t="inlineStr"/>
      <c r="CG936" t="inlineStr"/>
      <c r="CH936" t="inlineStr"/>
      <c r="CI936" t="inlineStr"/>
      <c r="CJ936" t="inlineStr"/>
      <c r="CK936" t="inlineStr"/>
      <c r="CL936" t="inlineStr"/>
      <c r="CM936" t="inlineStr"/>
      <c r="CN936" t="inlineStr"/>
      <c r="CO936" t="inlineStr"/>
      <c r="CP936" t="inlineStr"/>
      <c r="CQ936" t="inlineStr"/>
      <c r="CR936" t="inlineStr"/>
      <c r="CS936" t="inlineStr"/>
      <c r="CT936" t="inlineStr"/>
      <c r="CU936" t="inlineStr"/>
    </row>
    <row r="937">
      <c r="A937" t="b">
        <v>1</v>
      </c>
      <c r="B937" t="inlineStr">
        <is>
          <t>837</t>
        </is>
      </c>
      <c r="C937" t="inlineStr">
        <is>
          <t>L-1521-315218711</t>
        </is>
      </c>
      <c r="D937" t="inlineStr">
        <is>
          <t>1066798540</t>
        </is>
      </c>
      <c r="E937" t="inlineStr">
        <is>
          <t>Aaf</t>
        </is>
      </c>
      <c r="F937" t="inlineStr">
        <is>
          <t>https://portal.dnb.de/opac.htm?method=simpleSearch&amp;cqlMode=true&amp;query=idn%3D1066798540</t>
        </is>
      </c>
      <c r="G937" t="inlineStr">
        <is>
          <t>III 82, 1</t>
        </is>
      </c>
      <c r="H937" t="inlineStr">
        <is>
          <t>III 82, 1</t>
        </is>
      </c>
      <c r="I937" t="inlineStr"/>
      <c r="J937" t="inlineStr"/>
      <c r="K937" t="inlineStr">
        <is>
          <t>bis 35 cm</t>
        </is>
      </c>
      <c r="L937" t="inlineStr"/>
      <c r="M937" t="inlineStr"/>
      <c r="N937" t="inlineStr"/>
      <c r="O937" t="inlineStr"/>
      <c r="P937" t="inlineStr"/>
      <c r="Q937" t="inlineStr"/>
      <c r="R937" t="inlineStr"/>
      <c r="S937" t="inlineStr"/>
      <c r="T937" t="inlineStr"/>
      <c r="U937" t="inlineStr"/>
      <c r="V937" t="inlineStr"/>
      <c r="W937" t="inlineStr"/>
      <c r="X937" t="inlineStr"/>
      <c r="Y937" t="inlineStr"/>
      <c r="Z937" t="inlineStr"/>
      <c r="AA937" t="inlineStr">
        <is>
          <t>HL</t>
        </is>
      </c>
      <c r="AB937" t="inlineStr">
        <is>
          <t>x</t>
        </is>
      </c>
      <c r="AC937" t="inlineStr"/>
      <c r="AD937" t="inlineStr">
        <is>
          <t>h/E</t>
        </is>
      </c>
      <c r="AE937" t="inlineStr"/>
      <c r="AF937" t="inlineStr"/>
      <c r="AG937" t="inlineStr"/>
      <c r="AH937" t="inlineStr"/>
      <c r="AI937" t="inlineStr"/>
      <c r="AJ937" t="inlineStr">
        <is>
          <t>Pa</t>
        </is>
      </c>
      <c r="AK937" t="inlineStr"/>
      <c r="AL937" t="inlineStr"/>
      <c r="AM937" t="inlineStr"/>
      <c r="AN937" t="inlineStr"/>
      <c r="AO937" t="inlineStr"/>
      <c r="AP937" t="inlineStr"/>
      <c r="AQ937" t="inlineStr"/>
      <c r="AR937" t="inlineStr"/>
      <c r="AS937" t="inlineStr"/>
      <c r="AT937" t="inlineStr"/>
      <c r="AU937" t="inlineStr"/>
      <c r="AV937" t="inlineStr"/>
      <c r="AW937" t="inlineStr"/>
      <c r="AX937" t="inlineStr">
        <is>
          <t>110</t>
        </is>
      </c>
      <c r="AY937" t="inlineStr"/>
      <c r="AZ937" t="inlineStr"/>
      <c r="BA937" t="inlineStr"/>
      <c r="BB937" t="inlineStr">
        <is>
          <t>n</t>
        </is>
      </c>
      <c r="BC937" t="inlineStr">
        <is>
          <t>0</t>
        </is>
      </c>
      <c r="BD937" t="inlineStr"/>
      <c r="BE937" t="inlineStr"/>
      <c r="BF937" t="inlineStr"/>
      <c r="BG937" t="inlineStr">
        <is>
          <t>x</t>
        </is>
      </c>
      <c r="BH937" t="inlineStr"/>
      <c r="BI937" t="inlineStr"/>
      <c r="BJ937" t="inlineStr"/>
      <c r="BK937" t="inlineStr"/>
      <c r="BL937" t="inlineStr"/>
      <c r="BM937" t="inlineStr"/>
      <c r="BN937" t="inlineStr"/>
      <c r="BO937" t="inlineStr"/>
      <c r="BP937" t="inlineStr"/>
      <c r="BQ937" t="inlineStr"/>
      <c r="BR937" t="inlineStr"/>
      <c r="BS937" t="inlineStr"/>
      <c r="BT937" t="inlineStr"/>
      <c r="BU937" t="inlineStr"/>
      <c r="BV937" t="inlineStr"/>
      <c r="BW937" t="inlineStr"/>
      <c r="BX937" t="inlineStr"/>
      <c r="BY937" t="inlineStr"/>
      <c r="BZ937" t="inlineStr"/>
      <c r="CA937" t="inlineStr"/>
      <c r="CB937" t="inlineStr"/>
      <c r="CC937" t="inlineStr"/>
      <c r="CD937" t="inlineStr"/>
      <c r="CE937" t="inlineStr"/>
      <c r="CF937" t="inlineStr"/>
      <c r="CG937" t="inlineStr"/>
      <c r="CH937" t="inlineStr"/>
      <c r="CI937" t="inlineStr"/>
      <c r="CJ937" t="inlineStr"/>
      <c r="CK937" t="inlineStr"/>
      <c r="CL937" t="inlineStr"/>
      <c r="CM937" t="inlineStr"/>
      <c r="CN937" t="inlineStr"/>
      <c r="CO937" t="inlineStr"/>
      <c r="CP937" t="inlineStr"/>
      <c r="CQ937" t="inlineStr"/>
      <c r="CR937" t="inlineStr"/>
      <c r="CS937" t="inlineStr"/>
      <c r="CT937" t="inlineStr"/>
      <c r="CU937" t="inlineStr"/>
    </row>
    <row r="938">
      <c r="A938" t="b">
        <v>0</v>
      </c>
      <c r="B938" t="inlineStr">
        <is>
          <t>838</t>
        </is>
      </c>
      <c r="C938" t="inlineStr">
        <is>
          <t>L-1520-315294493</t>
        </is>
      </c>
      <c r="D938" t="inlineStr">
        <is>
          <t>1066834555</t>
        </is>
      </c>
      <c r="E938" t="inlineStr"/>
      <c r="F938" t="inlineStr">
        <is>
          <t>https://portal.dnb.de/opac.htm?method=simpleSearch&amp;cqlMode=true&amp;query=idn%3D1066834555</t>
        </is>
      </c>
      <c r="G938" t="inlineStr">
        <is>
          <t>III 83, 1</t>
        </is>
      </c>
      <c r="H938" t="inlineStr"/>
      <c r="I938" t="inlineStr"/>
      <c r="J938" t="inlineStr"/>
      <c r="K938" t="inlineStr">
        <is>
          <t>bis 25 cm</t>
        </is>
      </c>
      <c r="L938" t="inlineStr"/>
      <c r="M938" t="inlineStr"/>
      <c r="N938" t="inlineStr"/>
      <c r="O938" t="inlineStr"/>
      <c r="P938" t="inlineStr"/>
      <c r="Q938" t="inlineStr"/>
      <c r="R938" t="inlineStr"/>
      <c r="S938" t="inlineStr"/>
      <c r="T938" t="inlineStr"/>
      <c r="U938" t="inlineStr"/>
      <c r="V938" t="inlineStr">
        <is>
          <t>DA</t>
        </is>
      </c>
      <c r="W938" t="inlineStr"/>
      <c r="X938" t="inlineStr"/>
      <c r="Y938" t="inlineStr"/>
      <c r="Z938" t="inlineStr"/>
      <c r="AA938" t="inlineStr"/>
      <c r="AB938" t="inlineStr"/>
      <c r="AC938" t="inlineStr"/>
      <c r="AD938" t="inlineStr"/>
      <c r="AE938" t="inlineStr"/>
      <c r="AF938" t="inlineStr"/>
      <c r="AG938" t="inlineStr"/>
      <c r="AH938" t="inlineStr"/>
      <c r="AI938" t="inlineStr"/>
      <c r="AJ938" t="inlineStr"/>
      <c r="AK938" t="inlineStr"/>
      <c r="AL938" t="inlineStr"/>
      <c r="AM938" t="inlineStr"/>
      <c r="AN938" t="inlineStr"/>
      <c r="AO938" t="inlineStr"/>
      <c r="AP938" t="inlineStr"/>
      <c r="AQ938" t="inlineStr"/>
      <c r="AR938" t="inlineStr"/>
      <c r="AS938" t="inlineStr"/>
      <c r="AT938" t="inlineStr"/>
      <c r="AU938" t="inlineStr"/>
      <c r="AV938" t="inlineStr"/>
      <c r="AW938" t="inlineStr"/>
      <c r="AX938" t="inlineStr"/>
      <c r="AY938" t="inlineStr"/>
      <c r="AZ938" t="inlineStr"/>
      <c r="BA938" t="inlineStr"/>
      <c r="BB938" t="inlineStr"/>
      <c r="BC938" t="inlineStr">
        <is>
          <t>0</t>
        </is>
      </c>
      <c r="BD938" t="inlineStr"/>
      <c r="BE938" t="inlineStr"/>
      <c r="BF938" t="inlineStr"/>
      <c r="BG938" t="inlineStr"/>
      <c r="BH938" t="inlineStr">
        <is>
          <t>x</t>
        </is>
      </c>
      <c r="BI938" t="inlineStr"/>
      <c r="BJ938" t="inlineStr"/>
      <c r="BK938" t="inlineStr">
        <is>
          <t>nur Einband (Papierband) am Standort (Inhalt offenbar heraus gelöst)</t>
        </is>
      </c>
      <c r="BL938" t="inlineStr"/>
      <c r="BM938" t="inlineStr"/>
      <c r="BN938" t="inlineStr"/>
      <c r="BO938" t="inlineStr"/>
      <c r="BP938" t="inlineStr"/>
      <c r="BQ938" t="inlineStr"/>
      <c r="BR938" t="inlineStr"/>
      <c r="BS938" t="inlineStr"/>
      <c r="BT938" t="inlineStr"/>
      <c r="BU938" t="inlineStr"/>
      <c r="BV938" t="inlineStr"/>
      <c r="BW938" t="inlineStr"/>
      <c r="BX938" t="inlineStr"/>
      <c r="BY938" t="inlineStr"/>
      <c r="BZ938" t="inlineStr"/>
      <c r="CA938" t="inlineStr"/>
      <c r="CB938" t="inlineStr"/>
      <c r="CC938" t="inlineStr"/>
      <c r="CD938" t="inlineStr"/>
      <c r="CE938" t="inlineStr"/>
      <c r="CF938" t="inlineStr"/>
      <c r="CG938" t="inlineStr"/>
      <c r="CH938" t="inlineStr"/>
      <c r="CI938" t="inlineStr"/>
      <c r="CJ938" t="inlineStr"/>
      <c r="CK938" t="inlineStr"/>
      <c r="CL938" t="inlineStr"/>
      <c r="CM938" t="inlineStr"/>
      <c r="CN938" t="inlineStr"/>
      <c r="CO938" t="inlineStr"/>
      <c r="CP938" t="inlineStr"/>
      <c r="CQ938" t="inlineStr"/>
      <c r="CR938" t="inlineStr"/>
      <c r="CS938" t="inlineStr"/>
      <c r="CT938" t="inlineStr"/>
      <c r="CU938" t="inlineStr"/>
    </row>
    <row r="939">
      <c r="A939" t="b">
        <v>1</v>
      </c>
      <c r="B939" t="inlineStr">
        <is>
          <t>839</t>
        </is>
      </c>
      <c r="C939" t="inlineStr">
        <is>
          <t>L-1522-170280322</t>
        </is>
      </c>
      <c r="D939" t="inlineStr">
        <is>
          <t>1000270947</t>
        </is>
      </c>
      <c r="E939" t="inlineStr">
        <is>
          <t>Aal</t>
        </is>
      </c>
      <c r="F939" t="inlineStr">
        <is>
          <t>https://portal.dnb.de/opac.htm?method=simpleSearch&amp;cqlMode=true&amp;query=idn%3D1000270947</t>
        </is>
      </c>
      <c r="G939" t="inlineStr">
        <is>
          <t>III 83, 3</t>
        </is>
      </c>
      <c r="H939" t="inlineStr">
        <is>
          <t>III 83, 3</t>
        </is>
      </c>
      <c r="I939" t="inlineStr"/>
      <c r="J939" t="inlineStr"/>
      <c r="K939" t="inlineStr">
        <is>
          <t>bis 25 cm</t>
        </is>
      </c>
      <c r="L939" t="inlineStr"/>
      <c r="M939" t="inlineStr"/>
      <c r="N939" t="inlineStr"/>
      <c r="O939" t="inlineStr"/>
      <c r="P939" t="inlineStr"/>
      <c r="Q939" t="inlineStr"/>
      <c r="R939" t="inlineStr"/>
      <c r="S939" t="inlineStr"/>
      <c r="T939" t="inlineStr"/>
      <c r="U939" t="inlineStr"/>
      <c r="V939" t="inlineStr"/>
      <c r="W939" t="inlineStr"/>
      <c r="X939" t="inlineStr"/>
      <c r="Y939" t="inlineStr"/>
      <c r="Z939" t="inlineStr"/>
      <c r="AA939" t="inlineStr">
        <is>
          <t>HPg</t>
        </is>
      </c>
      <c r="AB939" t="inlineStr"/>
      <c r="AC939" t="inlineStr"/>
      <c r="AD939" t="inlineStr">
        <is>
          <t>h/E</t>
        </is>
      </c>
      <c r="AE939" t="inlineStr"/>
      <c r="AF939" t="inlineStr"/>
      <c r="AG939" t="inlineStr"/>
      <c r="AH939" t="inlineStr"/>
      <c r="AI939" t="inlineStr"/>
      <c r="AJ939" t="inlineStr">
        <is>
          <t>Pa</t>
        </is>
      </c>
      <c r="AK939" t="inlineStr"/>
      <c r="AL939" t="inlineStr"/>
      <c r="AM939" t="inlineStr"/>
      <c r="AN939" t="inlineStr"/>
      <c r="AO939" t="inlineStr"/>
      <c r="AP939" t="inlineStr"/>
      <c r="AQ939" t="inlineStr"/>
      <c r="AR939" t="inlineStr"/>
      <c r="AS939" t="inlineStr"/>
      <c r="AT939" t="inlineStr"/>
      <c r="AU939" t="inlineStr"/>
      <c r="AV939" t="inlineStr"/>
      <c r="AW939" t="inlineStr"/>
      <c r="AX939" t="inlineStr">
        <is>
          <t>110</t>
        </is>
      </c>
      <c r="AY939" t="inlineStr"/>
      <c r="AZ939" t="inlineStr"/>
      <c r="BA939" t="inlineStr"/>
      <c r="BB939" t="inlineStr">
        <is>
          <t>n</t>
        </is>
      </c>
      <c r="BC939" t="inlineStr">
        <is>
          <t>0</t>
        </is>
      </c>
      <c r="BD939" t="inlineStr"/>
      <c r="BE939" t="inlineStr"/>
      <c r="BF939" t="inlineStr"/>
      <c r="BG939" t="inlineStr"/>
      <c r="BH939" t="inlineStr"/>
      <c r="BI939" t="inlineStr"/>
      <c r="BJ939" t="inlineStr"/>
      <c r="BK939" t="inlineStr"/>
      <c r="BL939" t="inlineStr"/>
      <c r="BM939" t="inlineStr"/>
      <c r="BN939" t="inlineStr"/>
      <c r="BO939" t="inlineStr"/>
      <c r="BP939" t="inlineStr"/>
      <c r="BQ939" t="inlineStr"/>
      <c r="BR939" t="inlineStr"/>
      <c r="BS939" t="inlineStr"/>
      <c r="BT939" t="inlineStr"/>
      <c r="BU939" t="inlineStr"/>
      <c r="BV939" t="inlineStr"/>
      <c r="BW939" t="inlineStr"/>
      <c r="BX939" t="inlineStr"/>
      <c r="BY939" t="inlineStr"/>
      <c r="BZ939" t="inlineStr"/>
      <c r="CA939" t="inlineStr"/>
      <c r="CB939" t="inlineStr"/>
      <c r="CC939" t="inlineStr"/>
      <c r="CD939" t="inlineStr"/>
      <c r="CE939" t="inlineStr"/>
      <c r="CF939" t="inlineStr"/>
      <c r="CG939" t="inlineStr"/>
      <c r="CH939" t="inlineStr"/>
      <c r="CI939" t="inlineStr"/>
      <c r="CJ939" t="inlineStr"/>
      <c r="CK939" t="inlineStr"/>
      <c r="CL939" t="inlineStr"/>
      <c r="CM939" t="inlineStr"/>
      <c r="CN939" t="inlineStr"/>
      <c r="CO939" t="inlineStr"/>
      <c r="CP939" t="inlineStr"/>
      <c r="CQ939" t="inlineStr"/>
      <c r="CR939" t="inlineStr"/>
      <c r="CS939" t="inlineStr"/>
      <c r="CT939" t="inlineStr"/>
      <c r="CU939" t="inlineStr"/>
    </row>
    <row r="940">
      <c r="A940" t="b">
        <v>0</v>
      </c>
      <c r="B940" t="inlineStr">
        <is>
          <t>840</t>
        </is>
      </c>
      <c r="C940" t="inlineStr">
        <is>
          <t>L-1545-154870943</t>
        </is>
      </c>
      <c r="D940" t="inlineStr">
        <is>
          <t>994251505</t>
        </is>
      </c>
      <c r="E940" t="inlineStr"/>
      <c r="F940" t="inlineStr">
        <is>
          <t>https://portal.dnb.de/opac.htm?method=simpleSearch&amp;cqlMode=true&amp;query=idn%3D994251505</t>
        </is>
      </c>
      <c r="G940" t="inlineStr">
        <is>
          <t>III 83, 4</t>
        </is>
      </c>
      <c r="H940" t="inlineStr"/>
      <c r="I940" t="inlineStr"/>
      <c r="J940" t="inlineStr"/>
      <c r="K940" t="inlineStr">
        <is>
          <t>bis 25 cm</t>
        </is>
      </c>
      <c r="L940" t="inlineStr"/>
      <c r="M940" t="inlineStr"/>
      <c r="N940" t="inlineStr"/>
      <c r="O940" t="inlineStr"/>
      <c r="P940" t="inlineStr"/>
      <c r="Q940" t="inlineStr"/>
      <c r="R940" t="inlineStr"/>
      <c r="S940" t="inlineStr"/>
      <c r="T940" t="inlineStr"/>
      <c r="U940" t="inlineStr"/>
      <c r="V940" t="inlineStr"/>
      <c r="W940" t="inlineStr"/>
      <c r="X940" t="inlineStr"/>
      <c r="Y940" t="inlineStr"/>
      <c r="Z940" t="inlineStr"/>
      <c r="AA940" t="inlineStr">
        <is>
          <t>L</t>
        </is>
      </c>
      <c r="AB940" t="inlineStr"/>
      <c r="AC940" t="inlineStr"/>
      <c r="AD940" t="inlineStr">
        <is>
          <t>f</t>
        </is>
      </c>
      <c r="AE940" t="inlineStr"/>
      <c r="AF940" t="inlineStr"/>
      <c r="AG940" t="inlineStr"/>
      <c r="AH940" t="inlineStr"/>
      <c r="AI940" t="inlineStr"/>
      <c r="AJ940" t="inlineStr">
        <is>
          <t>Pa</t>
        </is>
      </c>
      <c r="AK940" t="inlineStr"/>
      <c r="AL940" t="inlineStr"/>
      <c r="AM940" t="inlineStr"/>
      <c r="AN940" t="inlineStr"/>
      <c r="AO940" t="inlineStr"/>
      <c r="AP940" t="inlineStr"/>
      <c r="AQ940" t="inlineStr"/>
      <c r="AR940" t="inlineStr"/>
      <c r="AS940" t="inlineStr"/>
      <c r="AT940" t="inlineStr"/>
      <c r="AU940" t="inlineStr"/>
      <c r="AV940" t="inlineStr"/>
      <c r="AW940" t="inlineStr"/>
      <c r="AX940" t="inlineStr">
        <is>
          <t>max 110</t>
        </is>
      </c>
      <c r="AY940" t="inlineStr"/>
      <c r="AZ940" t="inlineStr"/>
      <c r="BA940" t="inlineStr"/>
      <c r="BB940" t="inlineStr">
        <is>
          <t>n</t>
        </is>
      </c>
      <c r="BC940" t="inlineStr">
        <is>
          <t>0</t>
        </is>
      </c>
      <c r="BD940" t="inlineStr"/>
      <c r="BE940" t="inlineStr">
        <is>
          <t>Gewebe</t>
        </is>
      </c>
      <c r="BF940" t="inlineStr"/>
      <c r="BG940" t="inlineStr"/>
      <c r="BH940" t="inlineStr"/>
      <c r="BI940" t="inlineStr"/>
      <c r="BJ940" t="inlineStr"/>
      <c r="BK940" t="inlineStr"/>
      <c r="BL940" t="inlineStr"/>
      <c r="BM940" t="inlineStr"/>
      <c r="BN940" t="inlineStr"/>
      <c r="BO940" t="inlineStr"/>
      <c r="BP940" t="inlineStr"/>
      <c r="BQ940" t="inlineStr"/>
      <c r="BR940" t="inlineStr"/>
      <c r="BS940" t="inlineStr"/>
      <c r="BT940" t="inlineStr"/>
      <c r="BU940" t="inlineStr"/>
      <c r="BV940" t="inlineStr"/>
      <c r="BW940" t="inlineStr"/>
      <c r="BX940" t="inlineStr"/>
      <c r="BY940" t="inlineStr"/>
      <c r="BZ940" t="inlineStr"/>
      <c r="CA940" t="inlineStr"/>
      <c r="CB940" t="inlineStr"/>
      <c r="CC940" t="inlineStr"/>
      <c r="CD940" t="inlineStr"/>
      <c r="CE940" t="inlineStr"/>
      <c r="CF940" t="inlineStr"/>
      <c r="CG940" t="inlineStr"/>
      <c r="CH940" t="inlineStr"/>
      <c r="CI940" t="inlineStr"/>
      <c r="CJ940" t="inlineStr"/>
      <c r="CK940" t="inlineStr"/>
      <c r="CL940" t="inlineStr"/>
      <c r="CM940" t="inlineStr"/>
      <c r="CN940" t="inlineStr"/>
      <c r="CO940" t="inlineStr"/>
      <c r="CP940" t="inlineStr"/>
      <c r="CQ940" t="inlineStr"/>
      <c r="CR940" t="inlineStr"/>
      <c r="CS940" t="inlineStr"/>
      <c r="CT940" t="inlineStr"/>
      <c r="CU940" t="inlineStr"/>
    </row>
    <row r="941">
      <c r="A941" t="b">
        <v>0</v>
      </c>
      <c r="B941" t="inlineStr">
        <is>
          <t>841</t>
        </is>
      </c>
      <c r="C941" t="inlineStr">
        <is>
          <t>L-1533-157862151</t>
        </is>
      </c>
      <c r="D941" t="inlineStr">
        <is>
          <t>994801394</t>
        </is>
      </c>
      <c r="E941" t="inlineStr"/>
      <c r="F941" t="inlineStr">
        <is>
          <t>https://portal.dnb.de/opac.htm?method=simpleSearch&amp;cqlMode=true&amp;query=idn%3D994801394</t>
        </is>
      </c>
      <c r="G941" t="inlineStr">
        <is>
          <t>III 83, 4</t>
        </is>
      </c>
      <c r="H941" t="inlineStr"/>
      <c r="I941" t="inlineStr"/>
      <c r="J941" t="inlineStr"/>
      <c r="K941" t="inlineStr"/>
      <c r="L941" t="inlineStr"/>
      <c r="M941" t="inlineStr"/>
      <c r="N941" t="inlineStr"/>
      <c r="O941" t="inlineStr"/>
      <c r="P941" t="inlineStr"/>
      <c r="Q941" t="inlineStr"/>
      <c r="R941" t="inlineStr"/>
      <c r="S941" t="inlineStr"/>
      <c r="T941" t="inlineStr"/>
      <c r="U941" t="inlineStr"/>
      <c r="V941" t="inlineStr"/>
      <c r="W941" t="inlineStr"/>
      <c r="X941" t="inlineStr"/>
      <c r="Y941" t="inlineStr"/>
      <c r="Z941" t="inlineStr"/>
      <c r="AA941" t="inlineStr"/>
      <c r="AB941" t="inlineStr"/>
      <c r="AC941" t="inlineStr"/>
      <c r="AD941" t="inlineStr"/>
      <c r="AE941" t="inlineStr"/>
      <c r="AF941" t="inlineStr"/>
      <c r="AG941" t="inlineStr"/>
      <c r="AH941" t="inlineStr"/>
      <c r="AI941" t="inlineStr"/>
      <c r="AJ941" t="inlineStr"/>
      <c r="AK941" t="inlineStr"/>
      <c r="AL941" t="inlineStr"/>
      <c r="AM941" t="inlineStr"/>
      <c r="AN941" t="inlineStr"/>
      <c r="AO941" t="inlineStr"/>
      <c r="AP941" t="inlineStr"/>
      <c r="AQ941" t="inlineStr"/>
      <c r="AR941" t="inlineStr"/>
      <c r="AS941" t="inlineStr"/>
      <c r="AT941" t="inlineStr"/>
      <c r="AU941" t="inlineStr"/>
      <c r="AV941" t="inlineStr"/>
      <c r="AW941" t="inlineStr"/>
      <c r="AX941" t="inlineStr"/>
      <c r="AY941" t="inlineStr"/>
      <c r="AZ941" t="inlineStr"/>
      <c r="BA941" t="inlineStr"/>
      <c r="BB941" t="inlineStr"/>
      <c r="BC941" t="inlineStr">
        <is>
          <t>0</t>
        </is>
      </c>
      <c r="BD941" t="inlineStr"/>
      <c r="BE941" t="inlineStr"/>
      <c r="BF941" t="inlineStr"/>
      <c r="BG941" t="inlineStr"/>
      <c r="BH941" t="inlineStr"/>
      <c r="BI941" t="inlineStr"/>
      <c r="BJ941" t="inlineStr"/>
      <c r="BK941" t="inlineStr"/>
      <c r="BL941" t="inlineStr"/>
      <c r="BM941" t="inlineStr"/>
      <c r="BN941" t="inlineStr"/>
      <c r="BO941" t="inlineStr"/>
      <c r="BP941" t="inlineStr"/>
      <c r="BQ941" t="inlineStr"/>
      <c r="BR941" t="inlineStr"/>
      <c r="BS941" t="inlineStr"/>
      <c r="BT941" t="inlineStr"/>
      <c r="BU941" t="inlineStr"/>
      <c r="BV941" t="inlineStr"/>
      <c r="BW941" t="inlineStr"/>
      <c r="BX941" t="inlineStr"/>
      <c r="BY941" t="inlineStr"/>
      <c r="BZ941" t="inlineStr"/>
      <c r="CA941" t="inlineStr"/>
      <c r="CB941" t="inlineStr"/>
      <c r="CC941" t="inlineStr"/>
      <c r="CD941" t="inlineStr"/>
      <c r="CE941" t="inlineStr"/>
      <c r="CF941" t="inlineStr"/>
      <c r="CG941" t="inlineStr"/>
      <c r="CH941" t="inlineStr"/>
      <c r="CI941" t="inlineStr"/>
      <c r="CJ941" t="inlineStr"/>
      <c r="CK941" t="inlineStr"/>
      <c r="CL941" t="inlineStr"/>
      <c r="CM941" t="inlineStr"/>
      <c r="CN941" t="inlineStr"/>
      <c r="CO941" t="inlineStr"/>
      <c r="CP941" t="inlineStr"/>
      <c r="CQ941" t="inlineStr"/>
      <c r="CR941" t="inlineStr"/>
      <c r="CS941" t="inlineStr"/>
      <c r="CT941" t="inlineStr"/>
      <c r="CU941" t="inlineStr"/>
    </row>
    <row r="942">
      <c r="A942" t="b">
        <v>1</v>
      </c>
      <c r="B942" t="inlineStr"/>
      <c r="C942" t="inlineStr">
        <is>
          <t>L-1533-769693059</t>
        </is>
      </c>
      <c r="D942" t="inlineStr">
        <is>
          <t>1255208783</t>
        </is>
      </c>
      <c r="E942" t="inlineStr">
        <is>
          <t>Qd</t>
        </is>
      </c>
      <c r="F942" t="inlineStr"/>
      <c r="G942" t="inlineStr">
        <is>
          <t>III 83, 4</t>
        </is>
      </c>
      <c r="H942" t="inlineStr">
        <is>
          <t>III 83, 4</t>
        </is>
      </c>
      <c r="I942" t="inlineStr"/>
      <c r="J942" t="inlineStr"/>
      <c r="K942" t="inlineStr"/>
      <c r="L942" t="inlineStr"/>
      <c r="M942" t="inlineStr"/>
      <c r="N942" t="inlineStr"/>
      <c r="O942" t="inlineStr"/>
      <c r="P942" t="inlineStr"/>
      <c r="Q942" t="inlineStr"/>
      <c r="R942" t="inlineStr"/>
      <c r="S942" t="inlineStr"/>
      <c r="T942" t="inlineStr"/>
      <c r="U942" t="inlineStr"/>
      <c r="V942" t="inlineStr"/>
      <c r="W942" t="inlineStr"/>
      <c r="X942" t="inlineStr"/>
      <c r="Y942" t="inlineStr"/>
      <c r="Z942" t="inlineStr"/>
      <c r="AA942" t="inlineStr"/>
      <c r="AB942" t="inlineStr"/>
      <c r="AC942" t="inlineStr"/>
      <c r="AD942" t="inlineStr"/>
      <c r="AE942" t="inlineStr"/>
      <c r="AF942" t="inlineStr"/>
      <c r="AG942" t="inlineStr"/>
      <c r="AH942" t="inlineStr"/>
      <c r="AI942" t="inlineStr"/>
      <c r="AJ942" t="inlineStr"/>
      <c r="AK942" t="inlineStr"/>
      <c r="AL942" t="inlineStr"/>
      <c r="AM942" t="inlineStr"/>
      <c r="AN942" t="inlineStr"/>
      <c r="AO942" t="inlineStr"/>
      <c r="AP942" t="inlineStr"/>
      <c r="AQ942" t="inlineStr"/>
      <c r="AR942" t="inlineStr"/>
      <c r="AS942" t="inlineStr"/>
      <c r="AT942" t="inlineStr"/>
      <c r="AU942" t="inlineStr"/>
      <c r="AV942" t="inlineStr"/>
      <c r="AW942" t="inlineStr"/>
      <c r="AX942" t="inlineStr"/>
      <c r="AY942" t="inlineStr"/>
      <c r="AZ942" t="inlineStr"/>
      <c r="BA942" t="inlineStr"/>
      <c r="BB942" t="inlineStr"/>
      <c r="BC942" t="inlineStr"/>
      <c r="BD942" t="inlineStr"/>
      <c r="BE942" t="inlineStr"/>
      <c r="BF942" t="inlineStr"/>
      <c r="BG942" t="inlineStr"/>
      <c r="BH942" t="inlineStr"/>
      <c r="BI942" t="inlineStr"/>
      <c r="BJ942" t="inlineStr"/>
      <c r="BK942" t="inlineStr"/>
      <c r="BL942" t="inlineStr"/>
      <c r="BM942" t="inlineStr"/>
      <c r="BN942" t="inlineStr"/>
      <c r="BO942" t="inlineStr"/>
      <c r="BP942" t="inlineStr"/>
      <c r="BQ942" t="inlineStr"/>
      <c r="BR942" t="inlineStr"/>
      <c r="BS942" t="inlineStr"/>
      <c r="BT942" t="inlineStr"/>
      <c r="BU942" t="inlineStr"/>
      <c r="BV942" t="inlineStr"/>
      <c r="BW942" t="inlineStr"/>
      <c r="BX942" t="inlineStr"/>
      <c r="BY942" t="inlineStr"/>
      <c r="BZ942" t="inlineStr"/>
      <c r="CA942" t="inlineStr"/>
      <c r="CB942" t="inlineStr"/>
      <c r="CC942" t="inlineStr"/>
      <c r="CD942" t="inlineStr"/>
      <c r="CE942" t="inlineStr"/>
      <c r="CF942" t="inlineStr"/>
      <c r="CG942" t="inlineStr"/>
      <c r="CH942" t="inlineStr"/>
      <c r="CI942" t="inlineStr"/>
      <c r="CJ942" t="inlineStr"/>
      <c r="CK942" t="inlineStr"/>
      <c r="CL942" t="inlineStr"/>
      <c r="CM942" t="inlineStr"/>
      <c r="CN942" t="inlineStr"/>
      <c r="CO942" t="inlineStr"/>
      <c r="CP942" t="inlineStr"/>
      <c r="CQ942" t="inlineStr"/>
      <c r="CR942" t="inlineStr"/>
      <c r="CS942" t="inlineStr"/>
      <c r="CT942" t="inlineStr"/>
      <c r="CU942" t="inlineStr"/>
    </row>
    <row r="943">
      <c r="A943" t="b">
        <v>1</v>
      </c>
      <c r="B943" t="inlineStr">
        <is>
          <t>842</t>
        </is>
      </c>
      <c r="C943" t="inlineStr">
        <is>
          <t>L-1529-315490942</t>
        </is>
      </c>
      <c r="D943" t="inlineStr">
        <is>
          <t>1066960453</t>
        </is>
      </c>
      <c r="E943" t="inlineStr">
        <is>
          <t>Aaf</t>
        </is>
      </c>
      <c r="F943" t="inlineStr">
        <is>
          <t>https://portal.dnb.de/opac.htm?method=simpleSearch&amp;cqlMode=true&amp;query=idn%3D1066960453</t>
        </is>
      </c>
      <c r="G943" t="inlineStr">
        <is>
          <t>III 84, 1</t>
        </is>
      </c>
      <c r="H943" t="inlineStr">
        <is>
          <t>III 84, 1</t>
        </is>
      </c>
      <c r="I943" t="inlineStr"/>
      <c r="J943" t="inlineStr"/>
      <c r="K943" t="inlineStr">
        <is>
          <t>bis 25 cm</t>
        </is>
      </c>
      <c r="L943" t="inlineStr"/>
      <c r="M943" t="inlineStr"/>
      <c r="N943" t="inlineStr"/>
      <c r="O943" t="inlineStr"/>
      <c r="P943" t="inlineStr"/>
      <c r="Q943" t="inlineStr"/>
      <c r="R943" t="inlineStr"/>
      <c r="S943" t="inlineStr"/>
      <c r="T943" t="inlineStr"/>
      <c r="U943" t="inlineStr"/>
      <c r="V943" t="inlineStr"/>
      <c r="W943" t="inlineStr"/>
      <c r="X943" t="inlineStr"/>
      <c r="Y943" t="inlineStr"/>
      <c r="Z943" t="inlineStr">
        <is>
          <t>x</t>
        </is>
      </c>
      <c r="AA943" t="inlineStr">
        <is>
          <t>HL</t>
        </is>
      </c>
      <c r="AB943" t="inlineStr">
        <is>
          <t>x</t>
        </is>
      </c>
      <c r="AC943" t="inlineStr"/>
      <c r="AD943" t="inlineStr">
        <is>
          <t>h/E</t>
        </is>
      </c>
      <c r="AE943" t="inlineStr"/>
      <c r="AF943" t="inlineStr"/>
      <c r="AG943" t="inlineStr"/>
      <c r="AH943" t="inlineStr"/>
      <c r="AI943" t="inlineStr"/>
      <c r="AJ943" t="inlineStr">
        <is>
          <t>Pa</t>
        </is>
      </c>
      <c r="AK943" t="inlineStr">
        <is>
          <t>x</t>
        </is>
      </c>
      <c r="AL943" t="inlineStr"/>
      <c r="AM943" t="inlineStr"/>
      <c r="AN943" t="inlineStr"/>
      <c r="AO943" t="inlineStr"/>
      <c r="AP943" t="inlineStr"/>
      <c r="AQ943" t="inlineStr"/>
      <c r="AR943" t="inlineStr"/>
      <c r="AS943" t="inlineStr"/>
      <c r="AT943" t="inlineStr"/>
      <c r="AU943" t="inlineStr"/>
      <c r="AV943" t="inlineStr"/>
      <c r="AW943" t="inlineStr"/>
      <c r="AX943" t="inlineStr">
        <is>
          <t>110</t>
        </is>
      </c>
      <c r="AY943" t="inlineStr"/>
      <c r="AZ943" t="inlineStr"/>
      <c r="BA943" t="inlineStr"/>
      <c r="BB943" t="inlineStr">
        <is>
          <t>n</t>
        </is>
      </c>
      <c r="BC943" t="inlineStr">
        <is>
          <t>0</t>
        </is>
      </c>
      <c r="BD943" t="inlineStr"/>
      <c r="BE943" t="inlineStr"/>
      <c r="BF943" t="inlineStr"/>
      <c r="BG943" t="inlineStr">
        <is>
          <t>x</t>
        </is>
      </c>
      <c r="BH943" t="inlineStr"/>
      <c r="BI943" t="inlineStr"/>
      <c r="BJ943" t="inlineStr"/>
      <c r="BK943" t="inlineStr"/>
      <c r="BL943" t="inlineStr"/>
      <c r="BM943" t="inlineStr"/>
      <c r="BN943" t="inlineStr"/>
      <c r="BO943" t="inlineStr"/>
      <c r="BP943" t="inlineStr"/>
      <c r="BQ943" t="inlineStr"/>
      <c r="BR943" t="inlineStr"/>
      <c r="BS943" t="inlineStr"/>
      <c r="BT943" t="inlineStr"/>
      <c r="BU943" t="inlineStr"/>
      <c r="BV943" t="inlineStr"/>
      <c r="BW943" t="inlineStr"/>
      <c r="BX943" t="inlineStr"/>
      <c r="BY943" t="inlineStr"/>
      <c r="BZ943" t="inlineStr"/>
      <c r="CA943" t="inlineStr"/>
      <c r="CB943" t="inlineStr"/>
      <c r="CC943" t="inlineStr"/>
      <c r="CD943" t="inlineStr"/>
      <c r="CE943" t="inlineStr"/>
      <c r="CF943" t="inlineStr"/>
      <c r="CG943" t="inlineStr"/>
      <c r="CH943" t="inlineStr"/>
      <c r="CI943" t="inlineStr"/>
      <c r="CJ943" t="inlineStr"/>
      <c r="CK943" t="inlineStr"/>
      <c r="CL943" t="inlineStr"/>
      <c r="CM943" t="inlineStr"/>
      <c r="CN943" t="inlineStr"/>
      <c r="CO943" t="inlineStr"/>
      <c r="CP943" t="inlineStr"/>
      <c r="CQ943" t="inlineStr"/>
      <c r="CR943" t="inlineStr"/>
      <c r="CS943" t="inlineStr"/>
      <c r="CT943" t="inlineStr"/>
      <c r="CU943" t="inlineStr"/>
    </row>
    <row r="944">
      <c r="A944" t="b">
        <v>1</v>
      </c>
      <c r="B944" t="inlineStr">
        <is>
          <t>843</t>
        </is>
      </c>
      <c r="C944" t="inlineStr">
        <is>
          <t>L-1557-315490489</t>
        </is>
      </c>
      <c r="D944" t="inlineStr">
        <is>
          <t>1066959978</t>
        </is>
      </c>
      <c r="E944" t="inlineStr">
        <is>
          <t>Aaf</t>
        </is>
      </c>
      <c r="F944" t="inlineStr">
        <is>
          <t>https://portal.dnb.de/opac.htm?method=simpleSearch&amp;cqlMode=true&amp;query=idn%3D1066959978</t>
        </is>
      </c>
      <c r="G944" t="inlineStr">
        <is>
          <t>III 84, 2</t>
        </is>
      </c>
      <c r="H944" t="inlineStr">
        <is>
          <t>III 84, 2</t>
        </is>
      </c>
      <c r="I944" t="inlineStr"/>
      <c r="J944" t="inlineStr"/>
      <c r="K944" t="inlineStr">
        <is>
          <t>bis 25 cm</t>
        </is>
      </c>
      <c r="L944" t="inlineStr"/>
      <c r="M944" t="inlineStr"/>
      <c r="N944" t="inlineStr"/>
      <c r="O944" t="inlineStr"/>
      <c r="P944" t="inlineStr"/>
      <c r="Q944" t="inlineStr"/>
      <c r="R944" t="inlineStr"/>
      <c r="S944" t="inlineStr"/>
      <c r="T944" t="inlineStr"/>
      <c r="U944" t="inlineStr"/>
      <c r="V944" t="inlineStr"/>
      <c r="W944" t="inlineStr"/>
      <c r="X944" t="inlineStr"/>
      <c r="Y944" t="inlineStr"/>
      <c r="Z944" t="inlineStr"/>
      <c r="AA944" t="inlineStr">
        <is>
          <t>HPg</t>
        </is>
      </c>
      <c r="AB944" t="inlineStr"/>
      <c r="AC944" t="inlineStr"/>
      <c r="AD944" t="inlineStr">
        <is>
          <t>h/E</t>
        </is>
      </c>
      <c r="AE944" t="inlineStr"/>
      <c r="AF944" t="inlineStr"/>
      <c r="AG944" t="inlineStr"/>
      <c r="AH944" t="inlineStr"/>
      <c r="AI944" t="inlineStr"/>
      <c r="AJ944" t="inlineStr">
        <is>
          <t>Pa</t>
        </is>
      </c>
      <c r="AK944" t="inlineStr"/>
      <c r="AL944" t="inlineStr"/>
      <c r="AM944" t="inlineStr"/>
      <c r="AN944" t="inlineStr"/>
      <c r="AO944" t="inlineStr"/>
      <c r="AP944" t="inlineStr"/>
      <c r="AQ944" t="inlineStr"/>
      <c r="AR944" t="inlineStr"/>
      <c r="AS944" t="inlineStr"/>
      <c r="AT944" t="inlineStr"/>
      <c r="AU944" t="inlineStr"/>
      <c r="AV944" t="inlineStr"/>
      <c r="AW944" t="inlineStr"/>
      <c r="AX944" t="inlineStr">
        <is>
          <t>110</t>
        </is>
      </c>
      <c r="AY944" t="inlineStr"/>
      <c r="AZ944" t="inlineStr"/>
      <c r="BA944" t="inlineStr"/>
      <c r="BB944" t="inlineStr">
        <is>
          <t>n</t>
        </is>
      </c>
      <c r="BC944" t="inlineStr">
        <is>
          <t>0</t>
        </is>
      </c>
      <c r="BD944" t="inlineStr"/>
      <c r="BE944" t="inlineStr"/>
      <c r="BF944" t="inlineStr"/>
      <c r="BG944" t="inlineStr"/>
      <c r="BH944" t="inlineStr"/>
      <c r="BI944" t="inlineStr"/>
      <c r="BJ944" t="inlineStr"/>
      <c r="BK944" t="inlineStr"/>
      <c r="BL944" t="inlineStr"/>
      <c r="BM944" t="inlineStr"/>
      <c r="BN944" t="inlineStr"/>
      <c r="BO944" t="inlineStr"/>
      <c r="BP944" t="inlineStr"/>
      <c r="BQ944" t="inlineStr"/>
      <c r="BR944" t="inlineStr"/>
      <c r="BS944" t="inlineStr"/>
      <c r="BT944" t="inlineStr"/>
      <c r="BU944" t="inlineStr"/>
      <c r="BV944" t="inlineStr"/>
      <c r="BW944" t="inlineStr"/>
      <c r="BX944" t="inlineStr"/>
      <c r="BY944" t="inlineStr"/>
      <c r="BZ944" t="inlineStr"/>
      <c r="CA944" t="inlineStr"/>
      <c r="CB944" t="inlineStr"/>
      <c r="CC944" t="inlineStr"/>
      <c r="CD944" t="inlineStr"/>
      <c r="CE944" t="inlineStr"/>
      <c r="CF944" t="inlineStr"/>
      <c r="CG944" t="inlineStr"/>
      <c r="CH944" t="inlineStr"/>
      <c r="CI944" t="inlineStr"/>
      <c r="CJ944" t="inlineStr"/>
      <c r="CK944" t="inlineStr"/>
      <c r="CL944" t="inlineStr"/>
      <c r="CM944" t="inlineStr"/>
      <c r="CN944" t="inlineStr"/>
      <c r="CO944" t="inlineStr"/>
      <c r="CP944" t="inlineStr"/>
      <c r="CQ944" t="inlineStr"/>
      <c r="CR944" t="inlineStr"/>
      <c r="CS944" t="inlineStr"/>
      <c r="CT944" t="inlineStr"/>
      <c r="CU944" t="inlineStr"/>
    </row>
    <row r="945">
      <c r="A945" t="b">
        <v>1</v>
      </c>
      <c r="B945" t="inlineStr">
        <is>
          <t>844</t>
        </is>
      </c>
      <c r="C945" t="inlineStr">
        <is>
          <t>L-1544-315201215</t>
        </is>
      </c>
      <c r="D945" t="inlineStr">
        <is>
          <t>106677935X</t>
        </is>
      </c>
      <c r="E945" t="inlineStr">
        <is>
          <t>Aaf</t>
        </is>
      </c>
      <c r="F945" t="inlineStr">
        <is>
          <t>https://portal.dnb.de/opac.htm?method=simpleSearch&amp;cqlMode=true&amp;query=idn%3D106677935X</t>
        </is>
      </c>
      <c r="G945" t="inlineStr">
        <is>
          <t>III 85, 1</t>
        </is>
      </c>
      <c r="H945" t="inlineStr">
        <is>
          <t>III 85, 1</t>
        </is>
      </c>
      <c r="I945" t="inlineStr"/>
      <c r="J945" t="inlineStr"/>
      <c r="K945" t="inlineStr">
        <is>
          <t>bis 35 cm</t>
        </is>
      </c>
      <c r="L945" t="inlineStr"/>
      <c r="M945" t="inlineStr"/>
      <c r="N945" t="inlineStr"/>
      <c r="O945" t="inlineStr"/>
      <c r="P945" t="inlineStr"/>
      <c r="Q945" t="inlineStr"/>
      <c r="R945" t="inlineStr"/>
      <c r="S945" t="inlineStr"/>
      <c r="T945" t="inlineStr"/>
      <c r="U945" t="inlineStr"/>
      <c r="V945" t="inlineStr"/>
      <c r="W945" t="inlineStr"/>
      <c r="X945" t="inlineStr"/>
      <c r="Y945" t="inlineStr"/>
      <c r="Z945" t="inlineStr"/>
      <c r="AA945" t="inlineStr">
        <is>
          <t>Pg</t>
        </is>
      </c>
      <c r="AB945" t="inlineStr"/>
      <c r="AC945" t="inlineStr"/>
      <c r="AD945" t="inlineStr">
        <is>
          <t>h</t>
        </is>
      </c>
      <c r="AE945" t="inlineStr"/>
      <c r="AF945" t="inlineStr"/>
      <c r="AG945" t="inlineStr">
        <is>
          <t>x</t>
        </is>
      </c>
      <c r="AH945" t="inlineStr"/>
      <c r="AI945" t="inlineStr"/>
      <c r="AJ945" t="inlineStr">
        <is>
          <t>Pa</t>
        </is>
      </c>
      <c r="AK945" t="inlineStr"/>
      <c r="AL945" t="inlineStr"/>
      <c r="AM945" t="inlineStr"/>
      <c r="AN945" t="inlineStr"/>
      <c r="AO945" t="inlineStr"/>
      <c r="AP945" t="inlineStr"/>
      <c r="AQ945" t="inlineStr"/>
      <c r="AR945" t="inlineStr"/>
      <c r="AS945" t="inlineStr"/>
      <c r="AT945" t="inlineStr"/>
      <c r="AU945" t="inlineStr"/>
      <c r="AV945" t="inlineStr"/>
      <c r="AW945" t="inlineStr"/>
      <c r="AX945" t="inlineStr">
        <is>
          <t>110</t>
        </is>
      </c>
      <c r="AY945" t="inlineStr"/>
      <c r="AZ945" t="inlineStr"/>
      <c r="BA945" t="inlineStr"/>
      <c r="BB945" t="inlineStr">
        <is>
          <t>n</t>
        </is>
      </c>
      <c r="BC945" t="inlineStr">
        <is>
          <t>0</t>
        </is>
      </c>
      <c r="BD945" t="inlineStr"/>
      <c r="BE945" t="inlineStr"/>
      <c r="BF945" t="inlineStr"/>
      <c r="BG945" t="inlineStr"/>
      <c r="BH945" t="inlineStr"/>
      <c r="BI945" t="inlineStr"/>
      <c r="BJ945" t="inlineStr"/>
      <c r="BK945" t="inlineStr"/>
      <c r="BL945" t="inlineStr"/>
      <c r="BM945" t="inlineStr">
        <is>
          <t>Box (wegen Deckeln)</t>
        </is>
      </c>
      <c r="BN945" t="inlineStr"/>
      <c r="BO945" t="inlineStr"/>
      <c r="BP945" t="inlineStr"/>
      <c r="BQ945" t="inlineStr"/>
      <c r="BR945" t="inlineStr"/>
      <c r="BS945" t="inlineStr"/>
      <c r="BT945" t="inlineStr"/>
      <c r="BU945" t="inlineStr"/>
      <c r="BV945" t="inlineStr"/>
      <c r="BW945" t="inlineStr"/>
      <c r="BX945" t="inlineStr"/>
      <c r="BY945" t="inlineStr"/>
      <c r="BZ945" t="inlineStr"/>
      <c r="CA945" t="inlineStr"/>
      <c r="CB945" t="inlineStr"/>
      <c r="CC945" t="inlineStr"/>
      <c r="CD945" t="inlineStr"/>
      <c r="CE945" t="inlineStr"/>
      <c r="CF945" t="inlineStr"/>
      <c r="CG945" t="inlineStr"/>
      <c r="CH945" t="inlineStr"/>
      <c r="CI945" t="inlineStr"/>
      <c r="CJ945" t="inlineStr"/>
      <c r="CK945" t="inlineStr"/>
      <c r="CL945" t="inlineStr"/>
      <c r="CM945" t="inlineStr"/>
      <c r="CN945" t="inlineStr"/>
      <c r="CO945" t="inlineStr"/>
      <c r="CP945" t="inlineStr"/>
      <c r="CQ945" t="inlineStr"/>
      <c r="CR945" t="inlineStr"/>
      <c r="CS945" t="inlineStr"/>
      <c r="CT945" t="inlineStr"/>
      <c r="CU945" t="inlineStr"/>
    </row>
    <row r="946">
      <c r="A946" t="b">
        <v>0</v>
      </c>
      <c r="B946" t="inlineStr">
        <is>
          <t>845</t>
        </is>
      </c>
      <c r="C946" t="inlineStr">
        <is>
          <t>L-1552-315186844</t>
        </is>
      </c>
      <c r="D946" t="inlineStr">
        <is>
          <t>1066764115</t>
        </is>
      </c>
      <c r="E946" t="inlineStr"/>
      <c r="F946" t="inlineStr">
        <is>
          <t>https://portal.dnb.de/opac.htm?method=simpleSearch&amp;cqlMode=true&amp;query=idn%3D1066764115</t>
        </is>
      </c>
      <c r="G946" t="inlineStr">
        <is>
          <t>III 86, 1</t>
        </is>
      </c>
      <c r="H946" t="inlineStr"/>
      <c r="I946" t="inlineStr"/>
      <c r="J946" t="inlineStr"/>
      <c r="K946" t="inlineStr">
        <is>
          <t>bis 25 cm</t>
        </is>
      </c>
      <c r="L946" t="inlineStr"/>
      <c r="M946" t="inlineStr"/>
      <c r="N946" t="inlineStr"/>
      <c r="O946" t="inlineStr"/>
      <c r="P946" t="inlineStr"/>
      <c r="Q946" t="inlineStr"/>
      <c r="R946" t="inlineStr"/>
      <c r="S946" t="inlineStr"/>
      <c r="T946" t="inlineStr"/>
      <c r="U946" t="inlineStr"/>
      <c r="V946" t="inlineStr"/>
      <c r="W946" t="inlineStr"/>
      <c r="X946" t="inlineStr"/>
      <c r="Y946" t="inlineStr"/>
      <c r="Z946" t="inlineStr"/>
      <c r="AA946" t="inlineStr">
        <is>
          <t>HL</t>
        </is>
      </c>
      <c r="AB946" t="inlineStr">
        <is>
          <t>x</t>
        </is>
      </c>
      <c r="AC946" t="inlineStr"/>
      <c r="AD946" t="inlineStr">
        <is>
          <t>h/E</t>
        </is>
      </c>
      <c r="AE946" t="inlineStr"/>
      <c r="AF946" t="inlineStr"/>
      <c r="AG946" t="inlineStr"/>
      <c r="AH946" t="inlineStr"/>
      <c r="AI946" t="inlineStr"/>
      <c r="AJ946" t="inlineStr">
        <is>
          <t>Pa</t>
        </is>
      </c>
      <c r="AK946" t="inlineStr"/>
      <c r="AL946" t="inlineStr"/>
      <c r="AM946" t="inlineStr"/>
      <c r="AN946" t="inlineStr"/>
      <c r="AO946" t="inlineStr"/>
      <c r="AP946" t="inlineStr"/>
      <c r="AQ946" t="inlineStr"/>
      <c r="AR946" t="inlineStr"/>
      <c r="AS946" t="inlineStr"/>
      <c r="AT946" t="inlineStr"/>
      <c r="AU946" t="inlineStr"/>
      <c r="AV946" t="inlineStr"/>
      <c r="AW946" t="inlineStr"/>
      <c r="AX946" t="inlineStr">
        <is>
          <t>110</t>
        </is>
      </c>
      <c r="AY946" t="inlineStr"/>
      <c r="AZ946" t="inlineStr"/>
      <c r="BA946" t="inlineStr"/>
      <c r="BB946" t="inlineStr">
        <is>
          <t>n</t>
        </is>
      </c>
      <c r="BC946" t="inlineStr">
        <is>
          <t>0</t>
        </is>
      </c>
      <c r="BD946" t="inlineStr"/>
      <c r="BE946" t="inlineStr"/>
      <c r="BF946" t="inlineStr"/>
      <c r="BG946" t="inlineStr">
        <is>
          <t>x</t>
        </is>
      </c>
      <c r="BH946" t="inlineStr"/>
      <c r="BI946" t="inlineStr"/>
      <c r="BJ946" t="inlineStr"/>
      <c r="BK946" t="inlineStr"/>
      <c r="BL946" t="inlineStr"/>
      <c r="BM946" t="inlineStr"/>
      <c r="BN946" t="inlineStr"/>
      <c r="BO946" t="inlineStr"/>
      <c r="BP946" t="inlineStr"/>
      <c r="BQ946" t="inlineStr"/>
      <c r="BR946" t="inlineStr"/>
      <c r="BS946" t="inlineStr"/>
      <c r="BT946" t="inlineStr"/>
      <c r="BU946" t="inlineStr"/>
      <c r="BV946" t="inlineStr"/>
      <c r="BW946" t="inlineStr"/>
      <c r="BX946" t="inlineStr"/>
      <c r="BY946" t="inlineStr"/>
      <c r="BZ946" t="inlineStr"/>
      <c r="CA946" t="inlineStr"/>
      <c r="CB946" t="inlineStr"/>
      <c r="CC946" t="inlineStr"/>
      <c r="CD946" t="inlineStr"/>
      <c r="CE946" t="inlineStr"/>
      <c r="CF946" t="inlineStr"/>
      <c r="CG946" t="inlineStr"/>
      <c r="CH946" t="inlineStr"/>
      <c r="CI946" t="inlineStr"/>
      <c r="CJ946" t="inlineStr"/>
      <c r="CK946" t="inlineStr"/>
      <c r="CL946" t="inlineStr"/>
      <c r="CM946" t="inlineStr"/>
      <c r="CN946" t="inlineStr"/>
      <c r="CO946" t="inlineStr"/>
      <c r="CP946" t="inlineStr"/>
      <c r="CQ946" t="inlineStr"/>
      <c r="CR946" t="inlineStr"/>
      <c r="CS946" t="inlineStr"/>
      <c r="CT946" t="inlineStr"/>
      <c r="CU946" t="inlineStr"/>
    </row>
    <row r="947">
      <c r="A947" t="b">
        <v>1</v>
      </c>
      <c r="B947" t="inlineStr"/>
      <c r="C947" t="inlineStr">
        <is>
          <t>L-9999-414746198</t>
        </is>
      </c>
      <c r="D947" t="inlineStr">
        <is>
          <t>1138240702</t>
        </is>
      </c>
      <c r="E947" t="inlineStr">
        <is>
          <t>Qd</t>
        </is>
      </c>
      <c r="F947" t="inlineStr"/>
      <c r="G947" t="inlineStr">
        <is>
          <t>III 86, 1</t>
        </is>
      </c>
      <c r="H947" t="inlineStr">
        <is>
          <t>III 86, 1</t>
        </is>
      </c>
      <c r="I947" t="inlineStr"/>
      <c r="J947" t="inlineStr"/>
      <c r="K947" t="inlineStr"/>
      <c r="L947" t="inlineStr"/>
      <c r="M947" t="inlineStr"/>
      <c r="N947" t="inlineStr"/>
      <c r="O947" t="inlineStr"/>
      <c r="P947" t="inlineStr"/>
      <c r="Q947" t="inlineStr"/>
      <c r="R947" t="inlineStr"/>
      <c r="S947" t="inlineStr"/>
      <c r="T947" t="inlineStr"/>
      <c r="U947" t="inlineStr"/>
      <c r="V947" t="inlineStr"/>
      <c r="W947" t="inlineStr"/>
      <c r="X947" t="inlineStr"/>
      <c r="Y947" t="inlineStr"/>
      <c r="Z947" t="inlineStr"/>
      <c r="AA947" t="inlineStr"/>
      <c r="AB947" t="inlineStr"/>
      <c r="AC947" t="inlineStr"/>
      <c r="AD947" t="inlineStr"/>
      <c r="AE947" t="inlineStr"/>
      <c r="AF947" t="inlineStr"/>
      <c r="AG947" t="inlineStr"/>
      <c r="AH947" t="inlineStr"/>
      <c r="AI947" t="inlineStr"/>
      <c r="AJ947" t="inlineStr"/>
      <c r="AK947" t="inlineStr"/>
      <c r="AL947" t="inlineStr"/>
      <c r="AM947" t="inlineStr"/>
      <c r="AN947" t="inlineStr"/>
      <c r="AO947" t="inlineStr"/>
      <c r="AP947" t="inlineStr"/>
      <c r="AQ947" t="inlineStr"/>
      <c r="AR947" t="inlineStr"/>
      <c r="AS947" t="inlineStr"/>
      <c r="AT947" t="inlineStr"/>
      <c r="AU947" t="inlineStr"/>
      <c r="AV947" t="inlineStr"/>
      <c r="AW947" t="inlineStr"/>
      <c r="AX947" t="inlineStr"/>
      <c r="AY947" t="inlineStr"/>
      <c r="AZ947" t="inlineStr"/>
      <c r="BA947" t="inlineStr"/>
      <c r="BB947" t="inlineStr"/>
      <c r="BC947" t="inlineStr"/>
      <c r="BD947" t="inlineStr"/>
      <c r="BE947" t="inlineStr"/>
      <c r="BF947" t="inlineStr"/>
      <c r="BG947" t="inlineStr"/>
      <c r="BH947" t="inlineStr"/>
      <c r="BI947" t="inlineStr"/>
      <c r="BJ947" t="inlineStr"/>
      <c r="BK947" t="inlineStr"/>
      <c r="BL947" t="inlineStr"/>
      <c r="BM947" t="inlineStr"/>
      <c r="BN947" t="inlineStr"/>
      <c r="BO947" t="inlineStr"/>
      <c r="BP947" t="inlineStr"/>
      <c r="BQ947" t="inlineStr"/>
      <c r="BR947" t="inlineStr"/>
      <c r="BS947" t="inlineStr"/>
      <c r="BT947" t="inlineStr"/>
      <c r="BU947" t="inlineStr"/>
      <c r="BV947" t="inlineStr"/>
      <c r="BW947" t="inlineStr"/>
      <c r="BX947" t="inlineStr"/>
      <c r="BY947" t="inlineStr"/>
      <c r="BZ947" t="inlineStr"/>
      <c r="CA947" t="inlineStr"/>
      <c r="CB947" t="inlineStr"/>
      <c r="CC947" t="inlineStr"/>
      <c r="CD947" t="inlineStr"/>
      <c r="CE947" t="inlineStr"/>
      <c r="CF947" t="inlineStr"/>
      <c r="CG947" t="inlineStr"/>
      <c r="CH947" t="inlineStr"/>
      <c r="CI947" t="inlineStr"/>
      <c r="CJ947" t="inlineStr"/>
      <c r="CK947" t="inlineStr"/>
      <c r="CL947" t="inlineStr"/>
      <c r="CM947" t="inlineStr"/>
      <c r="CN947" t="inlineStr"/>
      <c r="CO947" t="inlineStr"/>
      <c r="CP947" t="inlineStr"/>
      <c r="CQ947" t="inlineStr"/>
      <c r="CR947" t="inlineStr"/>
      <c r="CS947" t="inlineStr"/>
      <c r="CT947" t="inlineStr"/>
      <c r="CU947" t="inlineStr"/>
    </row>
    <row r="948">
      <c r="A948" t="b">
        <v>0</v>
      </c>
      <c r="B948" t="inlineStr">
        <is>
          <t>846</t>
        </is>
      </c>
      <c r="C948" t="inlineStr">
        <is>
          <t>L-1880-671059777</t>
        </is>
      </c>
      <c r="D948" t="inlineStr">
        <is>
          <t>1208798723</t>
        </is>
      </c>
      <c r="E948" t="inlineStr"/>
      <c r="F948" t="inlineStr">
        <is>
          <t>https://portal.dnb.de/opac.htm?method=simpleSearch&amp;cqlMode=true&amp;query=idn%3D1208798723</t>
        </is>
      </c>
      <c r="G948" t="inlineStr">
        <is>
          <t>III 86, 1 (1. angebundenes Werk)</t>
        </is>
      </c>
      <c r="H948" t="inlineStr"/>
      <c r="I948" t="inlineStr"/>
      <c r="J948" t="inlineStr"/>
      <c r="K948" t="inlineStr"/>
      <c r="L948" t="inlineStr"/>
      <c r="M948" t="inlineStr"/>
      <c r="N948" t="inlineStr"/>
      <c r="O948" t="inlineStr"/>
      <c r="P948" t="inlineStr"/>
      <c r="Q948" t="inlineStr"/>
      <c r="R948" t="inlineStr"/>
      <c r="S948" t="inlineStr"/>
      <c r="T948" t="inlineStr"/>
      <c r="U948" t="inlineStr"/>
      <c r="V948" t="inlineStr"/>
      <c r="W948" t="inlineStr"/>
      <c r="X948" t="inlineStr"/>
      <c r="Y948" t="inlineStr"/>
      <c r="Z948" t="inlineStr"/>
      <c r="AA948" t="inlineStr"/>
      <c r="AB948" t="inlineStr"/>
      <c r="AC948" t="inlineStr"/>
      <c r="AD948" t="inlineStr"/>
      <c r="AE948" t="inlineStr"/>
      <c r="AF948" t="inlineStr"/>
      <c r="AG948" t="inlineStr"/>
      <c r="AH948" t="inlineStr"/>
      <c r="AI948" t="inlineStr"/>
      <c r="AJ948" t="inlineStr"/>
      <c r="AK948" t="inlineStr"/>
      <c r="AL948" t="inlineStr"/>
      <c r="AM948" t="inlineStr"/>
      <c r="AN948" t="inlineStr"/>
      <c r="AO948" t="inlineStr"/>
      <c r="AP948" t="inlineStr"/>
      <c r="AQ948" t="inlineStr"/>
      <c r="AR948" t="inlineStr"/>
      <c r="AS948" t="inlineStr"/>
      <c r="AT948" t="inlineStr"/>
      <c r="AU948" t="inlineStr"/>
      <c r="AV948" t="inlineStr"/>
      <c r="AW948" t="inlineStr"/>
      <c r="AX948" t="inlineStr"/>
      <c r="AY948" t="inlineStr"/>
      <c r="AZ948" t="inlineStr"/>
      <c r="BA948" t="inlineStr"/>
      <c r="BB948" t="inlineStr"/>
      <c r="BC948" t="inlineStr">
        <is>
          <t>0</t>
        </is>
      </c>
      <c r="BD948" t="inlineStr"/>
      <c r="BE948" t="inlineStr"/>
      <c r="BF948" t="inlineStr"/>
      <c r="BG948" t="inlineStr"/>
      <c r="BH948" t="inlineStr"/>
      <c r="BI948" t="inlineStr"/>
      <c r="BJ948" t="inlineStr"/>
      <c r="BK948" t="inlineStr"/>
      <c r="BL948" t="inlineStr"/>
      <c r="BM948" t="inlineStr"/>
      <c r="BN948" t="inlineStr"/>
      <c r="BO948" t="inlineStr"/>
      <c r="BP948" t="inlineStr"/>
      <c r="BQ948" t="inlineStr"/>
      <c r="BR948" t="inlineStr"/>
      <c r="BS948" t="inlineStr"/>
      <c r="BT948" t="inlineStr"/>
      <c r="BU948" t="inlineStr"/>
      <c r="BV948" t="inlineStr"/>
      <c r="BW948" t="inlineStr"/>
      <c r="BX948" t="inlineStr"/>
      <c r="BY948" t="inlineStr"/>
      <c r="BZ948" t="inlineStr"/>
      <c r="CA948" t="inlineStr"/>
      <c r="CB948" t="inlineStr"/>
      <c r="CC948" t="inlineStr"/>
      <c r="CD948" t="inlineStr"/>
      <c r="CE948" t="inlineStr"/>
      <c r="CF948" t="inlineStr"/>
      <c r="CG948" t="inlineStr"/>
      <c r="CH948" t="inlineStr"/>
      <c r="CI948" t="inlineStr"/>
      <c r="CJ948" t="inlineStr"/>
      <c r="CK948" t="inlineStr"/>
      <c r="CL948" t="inlineStr"/>
      <c r="CM948" t="inlineStr"/>
      <c r="CN948" t="inlineStr"/>
      <c r="CO948" t="inlineStr"/>
      <c r="CP948" t="inlineStr"/>
      <c r="CQ948" t="inlineStr"/>
      <c r="CR948" t="inlineStr"/>
      <c r="CS948" t="inlineStr"/>
      <c r="CT948" t="inlineStr"/>
      <c r="CU948" t="inlineStr"/>
    </row>
    <row r="949">
      <c r="A949" t="b">
        <v>0</v>
      </c>
      <c r="B949" t="inlineStr">
        <is>
          <t>847</t>
        </is>
      </c>
      <c r="C949" t="inlineStr">
        <is>
          <t>L-1879-679671137</t>
        </is>
      </c>
      <c r="D949" t="inlineStr">
        <is>
          <t>1211494845</t>
        </is>
      </c>
      <c r="E949" t="inlineStr"/>
      <c r="F949" t="inlineStr">
        <is>
          <t>https://portal.dnb.de/opac.htm?method=simpleSearch&amp;cqlMode=true&amp;query=idn%3D1211494845</t>
        </is>
      </c>
      <c r="G949" t="inlineStr">
        <is>
          <t>III 86, 1 (2. angebundenes Werk)</t>
        </is>
      </c>
      <c r="H949" t="inlineStr"/>
      <c r="I949" t="inlineStr"/>
      <c r="J949" t="inlineStr"/>
      <c r="K949" t="inlineStr"/>
      <c r="L949" t="inlineStr"/>
      <c r="M949" t="inlineStr"/>
      <c r="N949" t="inlineStr"/>
      <c r="O949" t="inlineStr"/>
      <c r="P949" t="inlineStr"/>
      <c r="Q949" t="inlineStr"/>
      <c r="R949" t="inlineStr"/>
      <c r="S949" t="inlineStr"/>
      <c r="T949" t="inlineStr"/>
      <c r="U949" t="inlineStr"/>
      <c r="V949" t="inlineStr"/>
      <c r="W949" t="inlineStr"/>
      <c r="X949" t="inlineStr"/>
      <c r="Y949" t="inlineStr"/>
      <c r="Z949" t="inlineStr"/>
      <c r="AA949" t="inlineStr"/>
      <c r="AB949" t="inlineStr"/>
      <c r="AC949" t="inlineStr"/>
      <c r="AD949" t="inlineStr"/>
      <c r="AE949" t="inlineStr"/>
      <c r="AF949" t="inlineStr"/>
      <c r="AG949" t="inlineStr"/>
      <c r="AH949" t="inlineStr"/>
      <c r="AI949" t="inlineStr"/>
      <c r="AJ949" t="inlineStr"/>
      <c r="AK949" t="inlineStr"/>
      <c r="AL949" t="inlineStr"/>
      <c r="AM949" t="inlineStr"/>
      <c r="AN949" t="inlineStr"/>
      <c r="AO949" t="inlineStr"/>
      <c r="AP949" t="inlineStr"/>
      <c r="AQ949" t="inlineStr"/>
      <c r="AR949" t="inlineStr"/>
      <c r="AS949" t="inlineStr"/>
      <c r="AT949" t="inlineStr"/>
      <c r="AU949" t="inlineStr"/>
      <c r="AV949" t="inlineStr"/>
      <c r="AW949" t="inlineStr"/>
      <c r="AX949" t="inlineStr"/>
      <c r="AY949" t="inlineStr"/>
      <c r="AZ949" t="inlineStr"/>
      <c r="BA949" t="inlineStr"/>
      <c r="BB949" t="inlineStr"/>
      <c r="BC949" t="inlineStr">
        <is>
          <t>0</t>
        </is>
      </c>
      <c r="BD949" t="inlineStr"/>
      <c r="BE949" t="inlineStr"/>
      <c r="BF949" t="inlineStr"/>
      <c r="BG949" t="inlineStr"/>
      <c r="BH949" t="inlineStr"/>
      <c r="BI949" t="inlineStr"/>
      <c r="BJ949" t="inlineStr"/>
      <c r="BK949" t="inlineStr"/>
      <c r="BL949" t="inlineStr"/>
      <c r="BM949" t="inlineStr"/>
      <c r="BN949" t="inlineStr"/>
      <c r="BO949" t="inlineStr"/>
      <c r="BP949" t="inlineStr"/>
      <c r="BQ949" t="inlineStr"/>
      <c r="BR949" t="inlineStr"/>
      <c r="BS949" t="inlineStr"/>
      <c r="BT949" t="inlineStr"/>
      <c r="BU949" t="inlineStr"/>
      <c r="BV949" t="inlineStr"/>
      <c r="BW949" t="inlineStr"/>
      <c r="BX949" t="inlineStr"/>
      <c r="BY949" t="inlineStr"/>
      <c r="BZ949" t="inlineStr"/>
      <c r="CA949" t="inlineStr"/>
      <c r="CB949" t="inlineStr"/>
      <c r="CC949" t="inlineStr"/>
      <c r="CD949" t="inlineStr"/>
      <c r="CE949" t="inlineStr"/>
      <c r="CF949" t="inlineStr"/>
      <c r="CG949" t="inlineStr"/>
      <c r="CH949" t="inlineStr"/>
      <c r="CI949" t="inlineStr"/>
      <c r="CJ949" t="inlineStr"/>
      <c r="CK949" t="inlineStr"/>
      <c r="CL949" t="inlineStr"/>
      <c r="CM949" t="inlineStr"/>
      <c r="CN949" t="inlineStr"/>
      <c r="CO949" t="inlineStr"/>
      <c r="CP949" t="inlineStr"/>
      <c r="CQ949" t="inlineStr"/>
      <c r="CR949" t="inlineStr"/>
      <c r="CS949" t="inlineStr"/>
      <c r="CT949" t="inlineStr"/>
      <c r="CU949" t="inlineStr"/>
    </row>
    <row r="950">
      <c r="A950" t="b">
        <v>0</v>
      </c>
      <c r="B950" t="inlineStr">
        <is>
          <t>848</t>
        </is>
      </c>
      <c r="C950" t="inlineStr">
        <is>
          <t>L-1878-671060147</t>
        </is>
      </c>
      <c r="D950" t="inlineStr">
        <is>
          <t>1208935402</t>
        </is>
      </c>
      <c r="E950" t="inlineStr"/>
      <c r="F950" t="inlineStr">
        <is>
          <t>https://portal.dnb.de/opac.htm?method=simpleSearch&amp;cqlMode=true&amp;query=idn%3D1208935402</t>
        </is>
      </c>
      <c r="G950" t="inlineStr">
        <is>
          <t>III 86, 1 (3. angebundenes Werk)</t>
        </is>
      </c>
      <c r="H950" t="inlineStr"/>
      <c r="I950" t="inlineStr"/>
      <c r="J950" t="inlineStr"/>
      <c r="K950" t="inlineStr"/>
      <c r="L950" t="inlineStr"/>
      <c r="M950" t="inlineStr"/>
      <c r="N950" t="inlineStr"/>
      <c r="O950" t="inlineStr"/>
      <c r="P950" t="inlineStr"/>
      <c r="Q950" t="inlineStr"/>
      <c r="R950" t="inlineStr"/>
      <c r="S950" t="inlineStr"/>
      <c r="T950" t="inlineStr"/>
      <c r="U950" t="inlineStr"/>
      <c r="V950" t="inlineStr"/>
      <c r="W950" t="inlineStr"/>
      <c r="X950" t="inlineStr"/>
      <c r="Y950" t="inlineStr"/>
      <c r="Z950" t="inlineStr"/>
      <c r="AA950" t="inlineStr"/>
      <c r="AB950" t="inlineStr"/>
      <c r="AC950" t="inlineStr"/>
      <c r="AD950" t="inlineStr"/>
      <c r="AE950" t="inlineStr"/>
      <c r="AF950" t="inlineStr"/>
      <c r="AG950" t="inlineStr"/>
      <c r="AH950" t="inlineStr"/>
      <c r="AI950" t="inlineStr"/>
      <c r="AJ950" t="inlineStr"/>
      <c r="AK950" t="inlineStr"/>
      <c r="AL950" t="inlineStr"/>
      <c r="AM950" t="inlineStr"/>
      <c r="AN950" t="inlineStr"/>
      <c r="AO950" t="inlineStr"/>
      <c r="AP950" t="inlineStr"/>
      <c r="AQ950" t="inlineStr"/>
      <c r="AR950" t="inlineStr"/>
      <c r="AS950" t="inlineStr"/>
      <c r="AT950" t="inlineStr"/>
      <c r="AU950" t="inlineStr"/>
      <c r="AV950" t="inlineStr"/>
      <c r="AW950" t="inlineStr"/>
      <c r="AX950" t="inlineStr"/>
      <c r="AY950" t="inlineStr"/>
      <c r="AZ950" t="inlineStr"/>
      <c r="BA950" t="inlineStr"/>
      <c r="BB950" t="inlineStr"/>
      <c r="BC950" t="inlineStr">
        <is>
          <t>0</t>
        </is>
      </c>
      <c r="BD950" t="inlineStr"/>
      <c r="BE950" t="inlineStr"/>
      <c r="BF950" t="inlineStr"/>
      <c r="BG950" t="inlineStr"/>
      <c r="BH950" t="inlineStr"/>
      <c r="BI950" t="inlineStr"/>
      <c r="BJ950" t="inlineStr"/>
      <c r="BK950" t="inlineStr"/>
      <c r="BL950" t="inlineStr"/>
      <c r="BM950" t="inlineStr"/>
      <c r="BN950" t="inlineStr"/>
      <c r="BO950" t="inlineStr"/>
      <c r="BP950" t="inlineStr"/>
      <c r="BQ950" t="inlineStr"/>
      <c r="BR950" t="inlineStr"/>
      <c r="BS950" t="inlineStr"/>
      <c r="BT950" t="inlineStr"/>
      <c r="BU950" t="inlineStr"/>
      <c r="BV950" t="inlineStr"/>
      <c r="BW950" t="inlineStr"/>
      <c r="BX950" t="inlineStr"/>
      <c r="BY950" t="inlineStr"/>
      <c r="BZ950" t="inlineStr"/>
      <c r="CA950" t="inlineStr"/>
      <c r="CB950" t="inlineStr"/>
      <c r="CC950" t="inlineStr"/>
      <c r="CD950" t="inlineStr"/>
      <c r="CE950" t="inlineStr"/>
      <c r="CF950" t="inlineStr"/>
      <c r="CG950" t="inlineStr"/>
      <c r="CH950" t="inlineStr"/>
      <c r="CI950" t="inlineStr"/>
      <c r="CJ950" t="inlineStr"/>
      <c r="CK950" t="inlineStr"/>
      <c r="CL950" t="inlineStr"/>
      <c r="CM950" t="inlineStr"/>
      <c r="CN950" t="inlineStr"/>
      <c r="CO950" t="inlineStr"/>
      <c r="CP950" t="inlineStr"/>
      <c r="CQ950" t="inlineStr"/>
      <c r="CR950" t="inlineStr"/>
      <c r="CS950" t="inlineStr"/>
      <c r="CT950" t="inlineStr"/>
      <c r="CU950" t="inlineStr"/>
    </row>
    <row r="951">
      <c r="A951" t="b">
        <v>1</v>
      </c>
      <c r="B951" t="inlineStr">
        <is>
          <t>849</t>
        </is>
      </c>
      <c r="C951" t="inlineStr">
        <is>
          <t>L-1555-315465506</t>
        </is>
      </c>
      <c r="D951" t="inlineStr">
        <is>
          <t>1066937672</t>
        </is>
      </c>
      <c r="E951" t="inlineStr">
        <is>
          <t>Aaf</t>
        </is>
      </c>
      <c r="F951" t="inlineStr">
        <is>
          <t>https://portal.dnb.de/opac.htm?method=simpleSearch&amp;cqlMode=true&amp;query=idn%3D1066937672</t>
        </is>
      </c>
      <c r="G951" t="inlineStr">
        <is>
          <t>III 87, 1</t>
        </is>
      </c>
      <c r="H951" t="inlineStr">
        <is>
          <t>III 87, 1</t>
        </is>
      </c>
      <c r="I951" t="inlineStr"/>
      <c r="J951" t="inlineStr"/>
      <c r="K951" t="inlineStr">
        <is>
          <t>bis 25 cm</t>
        </is>
      </c>
      <c r="L951" t="inlineStr"/>
      <c r="M951" t="inlineStr"/>
      <c r="N951" t="inlineStr"/>
      <c r="O951" t="inlineStr"/>
      <c r="P951" t="inlineStr"/>
      <c r="Q951" t="inlineStr"/>
      <c r="R951" t="inlineStr"/>
      <c r="S951" t="inlineStr"/>
      <c r="T951" t="inlineStr"/>
      <c r="U951" t="inlineStr"/>
      <c r="V951" t="inlineStr"/>
      <c r="W951" t="inlineStr"/>
      <c r="X951" t="inlineStr"/>
      <c r="Y951" t="inlineStr"/>
      <c r="Z951" t="inlineStr"/>
      <c r="AA951" t="inlineStr">
        <is>
          <t>G</t>
        </is>
      </c>
      <c r="AB951" t="inlineStr">
        <is>
          <t>x</t>
        </is>
      </c>
      <c r="AC951" t="inlineStr"/>
      <c r="AD951" t="inlineStr">
        <is>
          <t>h/E</t>
        </is>
      </c>
      <c r="AE951" t="inlineStr"/>
      <c r="AF951" t="inlineStr"/>
      <c r="AG951" t="inlineStr"/>
      <c r="AH951" t="inlineStr"/>
      <c r="AI951" t="inlineStr"/>
      <c r="AJ951" t="inlineStr">
        <is>
          <t>Pa</t>
        </is>
      </c>
      <c r="AK951" t="inlineStr">
        <is>
          <t>x</t>
        </is>
      </c>
      <c r="AL951" t="inlineStr"/>
      <c r="AM951" t="inlineStr"/>
      <c r="AN951" t="inlineStr"/>
      <c r="AO951" t="inlineStr"/>
      <c r="AP951" t="inlineStr"/>
      <c r="AQ951" t="inlineStr"/>
      <c r="AR951" t="inlineStr"/>
      <c r="AS951" t="inlineStr"/>
      <c r="AT951" t="inlineStr"/>
      <c r="AU951" t="inlineStr"/>
      <c r="AV951" t="inlineStr"/>
      <c r="AW951" t="inlineStr"/>
      <c r="AX951" t="inlineStr">
        <is>
          <t>110</t>
        </is>
      </c>
      <c r="AY951" t="inlineStr"/>
      <c r="AZ951" t="inlineStr"/>
      <c r="BA951" t="inlineStr"/>
      <c r="BB951" t="inlineStr">
        <is>
          <t>ja vor</t>
        </is>
      </c>
      <c r="BC951" t="inlineStr">
        <is>
          <t>1.5</t>
        </is>
      </c>
      <c r="BD951" t="inlineStr"/>
      <c r="BE951" t="inlineStr"/>
      <c r="BF951" t="inlineStr"/>
      <c r="BG951" t="inlineStr">
        <is>
          <t>x</t>
        </is>
      </c>
      <c r="BH951" t="inlineStr"/>
      <c r="BI951" t="inlineStr"/>
      <c r="BJ951" t="inlineStr"/>
      <c r="BK951" t="inlineStr"/>
      <c r="BL951" t="inlineStr"/>
      <c r="BM951" t="inlineStr"/>
      <c r="BN951" t="inlineStr"/>
      <c r="BO951" t="inlineStr"/>
      <c r="BP951" t="inlineStr">
        <is>
          <t>x</t>
        </is>
      </c>
      <c r="BQ951" t="inlineStr"/>
      <c r="BR951" t="inlineStr">
        <is>
          <t>v</t>
        </is>
      </c>
      <c r="BS951" t="inlineStr"/>
      <c r="BT951" t="inlineStr"/>
      <c r="BU951" t="inlineStr"/>
      <c r="BV951" t="inlineStr"/>
      <c r="BW951" t="inlineStr"/>
      <c r="BX951" t="inlineStr"/>
      <c r="BY951" t="inlineStr"/>
      <c r="BZ951" t="inlineStr"/>
      <c r="CA951" t="inlineStr">
        <is>
          <t>1.5</t>
        </is>
      </c>
      <c r="CB951" t="inlineStr">
        <is>
          <t>JP+Gewebe unterlegen</t>
        </is>
      </c>
      <c r="CC951" t="inlineStr"/>
      <c r="CD951" t="inlineStr"/>
      <c r="CE951" t="inlineStr"/>
      <c r="CF951" t="inlineStr"/>
      <c r="CG951" t="inlineStr"/>
      <c r="CH951" t="inlineStr"/>
      <c r="CI951" t="inlineStr"/>
      <c r="CJ951" t="inlineStr"/>
      <c r="CK951" t="inlineStr"/>
      <c r="CL951" t="inlineStr"/>
      <c r="CM951" t="inlineStr"/>
      <c r="CN951" t="inlineStr"/>
      <c r="CO951" t="inlineStr"/>
      <c r="CP951" t="inlineStr"/>
      <c r="CQ951" t="inlineStr"/>
      <c r="CR951" t="inlineStr"/>
      <c r="CS951" t="inlineStr"/>
      <c r="CT951" t="inlineStr"/>
      <c r="CU951" t="inlineStr"/>
    </row>
    <row r="952">
      <c r="A952" t="b">
        <v>1</v>
      </c>
      <c r="B952" t="inlineStr">
        <is>
          <t>850</t>
        </is>
      </c>
      <c r="C952" t="inlineStr">
        <is>
          <t>L-1519-315494727</t>
        </is>
      </c>
      <c r="D952" t="inlineStr">
        <is>
          <t>1066964491</t>
        </is>
      </c>
      <c r="E952" t="inlineStr">
        <is>
          <t>Aaf</t>
        </is>
      </c>
      <c r="F952" t="inlineStr">
        <is>
          <t>https://portal.dnb.de/opac.htm?method=simpleSearch&amp;cqlMode=true&amp;query=idn%3D1066964491</t>
        </is>
      </c>
      <c r="G952" t="inlineStr">
        <is>
          <t>III 88, 1</t>
        </is>
      </c>
      <c r="H952" t="inlineStr">
        <is>
          <t>III 88, 1</t>
        </is>
      </c>
      <c r="I952" t="inlineStr"/>
      <c r="J952" t="inlineStr"/>
      <c r="K952" t="inlineStr">
        <is>
          <t>bis 25 cm</t>
        </is>
      </c>
      <c r="L952" t="inlineStr"/>
      <c r="M952" t="inlineStr"/>
      <c r="N952" t="inlineStr"/>
      <c r="O952" t="inlineStr"/>
      <c r="P952" t="inlineStr"/>
      <c r="Q952" t="inlineStr"/>
      <c r="R952" t="inlineStr"/>
      <c r="S952" t="inlineStr"/>
      <c r="T952" t="inlineStr"/>
      <c r="U952" t="inlineStr"/>
      <c r="V952" t="inlineStr"/>
      <c r="W952" t="inlineStr"/>
      <c r="X952" t="inlineStr"/>
      <c r="Y952" t="inlineStr"/>
      <c r="Z952" t="inlineStr"/>
      <c r="AA952" t="inlineStr">
        <is>
          <t>Br</t>
        </is>
      </c>
      <c r="AB952" t="inlineStr"/>
      <c r="AC952" t="inlineStr"/>
      <c r="AD952" t="inlineStr">
        <is>
          <t>f</t>
        </is>
      </c>
      <c r="AE952" t="inlineStr"/>
      <c r="AF952" t="inlineStr"/>
      <c r="AG952" t="inlineStr"/>
      <c r="AH952" t="inlineStr"/>
      <c r="AI952" t="inlineStr"/>
      <c r="AJ952" t="inlineStr">
        <is>
          <t>Pa</t>
        </is>
      </c>
      <c r="AK952" t="inlineStr"/>
      <c r="AL952" t="inlineStr"/>
      <c r="AM952" t="inlineStr"/>
      <c r="AN952" t="inlineStr"/>
      <c r="AO952" t="inlineStr"/>
      <c r="AP952" t="inlineStr"/>
      <c r="AQ952" t="inlineStr"/>
      <c r="AR952" t="inlineStr"/>
      <c r="AS952" t="inlineStr"/>
      <c r="AT952" t="inlineStr"/>
      <c r="AU952" t="inlineStr"/>
      <c r="AV952" t="inlineStr"/>
      <c r="AW952" t="inlineStr"/>
      <c r="AX952" t="inlineStr">
        <is>
          <t>180</t>
        </is>
      </c>
      <c r="AY952" t="inlineStr"/>
      <c r="AZ952" t="inlineStr"/>
      <c r="BA952" t="inlineStr"/>
      <c r="BB952" t="inlineStr">
        <is>
          <t>n</t>
        </is>
      </c>
      <c r="BC952" t="inlineStr">
        <is>
          <t>0</t>
        </is>
      </c>
      <c r="BD952" t="inlineStr"/>
      <c r="BE952" t="inlineStr"/>
      <c r="BF952" t="inlineStr"/>
      <c r="BG952" t="inlineStr"/>
      <c r="BH952" t="inlineStr"/>
      <c r="BI952" t="inlineStr"/>
      <c r="BJ952" t="inlineStr"/>
      <c r="BK952" t="inlineStr"/>
      <c r="BL952" t="inlineStr"/>
      <c r="BM952" t="inlineStr"/>
      <c r="BN952" t="inlineStr"/>
      <c r="BO952" t="inlineStr"/>
      <c r="BP952" t="inlineStr"/>
      <c r="BQ952" t="inlineStr"/>
      <c r="BR952" t="inlineStr"/>
      <c r="BS952" t="inlineStr"/>
      <c r="BT952" t="inlineStr"/>
      <c r="BU952" t="inlineStr"/>
      <c r="BV952" t="inlineStr"/>
      <c r="BW952" t="inlineStr"/>
      <c r="BX952" t="inlineStr"/>
      <c r="BY952" t="inlineStr"/>
      <c r="BZ952" t="inlineStr"/>
      <c r="CA952" t="inlineStr"/>
      <c r="CB952" t="inlineStr"/>
      <c r="CC952" t="inlineStr"/>
      <c r="CD952" t="inlineStr"/>
      <c r="CE952" t="inlineStr"/>
      <c r="CF952" t="inlineStr"/>
      <c r="CG952" t="inlineStr"/>
      <c r="CH952" t="inlineStr"/>
      <c r="CI952" t="inlineStr"/>
      <c r="CJ952" t="inlineStr"/>
      <c r="CK952" t="inlineStr"/>
      <c r="CL952" t="inlineStr"/>
      <c r="CM952" t="inlineStr"/>
      <c r="CN952" t="inlineStr"/>
      <c r="CO952" t="inlineStr"/>
      <c r="CP952" t="inlineStr"/>
      <c r="CQ952" t="inlineStr"/>
      <c r="CR952" t="inlineStr"/>
      <c r="CS952" t="inlineStr"/>
      <c r="CT952" t="inlineStr"/>
      <c r="CU952" t="inlineStr"/>
    </row>
    <row r="953">
      <c r="A953" t="b">
        <v>1</v>
      </c>
      <c r="B953" t="inlineStr">
        <is>
          <t>851</t>
        </is>
      </c>
      <c r="C953" t="inlineStr">
        <is>
          <t>L-1520-315492600</t>
        </is>
      </c>
      <c r="D953" t="inlineStr">
        <is>
          <t>1066962200</t>
        </is>
      </c>
      <c r="E953" t="inlineStr">
        <is>
          <t>Aaf</t>
        </is>
      </c>
      <c r="F953" t="inlineStr">
        <is>
          <t>https://portal.dnb.de/opac.htm?method=simpleSearch&amp;cqlMode=true&amp;query=idn%3D1066962200</t>
        </is>
      </c>
      <c r="G953" t="inlineStr">
        <is>
          <t>III 88, 2</t>
        </is>
      </c>
      <c r="H953" t="inlineStr">
        <is>
          <t>III 88, 2</t>
        </is>
      </c>
      <c r="I953" t="inlineStr"/>
      <c r="J953" t="inlineStr"/>
      <c r="K953" t="inlineStr">
        <is>
          <t>bis 25 cm</t>
        </is>
      </c>
      <c r="L953" t="inlineStr"/>
      <c r="M953" t="inlineStr"/>
      <c r="N953" t="inlineStr"/>
      <c r="O953" t="inlineStr"/>
      <c r="P953" t="inlineStr"/>
      <c r="Q953" t="inlineStr"/>
      <c r="R953" t="inlineStr"/>
      <c r="S953" t="inlineStr"/>
      <c r="T953" t="inlineStr"/>
      <c r="U953" t="inlineStr"/>
      <c r="V953" t="inlineStr"/>
      <c r="W953" t="inlineStr"/>
      <c r="X953" t="inlineStr"/>
      <c r="Y953" t="inlineStr"/>
      <c r="Z953" t="inlineStr"/>
      <c r="AA953" t="inlineStr">
        <is>
          <t>Br</t>
        </is>
      </c>
      <c r="AB953" t="inlineStr"/>
      <c r="AC953" t="inlineStr"/>
      <c r="AD953" t="inlineStr">
        <is>
          <t>f</t>
        </is>
      </c>
      <c r="AE953" t="inlineStr"/>
      <c r="AF953" t="inlineStr"/>
      <c r="AG953" t="inlineStr"/>
      <c r="AH953" t="inlineStr"/>
      <c r="AI953" t="inlineStr"/>
      <c r="AJ953" t="inlineStr">
        <is>
          <t>Pa</t>
        </is>
      </c>
      <c r="AK953" t="inlineStr"/>
      <c r="AL953" t="inlineStr"/>
      <c r="AM953" t="inlineStr"/>
      <c r="AN953" t="inlineStr"/>
      <c r="AO953" t="inlineStr"/>
      <c r="AP953" t="inlineStr"/>
      <c r="AQ953" t="inlineStr"/>
      <c r="AR953" t="inlineStr"/>
      <c r="AS953" t="inlineStr"/>
      <c r="AT953" t="inlineStr"/>
      <c r="AU953" t="inlineStr"/>
      <c r="AV953" t="inlineStr"/>
      <c r="AW953" t="inlineStr"/>
      <c r="AX953" t="inlineStr">
        <is>
          <t>180</t>
        </is>
      </c>
      <c r="AY953" t="inlineStr"/>
      <c r="AZ953" t="inlineStr"/>
      <c r="BA953" t="inlineStr"/>
      <c r="BB953" t="inlineStr">
        <is>
          <t>n</t>
        </is>
      </c>
      <c r="BC953" t="inlineStr">
        <is>
          <t>0</t>
        </is>
      </c>
      <c r="BD953" t="inlineStr"/>
      <c r="BE953" t="inlineStr"/>
      <c r="BF953" t="inlineStr"/>
      <c r="BG953" t="inlineStr"/>
      <c r="BH953" t="inlineStr"/>
      <c r="BI953" t="inlineStr"/>
      <c r="BJ953" t="inlineStr"/>
      <c r="BK953" t="inlineStr"/>
      <c r="BL953" t="inlineStr"/>
      <c r="BM953" t="inlineStr"/>
      <c r="BN953" t="inlineStr"/>
      <c r="BO953" t="inlineStr"/>
      <c r="BP953" t="inlineStr"/>
      <c r="BQ953" t="inlineStr"/>
      <c r="BR953" t="inlineStr"/>
      <c r="BS953" t="inlineStr"/>
      <c r="BT953" t="inlineStr"/>
      <c r="BU953" t="inlineStr"/>
      <c r="BV953" t="inlineStr"/>
      <c r="BW953" t="inlineStr"/>
      <c r="BX953" t="inlineStr"/>
      <c r="BY953" t="inlineStr"/>
      <c r="BZ953" t="inlineStr"/>
      <c r="CA953" t="inlineStr"/>
      <c r="CB953" t="inlineStr"/>
      <c r="CC953" t="inlineStr"/>
      <c r="CD953" t="inlineStr"/>
      <c r="CE953" t="inlineStr"/>
      <c r="CF953" t="inlineStr"/>
      <c r="CG953" t="inlineStr"/>
      <c r="CH953" t="inlineStr"/>
      <c r="CI953" t="inlineStr"/>
      <c r="CJ953" t="inlineStr"/>
      <c r="CK953" t="inlineStr"/>
      <c r="CL953" t="inlineStr"/>
      <c r="CM953" t="inlineStr"/>
      <c r="CN953" t="inlineStr"/>
      <c r="CO953" t="inlineStr"/>
      <c r="CP953" t="inlineStr"/>
      <c r="CQ953" t="inlineStr"/>
      <c r="CR953" t="inlineStr"/>
      <c r="CS953" t="inlineStr"/>
      <c r="CT953" t="inlineStr"/>
      <c r="CU953" t="inlineStr"/>
    </row>
    <row r="954">
      <c r="A954" t="b">
        <v>1</v>
      </c>
      <c r="B954" t="inlineStr">
        <is>
          <t>852</t>
        </is>
      </c>
      <c r="C954" t="inlineStr">
        <is>
          <t>L-1520-315493070</t>
        </is>
      </c>
      <c r="D954" t="inlineStr">
        <is>
          <t>106696274X</t>
        </is>
      </c>
      <c r="E954" t="inlineStr">
        <is>
          <t>Aaf</t>
        </is>
      </c>
      <c r="F954" t="inlineStr">
        <is>
          <t>https://portal.dnb.de/opac.htm?method=simpleSearch&amp;cqlMode=true&amp;query=idn%3D106696274X</t>
        </is>
      </c>
      <c r="G954" t="inlineStr">
        <is>
          <t>III 88, 3</t>
        </is>
      </c>
      <c r="H954" t="inlineStr">
        <is>
          <t>III 88, 3</t>
        </is>
      </c>
      <c r="I954" t="inlineStr"/>
      <c r="J954" t="inlineStr"/>
      <c r="K954" t="inlineStr">
        <is>
          <t>bis 25 cm</t>
        </is>
      </c>
      <c r="L954" t="inlineStr"/>
      <c r="M954" t="inlineStr"/>
      <c r="N954" t="inlineStr"/>
      <c r="O954" t="inlineStr"/>
      <c r="P954" t="inlineStr"/>
      <c r="Q954" t="inlineStr"/>
      <c r="R954" t="inlineStr"/>
      <c r="S954" t="inlineStr"/>
      <c r="T954" t="inlineStr"/>
      <c r="U954" t="inlineStr"/>
      <c r="V954" t="inlineStr"/>
      <c r="W954" t="inlineStr"/>
      <c r="X954" t="inlineStr"/>
      <c r="Y954" t="inlineStr"/>
      <c r="Z954" t="inlineStr"/>
      <c r="AA954" t="inlineStr">
        <is>
          <t>G</t>
        </is>
      </c>
      <c r="AB954" t="inlineStr">
        <is>
          <t>x</t>
        </is>
      </c>
      <c r="AC954" t="inlineStr"/>
      <c r="AD954" t="inlineStr">
        <is>
          <t>h/E</t>
        </is>
      </c>
      <c r="AE954" t="inlineStr"/>
      <c r="AF954" t="inlineStr"/>
      <c r="AG954" t="inlineStr"/>
      <c r="AH954" t="inlineStr"/>
      <c r="AI954" t="inlineStr"/>
      <c r="AJ954" t="inlineStr">
        <is>
          <t>Pa</t>
        </is>
      </c>
      <c r="AK954" t="inlineStr">
        <is>
          <t>x</t>
        </is>
      </c>
      <c r="AL954" t="inlineStr"/>
      <c r="AM954" t="inlineStr"/>
      <c r="AN954" t="inlineStr"/>
      <c r="AO954" t="inlineStr"/>
      <c r="AP954" t="inlineStr"/>
      <c r="AQ954" t="inlineStr"/>
      <c r="AR954" t="inlineStr"/>
      <c r="AS954" t="inlineStr"/>
      <c r="AT954" t="inlineStr"/>
      <c r="AU954" t="inlineStr"/>
      <c r="AV954" t="inlineStr"/>
      <c r="AW954" t="inlineStr"/>
      <c r="AX954" t="inlineStr">
        <is>
          <t>110</t>
        </is>
      </c>
      <c r="AY954" t="inlineStr"/>
      <c r="AZ954" t="inlineStr"/>
      <c r="BA954" t="inlineStr"/>
      <c r="BB954" t="inlineStr">
        <is>
          <t>n</t>
        </is>
      </c>
      <c r="BC954" t="inlineStr">
        <is>
          <t>0</t>
        </is>
      </c>
      <c r="BD954" t="inlineStr"/>
      <c r="BE954" t="inlineStr"/>
      <c r="BF954" t="inlineStr"/>
      <c r="BG954" t="inlineStr"/>
      <c r="BH954" t="inlineStr"/>
      <c r="BI954" t="inlineStr"/>
      <c r="BJ954" t="inlineStr"/>
      <c r="BK954" t="inlineStr"/>
      <c r="BL954" t="inlineStr"/>
      <c r="BM954" t="inlineStr"/>
      <c r="BN954" t="inlineStr"/>
      <c r="BO954" t="inlineStr"/>
      <c r="BP954" t="inlineStr"/>
      <c r="BQ954" t="inlineStr"/>
      <c r="BR954" t="inlineStr"/>
      <c r="BS954" t="inlineStr"/>
      <c r="BT954" t="inlineStr"/>
      <c r="BU954" t="inlineStr"/>
      <c r="BV954" t="inlineStr"/>
      <c r="BW954" t="inlineStr"/>
      <c r="BX954" t="inlineStr"/>
      <c r="BY954" t="inlineStr"/>
      <c r="BZ954" t="inlineStr"/>
      <c r="CA954" t="inlineStr"/>
      <c r="CB954" t="inlineStr"/>
      <c r="CC954" t="inlineStr"/>
      <c r="CD954" t="inlineStr"/>
      <c r="CE954" t="inlineStr"/>
      <c r="CF954" t="inlineStr"/>
      <c r="CG954" t="inlineStr"/>
      <c r="CH954" t="inlineStr"/>
      <c r="CI954" t="inlineStr"/>
      <c r="CJ954" t="inlineStr"/>
      <c r="CK954" t="inlineStr"/>
      <c r="CL954" t="inlineStr"/>
      <c r="CM954" t="inlineStr"/>
      <c r="CN954" t="inlineStr"/>
      <c r="CO954" t="inlineStr"/>
      <c r="CP954" t="inlineStr"/>
      <c r="CQ954" t="inlineStr"/>
      <c r="CR954" t="inlineStr"/>
      <c r="CS954" t="inlineStr"/>
      <c r="CT954" t="inlineStr"/>
      <c r="CU954" t="inlineStr"/>
    </row>
    <row r="955">
      <c r="A955" t="b">
        <v>1</v>
      </c>
      <c r="B955" t="inlineStr">
        <is>
          <t>853</t>
        </is>
      </c>
      <c r="C955" t="inlineStr">
        <is>
          <t>L-1520-315493380</t>
        </is>
      </c>
      <c r="D955" t="inlineStr">
        <is>
          <t>106696310X</t>
        </is>
      </c>
      <c r="E955" t="inlineStr">
        <is>
          <t>Aaf</t>
        </is>
      </c>
      <c r="F955" t="inlineStr">
        <is>
          <t>https://portal.dnb.de/opac.htm?method=simpleSearch&amp;cqlMode=true&amp;query=idn%3D106696310X</t>
        </is>
      </c>
      <c r="G955" t="inlineStr">
        <is>
          <t>III 88, 4</t>
        </is>
      </c>
      <c r="H955" t="inlineStr">
        <is>
          <t>III 88, 4</t>
        </is>
      </c>
      <c r="I955" t="inlineStr"/>
      <c r="J955" t="inlineStr"/>
      <c r="K955" t="inlineStr">
        <is>
          <t>bis 25 cm</t>
        </is>
      </c>
      <c r="L955" t="inlineStr"/>
      <c r="M955" t="inlineStr"/>
      <c r="N955" t="inlineStr"/>
      <c r="O955" t="inlineStr"/>
      <c r="P955" t="inlineStr"/>
      <c r="Q955" t="inlineStr"/>
      <c r="R955" t="inlineStr"/>
      <c r="S955" t="inlineStr"/>
      <c r="T955" t="inlineStr"/>
      <c r="U955" t="inlineStr"/>
      <c r="V955" t="inlineStr"/>
      <c r="W955" t="inlineStr"/>
      <c r="X955" t="inlineStr"/>
      <c r="Y955" t="inlineStr"/>
      <c r="Z955" t="inlineStr"/>
      <c r="AA955" t="inlineStr">
        <is>
          <t>Pg</t>
        </is>
      </c>
      <c r="AB955" t="inlineStr"/>
      <c r="AC955" t="inlineStr"/>
      <c r="AD955" t="inlineStr">
        <is>
          <t>h/E</t>
        </is>
      </c>
      <c r="AE955" t="inlineStr"/>
      <c r="AF955" t="inlineStr"/>
      <c r="AG955" t="inlineStr"/>
      <c r="AH955" t="inlineStr"/>
      <c r="AI955" t="inlineStr"/>
      <c r="AJ955" t="inlineStr">
        <is>
          <t>Pa</t>
        </is>
      </c>
      <c r="AK955" t="inlineStr"/>
      <c r="AL955" t="inlineStr"/>
      <c r="AM955" t="inlineStr"/>
      <c r="AN955" t="inlineStr"/>
      <c r="AO955" t="inlineStr"/>
      <c r="AP955" t="inlineStr"/>
      <c r="AQ955" t="inlineStr"/>
      <c r="AR955" t="inlineStr"/>
      <c r="AS955" t="inlineStr"/>
      <c r="AT955" t="inlineStr"/>
      <c r="AU955" t="inlineStr"/>
      <c r="AV955" t="inlineStr"/>
      <c r="AW955" t="inlineStr"/>
      <c r="AX955" t="inlineStr">
        <is>
          <t>110</t>
        </is>
      </c>
      <c r="AY955" t="inlineStr"/>
      <c r="AZ955" t="inlineStr"/>
      <c r="BA955" t="inlineStr"/>
      <c r="BB955" t="inlineStr">
        <is>
          <t>n</t>
        </is>
      </c>
      <c r="BC955" t="inlineStr">
        <is>
          <t>0</t>
        </is>
      </c>
      <c r="BD955" t="inlineStr"/>
      <c r="BE955" t="inlineStr"/>
      <c r="BF955" t="inlineStr"/>
      <c r="BG955" t="inlineStr"/>
      <c r="BH955" t="inlineStr"/>
      <c r="BI955" t="inlineStr"/>
      <c r="BJ955" t="inlineStr"/>
      <c r="BK955" t="inlineStr"/>
      <c r="BL955" t="inlineStr"/>
      <c r="BM955" t="inlineStr"/>
      <c r="BN955" t="inlineStr"/>
      <c r="BO955" t="inlineStr"/>
      <c r="BP955" t="inlineStr"/>
      <c r="BQ955" t="inlineStr"/>
      <c r="BR955" t="inlineStr"/>
      <c r="BS955" t="inlineStr"/>
      <c r="BT955" t="inlineStr"/>
      <c r="BU955" t="inlineStr"/>
      <c r="BV955" t="inlineStr"/>
      <c r="BW955" t="inlineStr"/>
      <c r="BX955" t="inlineStr"/>
      <c r="BY955" t="inlineStr"/>
      <c r="BZ955" t="inlineStr"/>
      <c r="CA955" t="inlineStr"/>
      <c r="CB955" t="inlineStr"/>
      <c r="CC955" t="inlineStr"/>
      <c r="CD955" t="inlineStr"/>
      <c r="CE955" t="inlineStr"/>
      <c r="CF955" t="inlineStr"/>
      <c r="CG955" t="inlineStr"/>
      <c r="CH955" t="inlineStr"/>
      <c r="CI955" t="inlineStr"/>
      <c r="CJ955" t="inlineStr"/>
      <c r="CK955" t="inlineStr"/>
      <c r="CL955" t="inlineStr"/>
      <c r="CM955" t="inlineStr"/>
      <c r="CN955" t="inlineStr"/>
      <c r="CO955" t="inlineStr"/>
      <c r="CP955" t="inlineStr"/>
      <c r="CQ955" t="inlineStr"/>
      <c r="CR955" t="inlineStr"/>
      <c r="CS955" t="inlineStr"/>
      <c r="CT955" t="inlineStr"/>
      <c r="CU955" t="inlineStr"/>
    </row>
    <row r="956">
      <c r="A956" t="b">
        <v>1</v>
      </c>
      <c r="B956" t="inlineStr">
        <is>
          <t>854</t>
        </is>
      </c>
      <c r="C956" t="inlineStr">
        <is>
          <t>L-1501-315463732</t>
        </is>
      </c>
      <c r="D956" t="inlineStr">
        <is>
          <t>1066935823</t>
        </is>
      </c>
      <c r="E956" t="inlineStr">
        <is>
          <t>Aaf</t>
        </is>
      </c>
      <c r="F956" t="inlineStr">
        <is>
          <t>https://portal.dnb.de/opac.htm?method=simpleSearch&amp;cqlMode=true&amp;query=idn%3D1066935823</t>
        </is>
      </c>
      <c r="G956" t="inlineStr">
        <is>
          <t>III 89, 1</t>
        </is>
      </c>
      <c r="H956" t="inlineStr">
        <is>
          <t>III 89, 1</t>
        </is>
      </c>
      <c r="I956" t="inlineStr"/>
      <c r="J956" t="inlineStr"/>
      <c r="K956" t="inlineStr">
        <is>
          <t>bis 25 cm</t>
        </is>
      </c>
      <c r="L956" t="inlineStr"/>
      <c r="M956" t="inlineStr"/>
      <c r="N956" t="inlineStr"/>
      <c r="O956" t="inlineStr"/>
      <c r="P956" t="inlineStr"/>
      <c r="Q956" t="inlineStr"/>
      <c r="R956" t="inlineStr"/>
      <c r="S956" t="inlineStr"/>
      <c r="T956" t="inlineStr"/>
      <c r="U956" t="inlineStr"/>
      <c r="V956" t="inlineStr"/>
      <c r="W956" t="inlineStr"/>
      <c r="X956" t="inlineStr"/>
      <c r="Y956" t="inlineStr"/>
      <c r="Z956" t="inlineStr"/>
      <c r="AA956" t="inlineStr">
        <is>
          <t>HL</t>
        </is>
      </c>
      <c r="AB956" t="inlineStr">
        <is>
          <t>x</t>
        </is>
      </c>
      <c r="AC956" t="inlineStr"/>
      <c r="AD956" t="inlineStr">
        <is>
          <t>h/E</t>
        </is>
      </c>
      <c r="AE956" t="inlineStr"/>
      <c r="AF956" t="inlineStr"/>
      <c r="AG956" t="inlineStr"/>
      <c r="AH956" t="inlineStr"/>
      <c r="AI956" t="inlineStr"/>
      <c r="AJ956" t="inlineStr">
        <is>
          <t>Pa</t>
        </is>
      </c>
      <c r="AK956" t="inlineStr">
        <is>
          <t>x</t>
        </is>
      </c>
      <c r="AL956" t="inlineStr"/>
      <c r="AM956" t="inlineStr"/>
      <c r="AN956" t="inlineStr"/>
      <c r="AO956" t="inlineStr"/>
      <c r="AP956" t="inlineStr"/>
      <c r="AQ956" t="inlineStr"/>
      <c r="AR956" t="inlineStr"/>
      <c r="AS956" t="inlineStr"/>
      <c r="AT956" t="inlineStr"/>
      <c r="AU956" t="inlineStr"/>
      <c r="AV956" t="inlineStr"/>
      <c r="AW956" t="inlineStr"/>
      <c r="AX956" t="inlineStr">
        <is>
          <t>110</t>
        </is>
      </c>
      <c r="AY956" t="inlineStr"/>
      <c r="AZ956" t="inlineStr"/>
      <c r="BA956" t="inlineStr"/>
      <c r="BB956" t="inlineStr">
        <is>
          <t>n</t>
        </is>
      </c>
      <c r="BC956" t="inlineStr">
        <is>
          <t>0</t>
        </is>
      </c>
      <c r="BD956" t="inlineStr"/>
      <c r="BE956" t="inlineStr"/>
      <c r="BF956" t="inlineStr"/>
      <c r="BG956" t="inlineStr"/>
      <c r="BH956" t="inlineStr"/>
      <c r="BI956" t="inlineStr"/>
      <c r="BJ956" t="inlineStr"/>
      <c r="BK956" t="inlineStr"/>
      <c r="BL956" t="inlineStr"/>
      <c r="BM956" t="inlineStr"/>
      <c r="BN956" t="inlineStr"/>
      <c r="BO956" t="inlineStr"/>
      <c r="BP956" t="inlineStr"/>
      <c r="BQ956" t="inlineStr"/>
      <c r="BR956" t="inlineStr"/>
      <c r="BS956" t="inlineStr"/>
      <c r="BT956" t="inlineStr"/>
      <c r="BU956" t="inlineStr"/>
      <c r="BV956" t="inlineStr"/>
      <c r="BW956" t="inlineStr"/>
      <c r="BX956" t="inlineStr"/>
      <c r="BY956" t="inlineStr"/>
      <c r="BZ956" t="inlineStr"/>
      <c r="CA956" t="inlineStr"/>
      <c r="CB956" t="inlineStr"/>
      <c r="CC956" t="inlineStr"/>
      <c r="CD956" t="inlineStr"/>
      <c r="CE956" t="inlineStr"/>
      <c r="CF956" t="inlineStr"/>
      <c r="CG956" t="inlineStr"/>
      <c r="CH956" t="inlineStr"/>
      <c r="CI956" t="inlineStr"/>
      <c r="CJ956" t="inlineStr"/>
      <c r="CK956" t="inlineStr"/>
      <c r="CL956" t="inlineStr"/>
      <c r="CM956" t="inlineStr"/>
      <c r="CN956" t="inlineStr"/>
      <c r="CO956" t="inlineStr"/>
      <c r="CP956" t="inlineStr"/>
      <c r="CQ956" t="inlineStr"/>
      <c r="CR956" t="inlineStr"/>
      <c r="CS956" t="inlineStr"/>
      <c r="CT956" t="inlineStr"/>
      <c r="CU956" t="inlineStr"/>
    </row>
    <row r="957">
      <c r="A957" t="b">
        <v>1</v>
      </c>
      <c r="B957" t="inlineStr">
        <is>
          <t>855</t>
        </is>
      </c>
      <c r="C957" t="inlineStr">
        <is>
          <t>L-1538-315493712</t>
        </is>
      </c>
      <c r="D957" t="inlineStr">
        <is>
          <t>1066963479</t>
        </is>
      </c>
      <c r="E957" t="inlineStr">
        <is>
          <t>Aaf</t>
        </is>
      </c>
      <c r="F957" t="inlineStr">
        <is>
          <t>https://portal.dnb.de/opac.htm?method=simpleSearch&amp;cqlMode=true&amp;query=idn%3D1066963479</t>
        </is>
      </c>
      <c r="G957" t="inlineStr">
        <is>
          <t>III 90, 1</t>
        </is>
      </c>
      <c r="H957" t="inlineStr">
        <is>
          <t>III 90, 1</t>
        </is>
      </c>
      <c r="I957" t="inlineStr"/>
      <c r="J957" t="inlineStr"/>
      <c r="K957" t="inlineStr">
        <is>
          <t>bis 25 cm</t>
        </is>
      </c>
      <c r="L957" t="inlineStr"/>
      <c r="M957" t="inlineStr"/>
      <c r="N957" t="inlineStr"/>
      <c r="O957" t="inlineStr"/>
      <c r="P957" t="inlineStr"/>
      <c r="Q957" t="inlineStr"/>
      <c r="R957" t="inlineStr"/>
      <c r="S957" t="inlineStr"/>
      <c r="T957" t="inlineStr"/>
      <c r="U957" t="inlineStr"/>
      <c r="V957" t="inlineStr"/>
      <c r="W957" t="inlineStr"/>
      <c r="X957" t="inlineStr"/>
      <c r="Y957" t="inlineStr"/>
      <c r="Z957" t="inlineStr">
        <is>
          <t>x</t>
        </is>
      </c>
      <c r="AA957" t="inlineStr">
        <is>
          <t>G</t>
        </is>
      </c>
      <c r="AB957" t="inlineStr">
        <is>
          <t>x</t>
        </is>
      </c>
      <c r="AC957" t="inlineStr"/>
      <c r="AD957" t="inlineStr">
        <is>
          <t>h/E</t>
        </is>
      </c>
      <c r="AE957" t="inlineStr"/>
      <c r="AF957" t="inlineStr"/>
      <c r="AG957" t="inlineStr"/>
      <c r="AH957" t="inlineStr"/>
      <c r="AI957" t="inlineStr"/>
      <c r="AJ957" t="inlineStr">
        <is>
          <t>Pa</t>
        </is>
      </c>
      <c r="AK957" t="inlineStr"/>
      <c r="AL957" t="inlineStr"/>
      <c r="AM957" t="inlineStr"/>
      <c r="AN957" t="inlineStr"/>
      <c r="AO957" t="inlineStr"/>
      <c r="AP957" t="inlineStr"/>
      <c r="AQ957" t="inlineStr"/>
      <c r="AR957" t="inlineStr"/>
      <c r="AS957" t="inlineStr"/>
      <c r="AT957" t="inlineStr"/>
      <c r="AU957" t="inlineStr"/>
      <c r="AV957" t="inlineStr"/>
      <c r="AW957" t="inlineStr"/>
      <c r="AX957" t="inlineStr">
        <is>
          <t>110</t>
        </is>
      </c>
      <c r="AY957" t="inlineStr"/>
      <c r="AZ957" t="inlineStr"/>
      <c r="BA957" t="inlineStr"/>
      <c r="BB957" t="inlineStr">
        <is>
          <t>n</t>
        </is>
      </c>
      <c r="BC957" t="inlineStr">
        <is>
          <t>0</t>
        </is>
      </c>
      <c r="BD957" t="inlineStr"/>
      <c r="BE957" t="inlineStr"/>
      <c r="BF957" t="inlineStr"/>
      <c r="BG957" t="inlineStr"/>
      <c r="BH957" t="inlineStr"/>
      <c r="BI957" t="inlineStr"/>
      <c r="BJ957" t="inlineStr"/>
      <c r="BK957" t="inlineStr"/>
      <c r="BL957" t="inlineStr"/>
      <c r="BM957" t="inlineStr"/>
      <c r="BN957" t="inlineStr"/>
      <c r="BO957" t="inlineStr"/>
      <c r="BP957" t="inlineStr"/>
      <c r="BQ957" t="inlineStr"/>
      <c r="BR957" t="inlineStr"/>
      <c r="BS957" t="inlineStr"/>
      <c r="BT957" t="inlineStr"/>
      <c r="BU957" t="inlineStr"/>
      <c r="BV957" t="inlineStr"/>
      <c r="BW957" t="inlineStr"/>
      <c r="BX957" t="inlineStr"/>
      <c r="BY957" t="inlineStr"/>
      <c r="BZ957" t="inlineStr"/>
      <c r="CA957" t="inlineStr"/>
      <c r="CB957" t="inlineStr"/>
      <c r="CC957" t="inlineStr"/>
      <c r="CD957" t="inlineStr"/>
      <c r="CE957" t="inlineStr"/>
      <c r="CF957" t="inlineStr"/>
      <c r="CG957" t="inlineStr"/>
      <c r="CH957" t="inlineStr"/>
      <c r="CI957" t="inlineStr"/>
      <c r="CJ957" t="inlineStr"/>
      <c r="CK957" t="inlineStr"/>
      <c r="CL957" t="inlineStr"/>
      <c r="CM957" t="inlineStr"/>
      <c r="CN957" t="inlineStr"/>
      <c r="CO957" t="inlineStr"/>
      <c r="CP957" t="inlineStr"/>
      <c r="CQ957" t="inlineStr"/>
      <c r="CR957" t="inlineStr"/>
      <c r="CS957" t="inlineStr"/>
      <c r="CT957" t="inlineStr"/>
      <c r="CU957" t="inlineStr"/>
    </row>
    <row r="958">
      <c r="A958" t="b">
        <v>1</v>
      </c>
      <c r="B958" t="inlineStr">
        <is>
          <t>856</t>
        </is>
      </c>
      <c r="C958" t="inlineStr">
        <is>
          <t>L-1538-315208074</t>
        </is>
      </c>
      <c r="D958" t="inlineStr">
        <is>
          <t>1066786534</t>
        </is>
      </c>
      <c r="E958" t="inlineStr">
        <is>
          <t>Aaf</t>
        </is>
      </c>
      <c r="F958" t="inlineStr">
        <is>
          <t>https://portal.dnb.de/opac.htm?method=simpleSearch&amp;cqlMode=true&amp;query=idn%3D1066786534</t>
        </is>
      </c>
      <c r="G958" t="inlineStr">
        <is>
          <t>III 90, 2</t>
        </is>
      </c>
      <c r="H958" t="inlineStr">
        <is>
          <t>III 90, 2</t>
        </is>
      </c>
      <c r="I958" t="inlineStr"/>
      <c r="J958" t="inlineStr"/>
      <c r="K958" t="inlineStr">
        <is>
          <t>bis 25 cm</t>
        </is>
      </c>
      <c r="L958" t="inlineStr"/>
      <c r="M958" t="inlineStr"/>
      <c r="N958" t="inlineStr"/>
      <c r="O958" t="inlineStr"/>
      <c r="P958" t="inlineStr"/>
      <c r="Q958" t="inlineStr"/>
      <c r="R958" t="inlineStr"/>
      <c r="S958" t="inlineStr"/>
      <c r="T958" t="inlineStr"/>
      <c r="U958" t="inlineStr"/>
      <c r="V958" t="inlineStr"/>
      <c r="W958" t="inlineStr"/>
      <c r="X958" t="inlineStr"/>
      <c r="Y958" t="inlineStr"/>
      <c r="Z958" t="inlineStr"/>
      <c r="AA958" t="inlineStr">
        <is>
          <t>HD</t>
        </is>
      </c>
      <c r="AB958" t="inlineStr"/>
      <c r="AC958" t="inlineStr"/>
      <c r="AD958" t="inlineStr">
        <is>
          <t>f</t>
        </is>
      </c>
      <c r="AE958" t="inlineStr"/>
      <c r="AF958" t="inlineStr"/>
      <c r="AG958" t="inlineStr"/>
      <c r="AH958" t="inlineStr"/>
      <c r="AI958" t="inlineStr"/>
      <c r="AJ958" t="inlineStr">
        <is>
          <t>Pa</t>
        </is>
      </c>
      <c r="AK958" t="inlineStr"/>
      <c r="AL958" t="inlineStr"/>
      <c r="AM958" t="inlineStr"/>
      <c r="AN958" t="inlineStr"/>
      <c r="AO958" t="inlineStr"/>
      <c r="AP958" t="inlineStr"/>
      <c r="AQ958" t="inlineStr"/>
      <c r="AR958" t="inlineStr"/>
      <c r="AS958" t="inlineStr"/>
      <c r="AT958" t="inlineStr"/>
      <c r="AU958" t="inlineStr"/>
      <c r="AV958" t="inlineStr"/>
      <c r="AW958" t="inlineStr"/>
      <c r="AX958" t="inlineStr">
        <is>
          <t>45</t>
        </is>
      </c>
      <c r="AY958" t="inlineStr"/>
      <c r="AZ958" t="inlineStr"/>
      <c r="BA958" t="inlineStr"/>
      <c r="BB958" t="inlineStr">
        <is>
          <t>n</t>
        </is>
      </c>
      <c r="BC958" t="inlineStr">
        <is>
          <t>0</t>
        </is>
      </c>
      <c r="BD958" t="inlineStr"/>
      <c r="BE958" t="inlineStr"/>
      <c r="BF958" t="inlineStr"/>
      <c r="BG958" t="inlineStr">
        <is>
          <t>x</t>
        </is>
      </c>
      <c r="BH958" t="inlineStr"/>
      <c r="BI958" t="inlineStr"/>
      <c r="BJ958" t="inlineStr"/>
      <c r="BK958" t="inlineStr"/>
      <c r="BL958" t="inlineStr"/>
      <c r="BM958" t="inlineStr"/>
      <c r="BN958" t="inlineStr"/>
      <c r="BO958" t="inlineStr"/>
      <c r="BP958" t="inlineStr"/>
      <c r="BQ958" t="inlineStr"/>
      <c r="BR958" t="inlineStr"/>
      <c r="BS958" t="inlineStr"/>
      <c r="BT958" t="inlineStr"/>
      <c r="BU958" t="inlineStr"/>
      <c r="BV958" t="inlineStr"/>
      <c r="BW958" t="inlineStr"/>
      <c r="BX958" t="inlineStr"/>
      <c r="BY958" t="inlineStr"/>
      <c r="BZ958" t="inlineStr"/>
      <c r="CA958" t="inlineStr"/>
      <c r="CB958" t="inlineStr"/>
      <c r="CC958" t="inlineStr"/>
      <c r="CD958" t="inlineStr"/>
      <c r="CE958" t="inlineStr"/>
      <c r="CF958" t="inlineStr"/>
      <c r="CG958" t="inlineStr"/>
      <c r="CH958" t="inlineStr"/>
      <c r="CI958" t="inlineStr"/>
      <c r="CJ958" t="inlineStr"/>
      <c r="CK958" t="inlineStr"/>
      <c r="CL958" t="inlineStr"/>
      <c r="CM958" t="inlineStr"/>
      <c r="CN958" t="inlineStr"/>
      <c r="CO958" t="inlineStr"/>
      <c r="CP958" t="inlineStr"/>
      <c r="CQ958" t="inlineStr"/>
      <c r="CR958" t="inlineStr"/>
      <c r="CS958" t="inlineStr"/>
      <c r="CT958" t="inlineStr"/>
      <c r="CU958" t="inlineStr"/>
    </row>
    <row r="959">
      <c r="A959" t="b">
        <v>0</v>
      </c>
      <c r="B959" t="inlineStr">
        <is>
          <t>857</t>
        </is>
      </c>
      <c r="C959" t="inlineStr">
        <is>
          <t>L-1516-154007579</t>
        </is>
      </c>
      <c r="D959" t="inlineStr">
        <is>
          <t>99391909X</t>
        </is>
      </c>
      <c r="E959" t="inlineStr"/>
      <c r="F959" t="inlineStr">
        <is>
          <t>https://portal.dnb.de/opac.htm?method=simpleSearch&amp;cqlMode=true&amp;query=idn%3D99391909X</t>
        </is>
      </c>
      <c r="G959" t="inlineStr">
        <is>
          <t>III 91, 1</t>
        </is>
      </c>
      <c r="H959" t="inlineStr"/>
      <c r="I959" t="inlineStr"/>
      <c r="J959" t="inlineStr"/>
      <c r="K959" t="inlineStr">
        <is>
          <t>bis 25 cm</t>
        </is>
      </c>
      <c r="L959" t="inlineStr"/>
      <c r="M959" t="inlineStr"/>
      <c r="N959" t="inlineStr"/>
      <c r="O959" t="inlineStr"/>
      <c r="P959" t="inlineStr"/>
      <c r="Q959" t="inlineStr"/>
      <c r="R959" t="inlineStr"/>
      <c r="S959" t="inlineStr"/>
      <c r="T959" t="inlineStr"/>
      <c r="U959" t="inlineStr"/>
      <c r="V959" t="inlineStr"/>
      <c r="W959" t="inlineStr"/>
      <c r="X959" t="inlineStr"/>
      <c r="Y959" t="inlineStr"/>
      <c r="Z959" t="inlineStr"/>
      <c r="AA959" t="inlineStr">
        <is>
          <t>L</t>
        </is>
      </c>
      <c r="AB959" t="inlineStr"/>
      <c r="AC959" t="inlineStr">
        <is>
          <t>x</t>
        </is>
      </c>
      <c r="AD959" t="inlineStr">
        <is>
          <t>f</t>
        </is>
      </c>
      <c r="AE959" t="inlineStr"/>
      <c r="AF959" t="inlineStr"/>
      <c r="AG959" t="inlineStr"/>
      <c r="AH959" t="inlineStr"/>
      <c r="AI959" t="inlineStr"/>
      <c r="AJ959" t="inlineStr">
        <is>
          <t>Pa</t>
        </is>
      </c>
      <c r="AK959" t="inlineStr"/>
      <c r="AL959" t="inlineStr"/>
      <c r="AM959" t="inlineStr"/>
      <c r="AN959" t="inlineStr"/>
      <c r="AO959" t="inlineStr"/>
      <c r="AP959" t="inlineStr"/>
      <c r="AQ959" t="inlineStr"/>
      <c r="AR959" t="inlineStr"/>
      <c r="AS959" t="inlineStr"/>
      <c r="AT959" t="inlineStr"/>
      <c r="AU959" t="inlineStr"/>
      <c r="AV959" t="inlineStr">
        <is>
          <t>2</t>
        </is>
      </c>
      <c r="AW959" t="inlineStr"/>
      <c r="AX959" t="inlineStr">
        <is>
          <t>110</t>
        </is>
      </c>
      <c r="AY959" t="inlineStr"/>
      <c r="AZ959" t="inlineStr"/>
      <c r="BA959" t="inlineStr"/>
      <c r="BB959" t="inlineStr">
        <is>
          <t>n</t>
        </is>
      </c>
      <c r="BC959" t="inlineStr">
        <is>
          <t>0</t>
        </is>
      </c>
      <c r="BD959" t="inlineStr"/>
      <c r="BE959" t="inlineStr">
        <is>
          <t>Gewebe</t>
        </is>
      </c>
      <c r="BF959" t="inlineStr"/>
      <c r="BG959" t="inlineStr"/>
      <c r="BH959" t="inlineStr"/>
      <c r="BI959" t="inlineStr"/>
      <c r="BJ959" t="inlineStr"/>
      <c r="BK959" t="inlineStr"/>
      <c r="BL959" t="inlineStr"/>
      <c r="BM959" t="inlineStr"/>
      <c r="BN959" t="inlineStr"/>
      <c r="BO959" t="inlineStr"/>
      <c r="BP959" t="inlineStr"/>
      <c r="BQ959" t="inlineStr"/>
      <c r="BR959" t="inlineStr"/>
      <c r="BS959" t="inlineStr"/>
      <c r="BT959" t="inlineStr"/>
      <c r="BU959" t="inlineStr"/>
      <c r="BV959" t="inlineStr"/>
      <c r="BW959" t="inlineStr"/>
      <c r="BX959" t="inlineStr"/>
      <c r="BY959" t="inlineStr"/>
      <c r="BZ959" t="inlineStr"/>
      <c r="CA959" t="inlineStr"/>
      <c r="CB959" t="inlineStr"/>
      <c r="CC959" t="inlineStr"/>
      <c r="CD959" t="inlineStr"/>
      <c r="CE959" t="inlineStr"/>
      <c r="CF959" t="inlineStr"/>
      <c r="CG959" t="inlineStr"/>
      <c r="CH959" t="inlineStr"/>
      <c r="CI959" t="inlineStr"/>
      <c r="CJ959" t="inlineStr"/>
      <c r="CK959" t="inlineStr"/>
      <c r="CL959" t="inlineStr"/>
      <c r="CM959" t="inlineStr"/>
      <c r="CN959" t="inlineStr"/>
      <c r="CO959" t="inlineStr"/>
      <c r="CP959" t="inlineStr"/>
      <c r="CQ959" t="inlineStr"/>
      <c r="CR959" t="inlineStr"/>
      <c r="CS959" t="inlineStr"/>
      <c r="CT959" t="inlineStr"/>
      <c r="CU959" t="inlineStr"/>
    </row>
    <row r="960">
      <c r="A960" t="b">
        <v>0</v>
      </c>
      <c r="B960" t="inlineStr">
        <is>
          <t>858</t>
        </is>
      </c>
      <c r="C960" t="inlineStr">
        <is>
          <t>L-1516-154006947</t>
        </is>
      </c>
      <c r="D960" t="inlineStr">
        <is>
          <t>993918549</t>
        </is>
      </c>
      <c r="E960" t="inlineStr"/>
      <c r="F960" t="inlineStr">
        <is>
          <t>https://portal.dnb.de/opac.htm?method=simpleSearch&amp;cqlMode=true&amp;query=idn%3D993918549</t>
        </is>
      </c>
      <c r="G960" t="inlineStr">
        <is>
          <t>III 91, 1</t>
        </is>
      </c>
      <c r="H960" t="inlineStr"/>
      <c r="I960" t="inlineStr"/>
      <c r="J960" t="inlineStr"/>
      <c r="K960" t="inlineStr"/>
      <c r="L960" t="inlineStr"/>
      <c r="M960" t="inlineStr"/>
      <c r="N960" t="inlineStr"/>
      <c r="O960" t="inlineStr"/>
      <c r="P960" t="inlineStr"/>
      <c r="Q960" t="inlineStr"/>
      <c r="R960" t="inlineStr"/>
      <c r="S960" t="inlineStr"/>
      <c r="T960" t="inlineStr"/>
      <c r="U960" t="inlineStr"/>
      <c r="V960" t="inlineStr"/>
      <c r="W960" t="inlineStr"/>
      <c r="X960" t="inlineStr"/>
      <c r="Y960" t="inlineStr"/>
      <c r="Z960" t="inlineStr"/>
      <c r="AA960" t="inlineStr"/>
      <c r="AB960" t="inlineStr"/>
      <c r="AC960" t="inlineStr"/>
      <c r="AD960" t="inlineStr"/>
      <c r="AE960" t="inlineStr"/>
      <c r="AF960" t="inlineStr"/>
      <c r="AG960" t="inlineStr"/>
      <c r="AH960" t="inlineStr"/>
      <c r="AI960" t="inlineStr"/>
      <c r="AJ960" t="inlineStr"/>
      <c r="AK960" t="inlineStr"/>
      <c r="AL960" t="inlineStr"/>
      <c r="AM960" t="inlineStr"/>
      <c r="AN960" t="inlineStr"/>
      <c r="AO960" t="inlineStr"/>
      <c r="AP960" t="inlineStr"/>
      <c r="AQ960" t="inlineStr"/>
      <c r="AR960" t="inlineStr"/>
      <c r="AS960" t="inlineStr"/>
      <c r="AT960" t="inlineStr"/>
      <c r="AU960" t="inlineStr"/>
      <c r="AV960" t="inlineStr"/>
      <c r="AW960" t="inlineStr"/>
      <c r="AX960" t="inlineStr"/>
      <c r="AY960" t="inlineStr"/>
      <c r="AZ960" t="inlineStr"/>
      <c r="BA960" t="inlineStr"/>
      <c r="BB960" t="inlineStr"/>
      <c r="BC960" t="inlineStr">
        <is>
          <t>0</t>
        </is>
      </c>
      <c r="BD960" t="inlineStr"/>
      <c r="BE960" t="inlineStr"/>
      <c r="BF960" t="inlineStr"/>
      <c r="BG960" t="inlineStr"/>
      <c r="BH960" t="inlineStr"/>
      <c r="BI960" t="inlineStr"/>
      <c r="BJ960" t="inlineStr"/>
      <c r="BK960" t="inlineStr"/>
      <c r="BL960" t="inlineStr"/>
      <c r="BM960" t="inlineStr"/>
      <c r="BN960" t="inlineStr"/>
      <c r="BO960" t="inlineStr"/>
      <c r="BP960" t="inlineStr"/>
      <c r="BQ960" t="inlineStr"/>
      <c r="BR960" t="inlineStr"/>
      <c r="BS960" t="inlineStr"/>
      <c r="BT960" t="inlineStr"/>
      <c r="BU960" t="inlineStr"/>
      <c r="BV960" t="inlineStr"/>
      <c r="BW960" t="inlineStr"/>
      <c r="BX960" t="inlineStr"/>
      <c r="BY960" t="inlineStr"/>
      <c r="BZ960" t="inlineStr"/>
      <c r="CA960" t="inlineStr"/>
      <c r="CB960" t="inlineStr"/>
      <c r="CC960" t="inlineStr"/>
      <c r="CD960" t="inlineStr"/>
      <c r="CE960" t="inlineStr"/>
      <c r="CF960" t="inlineStr"/>
      <c r="CG960" t="inlineStr"/>
      <c r="CH960" t="inlineStr"/>
      <c r="CI960" t="inlineStr"/>
      <c r="CJ960" t="inlineStr"/>
      <c r="CK960" t="inlineStr"/>
      <c r="CL960" t="inlineStr"/>
      <c r="CM960" t="inlineStr"/>
      <c r="CN960" t="inlineStr"/>
      <c r="CO960" t="inlineStr"/>
      <c r="CP960" t="inlineStr"/>
      <c r="CQ960" t="inlineStr"/>
      <c r="CR960" t="inlineStr"/>
      <c r="CS960" t="inlineStr"/>
      <c r="CT960" t="inlineStr"/>
      <c r="CU960" t="inlineStr"/>
    </row>
    <row r="961">
      <c r="A961" t="b">
        <v>1</v>
      </c>
      <c r="B961" t="inlineStr"/>
      <c r="C961" t="inlineStr">
        <is>
          <t>L-1516-78518192X</t>
        </is>
      </c>
      <c r="D961" t="inlineStr">
        <is>
          <t>1263056237</t>
        </is>
      </c>
      <c r="E961" t="inlineStr">
        <is>
          <t>Qd</t>
        </is>
      </c>
      <c r="F961" t="inlineStr"/>
      <c r="G961" t="inlineStr">
        <is>
          <t>III 91, 1</t>
        </is>
      </c>
      <c r="H961" t="inlineStr">
        <is>
          <t>III 91, 1</t>
        </is>
      </c>
      <c r="I961" t="inlineStr"/>
      <c r="J961" t="inlineStr"/>
      <c r="K961" t="inlineStr"/>
      <c r="L961" t="inlineStr"/>
      <c r="M961" t="inlineStr"/>
      <c r="N961" t="inlineStr"/>
      <c r="O961" t="inlineStr"/>
      <c r="P961" t="inlineStr"/>
      <c r="Q961" t="inlineStr"/>
      <c r="R961" t="inlineStr"/>
      <c r="S961" t="inlineStr"/>
      <c r="T961" t="inlineStr"/>
      <c r="U961" t="inlineStr"/>
      <c r="V961" t="inlineStr"/>
      <c r="W961" t="inlineStr"/>
      <c r="X961" t="inlineStr"/>
      <c r="Y961" t="inlineStr"/>
      <c r="Z961" t="inlineStr"/>
      <c r="AA961" t="inlineStr"/>
      <c r="AB961" t="inlineStr"/>
      <c r="AC961" t="inlineStr"/>
      <c r="AD961" t="inlineStr"/>
      <c r="AE961" t="inlineStr"/>
      <c r="AF961" t="inlineStr"/>
      <c r="AG961" t="inlineStr"/>
      <c r="AH961" t="inlineStr"/>
      <c r="AI961" t="inlineStr"/>
      <c r="AJ961" t="inlineStr"/>
      <c r="AK961" t="inlineStr"/>
      <c r="AL961" t="inlineStr"/>
      <c r="AM961" t="inlineStr"/>
      <c r="AN961" t="inlineStr"/>
      <c r="AO961" t="inlineStr"/>
      <c r="AP961" t="inlineStr"/>
      <c r="AQ961" t="inlineStr"/>
      <c r="AR961" t="inlineStr"/>
      <c r="AS961" t="inlineStr"/>
      <c r="AT961" t="inlineStr"/>
      <c r="AU961" t="inlineStr"/>
      <c r="AV961" t="inlineStr"/>
      <c r="AW961" t="inlineStr"/>
      <c r="AX961" t="inlineStr"/>
      <c r="AY961" t="inlineStr"/>
      <c r="AZ961" t="inlineStr"/>
      <c r="BA961" t="inlineStr"/>
      <c r="BB961" t="inlineStr"/>
      <c r="BC961" t="inlineStr"/>
      <c r="BD961" t="inlineStr"/>
      <c r="BE961" t="inlineStr"/>
      <c r="BF961" t="inlineStr"/>
      <c r="BG961" t="inlineStr"/>
      <c r="BH961" t="inlineStr"/>
      <c r="BI961" t="inlineStr"/>
      <c r="BJ961" t="inlineStr"/>
      <c r="BK961" t="inlineStr"/>
      <c r="BL961" t="inlineStr"/>
      <c r="BM961" t="inlineStr"/>
      <c r="BN961" t="inlineStr"/>
      <c r="BO961" t="inlineStr"/>
      <c r="BP961" t="inlineStr"/>
      <c r="BQ961" t="inlineStr"/>
      <c r="BR961" t="inlineStr"/>
      <c r="BS961" t="inlineStr"/>
      <c r="BT961" t="inlineStr"/>
      <c r="BU961" t="inlineStr"/>
      <c r="BV961" t="inlineStr"/>
      <c r="BW961" t="inlineStr"/>
      <c r="BX961" t="inlineStr"/>
      <c r="BY961" t="inlineStr"/>
      <c r="BZ961" t="inlineStr"/>
      <c r="CA961" t="inlineStr"/>
      <c r="CB961" t="inlineStr"/>
      <c r="CC961" t="inlineStr"/>
      <c r="CD961" t="inlineStr"/>
      <c r="CE961" t="inlineStr"/>
      <c r="CF961" t="inlineStr"/>
      <c r="CG961" t="inlineStr"/>
      <c r="CH961" t="inlineStr"/>
      <c r="CI961" t="inlineStr"/>
      <c r="CJ961" t="inlineStr"/>
      <c r="CK961" t="inlineStr"/>
      <c r="CL961" t="inlineStr"/>
      <c r="CM961" t="inlineStr"/>
      <c r="CN961" t="inlineStr"/>
      <c r="CO961" t="inlineStr"/>
      <c r="CP961" t="inlineStr"/>
      <c r="CQ961" t="inlineStr"/>
      <c r="CR961" t="inlineStr"/>
      <c r="CS961" t="inlineStr"/>
      <c r="CT961" t="inlineStr"/>
      <c r="CU961" t="inlineStr"/>
    </row>
    <row r="962">
      <c r="A962" t="b">
        <v>1</v>
      </c>
      <c r="B962" t="inlineStr">
        <is>
          <t>859</t>
        </is>
      </c>
      <c r="C962" t="inlineStr">
        <is>
          <t>L-1530-315492384</t>
        </is>
      </c>
      <c r="D962" t="inlineStr">
        <is>
          <t>1066961980</t>
        </is>
      </c>
      <c r="E962" t="inlineStr">
        <is>
          <t>AaB</t>
        </is>
      </c>
      <c r="F962" t="inlineStr">
        <is>
          <t>https://portal.dnb.de/opac.htm?method=simpleSearch&amp;cqlMode=true&amp;query=idn%3D1066961980</t>
        </is>
      </c>
      <c r="G962" t="inlineStr">
        <is>
          <t>III 92, 1</t>
        </is>
      </c>
      <c r="H962" t="inlineStr">
        <is>
          <t>III 92, 1</t>
        </is>
      </c>
      <c r="I962" t="inlineStr"/>
      <c r="J962" t="inlineStr"/>
      <c r="K962" t="inlineStr">
        <is>
          <t>bis 35 cm</t>
        </is>
      </c>
      <c r="L962" t="inlineStr"/>
      <c r="M962" t="inlineStr"/>
      <c r="N962" t="inlineStr"/>
      <c r="O962" t="inlineStr"/>
      <c r="P962" t="inlineStr"/>
      <c r="Q962" t="inlineStr"/>
      <c r="R962" t="inlineStr"/>
      <c r="S962" t="inlineStr"/>
      <c r="T962" t="inlineStr"/>
      <c r="U962" t="inlineStr"/>
      <c r="V962" t="inlineStr"/>
      <c r="W962" t="inlineStr"/>
      <c r="X962" t="inlineStr"/>
      <c r="Y962" t="inlineStr"/>
      <c r="Z962" t="inlineStr"/>
      <c r="AA962" t="inlineStr">
        <is>
          <t>HD</t>
        </is>
      </c>
      <c r="AB962" t="inlineStr">
        <is>
          <t>x</t>
        </is>
      </c>
      <c r="AC962" t="inlineStr"/>
      <c r="AD962" t="inlineStr">
        <is>
          <t>h/E</t>
        </is>
      </c>
      <c r="AE962" t="inlineStr"/>
      <c r="AF962" t="inlineStr"/>
      <c r="AG962" t="inlineStr"/>
      <c r="AH962" t="inlineStr"/>
      <c r="AI962" t="inlineStr"/>
      <c r="AJ962" t="inlineStr">
        <is>
          <t>Pa</t>
        </is>
      </c>
      <c r="AK962" t="inlineStr"/>
      <c r="AL962" t="inlineStr"/>
      <c r="AM962" t="inlineStr"/>
      <c r="AN962" t="inlineStr"/>
      <c r="AO962" t="inlineStr"/>
      <c r="AP962" t="inlineStr"/>
      <c r="AQ962" t="inlineStr"/>
      <c r="AR962" t="inlineStr"/>
      <c r="AS962" t="inlineStr"/>
      <c r="AT962" t="inlineStr"/>
      <c r="AU962" t="inlineStr"/>
      <c r="AV962" t="inlineStr"/>
      <c r="AW962" t="inlineStr"/>
      <c r="AX962" t="inlineStr">
        <is>
          <t>60</t>
        </is>
      </c>
      <c r="AY962" t="inlineStr"/>
      <c r="AZ962" t="inlineStr"/>
      <c r="BA962" t="inlineStr"/>
      <c r="BB962" t="inlineStr">
        <is>
          <t>n</t>
        </is>
      </c>
      <c r="BC962" t="inlineStr">
        <is>
          <t>0</t>
        </is>
      </c>
      <c r="BD962" t="inlineStr"/>
      <c r="BE962" t="inlineStr"/>
      <c r="BF962" t="inlineStr"/>
      <c r="BG962" t="inlineStr">
        <is>
          <t>x</t>
        </is>
      </c>
      <c r="BH962" t="inlineStr"/>
      <c r="BI962" t="inlineStr"/>
      <c r="BJ962" t="inlineStr"/>
      <c r="BK962" t="inlineStr"/>
      <c r="BL962" t="inlineStr"/>
      <c r="BM962" t="inlineStr"/>
      <c r="BN962" t="inlineStr"/>
      <c r="BO962" t="inlineStr"/>
      <c r="BP962" t="inlineStr"/>
      <c r="BQ962" t="inlineStr"/>
      <c r="BR962" t="inlineStr"/>
      <c r="BS962" t="inlineStr"/>
      <c r="BT962" t="inlineStr"/>
      <c r="BU962" t="inlineStr"/>
      <c r="BV962" t="inlineStr"/>
      <c r="BW962" t="inlineStr"/>
      <c r="BX962" t="inlineStr"/>
      <c r="BY962" t="inlineStr"/>
      <c r="BZ962" t="inlineStr"/>
      <c r="CA962" t="inlineStr"/>
      <c r="CB962" t="inlineStr"/>
      <c r="CC962" t="inlineStr"/>
      <c r="CD962" t="inlineStr"/>
      <c r="CE962" t="inlineStr"/>
      <c r="CF962" t="inlineStr"/>
      <c r="CG962" t="inlineStr"/>
      <c r="CH962" t="inlineStr"/>
      <c r="CI962" t="inlineStr"/>
      <c r="CJ962" t="inlineStr"/>
      <c r="CK962" t="inlineStr"/>
      <c r="CL962" t="inlineStr"/>
      <c r="CM962" t="inlineStr"/>
      <c r="CN962" t="inlineStr"/>
      <c r="CO962" t="inlineStr"/>
      <c r="CP962" t="inlineStr"/>
      <c r="CQ962" t="inlineStr"/>
      <c r="CR962" t="inlineStr"/>
      <c r="CS962" t="inlineStr"/>
      <c r="CT962" t="inlineStr"/>
      <c r="CU962" t="inlineStr"/>
    </row>
    <row r="963">
      <c r="A963" t="b">
        <v>1</v>
      </c>
      <c r="B963" t="inlineStr">
        <is>
          <t>860</t>
        </is>
      </c>
      <c r="C963" t="inlineStr">
        <is>
          <t>L-1532-315488522</t>
        </is>
      </c>
      <c r="D963" t="inlineStr">
        <is>
          <t>1066957894</t>
        </is>
      </c>
      <c r="E963" t="inlineStr">
        <is>
          <t>Aaf</t>
        </is>
      </c>
      <c r="F963" t="inlineStr">
        <is>
          <t>https://portal.dnb.de/opac.htm?method=simpleSearch&amp;cqlMode=true&amp;query=idn%3D1066957894</t>
        </is>
      </c>
      <c r="G963" t="inlineStr">
        <is>
          <t>III 92, 2</t>
        </is>
      </c>
      <c r="H963" t="inlineStr">
        <is>
          <t>III 92, 2</t>
        </is>
      </c>
      <c r="I963" t="inlineStr"/>
      <c r="J963" t="inlineStr"/>
      <c r="K963" t="inlineStr">
        <is>
          <t>bis 35 cm</t>
        </is>
      </c>
      <c r="L963" t="inlineStr"/>
      <c r="M963" t="inlineStr"/>
      <c r="N963" t="inlineStr"/>
      <c r="O963" t="inlineStr"/>
      <c r="P963" t="inlineStr"/>
      <c r="Q963" t="inlineStr"/>
      <c r="R963" t="inlineStr"/>
      <c r="S963" t="inlineStr"/>
      <c r="T963" t="inlineStr"/>
      <c r="U963" t="inlineStr"/>
      <c r="V963" t="inlineStr"/>
      <c r="W963" t="inlineStr"/>
      <c r="X963" t="inlineStr"/>
      <c r="Y963" t="inlineStr"/>
      <c r="Z963" t="inlineStr"/>
      <c r="AA963" t="inlineStr">
        <is>
          <t>HD</t>
        </is>
      </c>
      <c r="AB963" t="inlineStr">
        <is>
          <t>x</t>
        </is>
      </c>
      <c r="AC963" t="inlineStr"/>
      <c r="AD963" t="inlineStr">
        <is>
          <t>f/V</t>
        </is>
      </c>
      <c r="AE963" t="inlineStr"/>
      <c r="AF963" t="inlineStr"/>
      <c r="AG963" t="inlineStr"/>
      <c r="AH963" t="inlineStr"/>
      <c r="AI963" t="inlineStr"/>
      <c r="AJ963" t="inlineStr">
        <is>
          <t>Pa</t>
        </is>
      </c>
      <c r="AK963" t="inlineStr"/>
      <c r="AL963" t="inlineStr"/>
      <c r="AM963" t="inlineStr"/>
      <c r="AN963" t="inlineStr"/>
      <c r="AO963" t="inlineStr"/>
      <c r="AP963" t="inlineStr"/>
      <c r="AQ963" t="inlineStr"/>
      <c r="AR963" t="inlineStr"/>
      <c r="AS963" t="inlineStr"/>
      <c r="AT963" t="inlineStr">
        <is>
          <t>K</t>
        </is>
      </c>
      <c r="AU963" t="inlineStr">
        <is>
          <t>x</t>
        </is>
      </c>
      <c r="AV963" t="inlineStr">
        <is>
          <t>0</t>
        </is>
      </c>
      <c r="AW963" t="inlineStr">
        <is>
          <t>x</t>
        </is>
      </c>
      <c r="AX963" t="inlineStr">
        <is>
          <t>110</t>
        </is>
      </c>
      <c r="AY963" t="inlineStr"/>
      <c r="AZ963" t="inlineStr"/>
      <c r="BA963" t="inlineStr"/>
      <c r="BB963" t="inlineStr">
        <is>
          <t>ja vor</t>
        </is>
      </c>
      <c r="BC963" t="inlineStr">
        <is>
          <t>3.5</t>
        </is>
      </c>
      <c r="BD963" t="inlineStr"/>
      <c r="BE963" t="inlineStr"/>
      <c r="BF963" t="inlineStr"/>
      <c r="BG963" t="inlineStr">
        <is>
          <t>x</t>
        </is>
      </c>
      <c r="BH963" t="inlineStr"/>
      <c r="BI963" t="inlineStr"/>
      <c r="BJ963" t="inlineStr"/>
      <c r="BK963" t="inlineStr"/>
      <c r="BL963" t="inlineStr"/>
      <c r="BM963" t="inlineStr"/>
      <c r="BN963" t="inlineStr"/>
      <c r="BO963" t="inlineStr">
        <is>
          <t>x</t>
        </is>
      </c>
      <c r="BP963" t="inlineStr">
        <is>
          <t>x</t>
        </is>
      </c>
      <c r="BQ963" t="inlineStr"/>
      <c r="BR963" t="inlineStr">
        <is>
          <t>v/h</t>
        </is>
      </c>
      <c r="BS963" t="inlineStr"/>
      <c r="BT963" t="inlineStr"/>
      <c r="BU963" t="inlineStr"/>
      <c r="BV963" t="inlineStr"/>
      <c r="BW963" t="inlineStr"/>
      <c r="BX963" t="inlineStr"/>
      <c r="BY963" t="inlineStr"/>
      <c r="BZ963" t="inlineStr"/>
      <c r="CA963" t="inlineStr">
        <is>
          <t>3.5</t>
        </is>
      </c>
      <c r="CB963" t="inlineStr">
        <is>
          <t>JP+Gewebe unterlegen</t>
        </is>
      </c>
      <c r="CC963" t="inlineStr"/>
      <c r="CD963" t="inlineStr"/>
      <c r="CE963" t="inlineStr"/>
      <c r="CF963" t="inlineStr"/>
      <c r="CG963" t="inlineStr"/>
      <c r="CH963" t="inlineStr"/>
      <c r="CI963" t="inlineStr"/>
      <c r="CJ963" t="inlineStr"/>
      <c r="CK963" t="inlineStr"/>
      <c r="CL963" t="inlineStr"/>
      <c r="CM963" t="inlineStr"/>
      <c r="CN963" t="inlineStr"/>
      <c r="CO963" t="inlineStr"/>
      <c r="CP963" t="inlineStr"/>
      <c r="CQ963" t="inlineStr"/>
      <c r="CR963" t="inlineStr"/>
      <c r="CS963" t="inlineStr"/>
      <c r="CT963" t="inlineStr"/>
      <c r="CU963" t="inlineStr"/>
    </row>
    <row r="964">
      <c r="A964" t="b">
        <v>1</v>
      </c>
      <c r="B964" t="inlineStr">
        <is>
          <t>861</t>
        </is>
      </c>
      <c r="C964" t="inlineStr">
        <is>
          <t>L-1532-315488530</t>
        </is>
      </c>
      <c r="D964" t="inlineStr">
        <is>
          <t>1066957894</t>
        </is>
      </c>
      <c r="E964" t="inlineStr">
        <is>
          <t>Aaf</t>
        </is>
      </c>
      <c r="F964" t="inlineStr">
        <is>
          <t>https://portal.dnb.de/opac.htm?method=simpleSearch&amp;cqlMode=true&amp;query=idn%3D1066957894</t>
        </is>
      </c>
      <c r="G964" t="inlineStr">
        <is>
          <t>III 92, 3</t>
        </is>
      </c>
      <c r="H964" t="inlineStr">
        <is>
          <t>III 92, 3</t>
        </is>
      </c>
      <c r="I964" t="inlineStr"/>
      <c r="J964" t="inlineStr"/>
      <c r="K964" t="inlineStr">
        <is>
          <t>bis 35 cm</t>
        </is>
      </c>
      <c r="L964" t="inlineStr"/>
      <c r="M964" t="inlineStr"/>
      <c r="N964" t="inlineStr"/>
      <c r="O964" t="inlineStr"/>
      <c r="P964" t="inlineStr"/>
      <c r="Q964" t="inlineStr"/>
      <c r="R964" t="inlineStr"/>
      <c r="S964" t="inlineStr"/>
      <c r="T964" t="inlineStr"/>
      <c r="U964" t="inlineStr"/>
      <c r="V964" t="inlineStr"/>
      <c r="W964" t="inlineStr"/>
      <c r="X964" t="inlineStr"/>
      <c r="Y964" t="inlineStr"/>
      <c r="Z964" t="inlineStr"/>
      <c r="AA964" t="inlineStr">
        <is>
          <t>HG</t>
        </is>
      </c>
      <c r="AB964" t="inlineStr"/>
      <c r="AC964" t="inlineStr"/>
      <c r="AD964" t="inlineStr">
        <is>
          <t>h/E</t>
        </is>
      </c>
      <c r="AE964" t="inlineStr"/>
      <c r="AF964" t="inlineStr"/>
      <c r="AG964" t="inlineStr"/>
      <c r="AH964" t="inlineStr"/>
      <c r="AI964" t="inlineStr"/>
      <c r="AJ964" t="inlineStr">
        <is>
          <t>Pa</t>
        </is>
      </c>
      <c r="AK964" t="inlineStr"/>
      <c r="AL964" t="inlineStr"/>
      <c r="AM964" t="inlineStr"/>
      <c r="AN964" t="inlineStr"/>
      <c r="AO964" t="inlineStr"/>
      <c r="AP964" t="inlineStr"/>
      <c r="AQ964" t="inlineStr"/>
      <c r="AR964" t="inlineStr"/>
      <c r="AS964" t="inlineStr"/>
      <c r="AT964" t="inlineStr"/>
      <c r="AU964" t="inlineStr"/>
      <c r="AV964" t="inlineStr"/>
      <c r="AW964" t="inlineStr"/>
      <c r="AX964" t="inlineStr">
        <is>
          <t>110</t>
        </is>
      </c>
      <c r="AY964" t="inlineStr"/>
      <c r="AZ964" t="inlineStr"/>
      <c r="BA964" t="inlineStr"/>
      <c r="BB964" t="inlineStr">
        <is>
          <t>n</t>
        </is>
      </c>
      <c r="BC964" t="inlineStr">
        <is>
          <t>0</t>
        </is>
      </c>
      <c r="BD964" t="inlineStr"/>
      <c r="BE964" t="inlineStr"/>
      <c r="BF964" t="inlineStr"/>
      <c r="BG964" t="inlineStr"/>
      <c r="BH964" t="inlineStr"/>
      <c r="BI964" t="inlineStr"/>
      <c r="BJ964" t="inlineStr"/>
      <c r="BK964" t="inlineStr"/>
      <c r="BL964" t="inlineStr"/>
      <c r="BM964" t="inlineStr"/>
      <c r="BN964" t="inlineStr"/>
      <c r="BO964" t="inlineStr"/>
      <c r="BP964" t="inlineStr"/>
      <c r="BQ964" t="inlineStr"/>
      <c r="BR964" t="inlineStr"/>
      <c r="BS964" t="inlineStr"/>
      <c r="BT964" t="inlineStr"/>
      <c r="BU964" t="inlineStr"/>
      <c r="BV964" t="inlineStr"/>
      <c r="BW964" t="inlineStr"/>
      <c r="BX964" t="inlineStr"/>
      <c r="BY964" t="inlineStr"/>
      <c r="BZ964" t="inlineStr"/>
      <c r="CA964" t="inlineStr"/>
      <c r="CB964" t="inlineStr"/>
      <c r="CC964" t="inlineStr"/>
      <c r="CD964" t="inlineStr"/>
      <c r="CE964" t="inlineStr"/>
      <c r="CF964" t="inlineStr"/>
      <c r="CG964" t="inlineStr"/>
      <c r="CH964" t="inlineStr"/>
      <c r="CI964" t="inlineStr"/>
      <c r="CJ964" t="inlineStr"/>
      <c r="CK964" t="inlineStr"/>
      <c r="CL964" t="inlineStr"/>
      <c r="CM964" t="inlineStr"/>
      <c r="CN964" t="inlineStr"/>
      <c r="CO964" t="inlineStr"/>
      <c r="CP964" t="inlineStr"/>
      <c r="CQ964" t="inlineStr"/>
      <c r="CR964" t="inlineStr"/>
      <c r="CS964" t="inlineStr"/>
      <c r="CT964" t="inlineStr"/>
      <c r="CU964" t="inlineStr"/>
    </row>
    <row r="965">
      <c r="A965" t="b">
        <v>1</v>
      </c>
      <c r="B965" t="inlineStr">
        <is>
          <t>862</t>
        </is>
      </c>
      <c r="C965" t="inlineStr">
        <is>
          <t>L-1538-315490985</t>
        </is>
      </c>
      <c r="D965" t="inlineStr">
        <is>
          <t>1066960496</t>
        </is>
      </c>
      <c r="E965" t="inlineStr">
        <is>
          <t>Aaf</t>
        </is>
      </c>
      <c r="F965" t="inlineStr">
        <is>
          <t>https://portal.dnb.de/opac.htm?method=simpleSearch&amp;cqlMode=true&amp;query=idn%3D1066960496</t>
        </is>
      </c>
      <c r="G965" t="inlineStr">
        <is>
          <t>III 93, 1</t>
        </is>
      </c>
      <c r="H965" t="inlineStr">
        <is>
          <t>III 93, 1</t>
        </is>
      </c>
      <c r="I965" t="inlineStr"/>
      <c r="J965" t="inlineStr"/>
      <c r="K965" t="inlineStr">
        <is>
          <t>bis 25 cm</t>
        </is>
      </c>
      <c r="L965" t="inlineStr"/>
      <c r="M965" t="inlineStr"/>
      <c r="N965" t="inlineStr"/>
      <c r="O965" t="inlineStr"/>
      <c r="P965" t="inlineStr"/>
      <c r="Q965" t="inlineStr"/>
      <c r="R965" t="inlineStr"/>
      <c r="S965" t="inlineStr"/>
      <c r="T965" t="inlineStr"/>
      <c r="U965" t="inlineStr"/>
      <c r="V965" t="inlineStr"/>
      <c r="W965" t="inlineStr"/>
      <c r="X965" t="inlineStr"/>
      <c r="Y965" t="inlineStr"/>
      <c r="Z965" t="inlineStr"/>
      <c r="AA965" t="inlineStr">
        <is>
          <t>Pa</t>
        </is>
      </c>
      <c r="AB965" t="inlineStr"/>
      <c r="AC965" t="inlineStr"/>
      <c r="AD965" t="inlineStr">
        <is>
          <t>h/E</t>
        </is>
      </c>
      <c r="AE965" t="inlineStr"/>
      <c r="AF965" t="inlineStr"/>
      <c r="AG965" t="inlineStr"/>
      <c r="AH965" t="inlineStr"/>
      <c r="AI965" t="inlineStr"/>
      <c r="AJ965" t="inlineStr">
        <is>
          <t>Pa</t>
        </is>
      </c>
      <c r="AK965" t="inlineStr"/>
      <c r="AL965" t="inlineStr"/>
      <c r="AM965" t="inlineStr"/>
      <c r="AN965" t="inlineStr"/>
      <c r="AO965" t="inlineStr"/>
      <c r="AP965" t="inlineStr"/>
      <c r="AQ965" t="inlineStr"/>
      <c r="AR965" t="inlineStr"/>
      <c r="AS965" t="inlineStr"/>
      <c r="AT965" t="inlineStr"/>
      <c r="AU965" t="inlineStr"/>
      <c r="AV965" t="inlineStr"/>
      <c r="AW965" t="inlineStr"/>
      <c r="AX965" t="inlineStr">
        <is>
          <t>110</t>
        </is>
      </c>
      <c r="AY965" t="inlineStr"/>
      <c r="AZ965" t="inlineStr"/>
      <c r="BA965" t="inlineStr"/>
      <c r="BB965" t="inlineStr">
        <is>
          <t>n</t>
        </is>
      </c>
      <c r="BC965" t="inlineStr">
        <is>
          <t>0</t>
        </is>
      </c>
      <c r="BD965" t="inlineStr"/>
      <c r="BE965" t="inlineStr"/>
      <c r="BF965" t="inlineStr"/>
      <c r="BG965" t="inlineStr">
        <is>
          <t>x</t>
        </is>
      </c>
      <c r="BH965" t="inlineStr"/>
      <c r="BI965" t="inlineStr"/>
      <c r="BJ965" t="inlineStr"/>
      <c r="BK965" t="inlineStr"/>
      <c r="BL965" t="inlineStr"/>
      <c r="BM965" t="inlineStr"/>
      <c r="BN965" t="inlineStr"/>
      <c r="BO965" t="inlineStr"/>
      <c r="BP965" t="inlineStr"/>
      <c r="BQ965" t="inlineStr"/>
      <c r="BR965" t="inlineStr"/>
      <c r="BS965" t="inlineStr"/>
      <c r="BT965" t="inlineStr"/>
      <c r="BU965" t="inlineStr"/>
      <c r="BV965" t="inlineStr"/>
      <c r="BW965" t="inlineStr"/>
      <c r="BX965" t="inlineStr"/>
      <c r="BY965" t="inlineStr"/>
      <c r="BZ965" t="inlineStr"/>
      <c r="CA965" t="inlineStr"/>
      <c r="CB965" t="inlineStr"/>
      <c r="CC965" t="inlineStr"/>
      <c r="CD965" t="inlineStr"/>
      <c r="CE965" t="inlineStr"/>
      <c r="CF965" t="inlineStr"/>
      <c r="CG965" t="inlineStr"/>
      <c r="CH965" t="inlineStr"/>
      <c r="CI965" t="inlineStr"/>
      <c r="CJ965" t="inlineStr"/>
      <c r="CK965" t="inlineStr"/>
      <c r="CL965" t="inlineStr"/>
      <c r="CM965" t="inlineStr"/>
      <c r="CN965" t="inlineStr"/>
      <c r="CO965" t="inlineStr"/>
      <c r="CP965" t="inlineStr"/>
      <c r="CQ965" t="inlineStr"/>
      <c r="CR965" t="inlineStr"/>
      <c r="CS965" t="inlineStr"/>
      <c r="CT965" t="inlineStr"/>
      <c r="CU965" t="inlineStr"/>
    </row>
    <row r="966">
      <c r="A966" t="b">
        <v>1</v>
      </c>
      <c r="B966" t="inlineStr">
        <is>
          <t>863</t>
        </is>
      </c>
      <c r="C966" t="inlineStr">
        <is>
          <t>L-1539-315466340</t>
        </is>
      </c>
      <c r="D966" t="inlineStr">
        <is>
          <t>106693858X</t>
        </is>
      </c>
      <c r="E966" t="inlineStr">
        <is>
          <t>Aaf</t>
        </is>
      </c>
      <c r="F966" t="inlineStr">
        <is>
          <t>https://portal.dnb.de/opac.htm?method=simpleSearch&amp;cqlMode=true&amp;query=idn%3D106693858X</t>
        </is>
      </c>
      <c r="G966" t="inlineStr">
        <is>
          <t>III 93, 2</t>
        </is>
      </c>
      <c r="H966" t="inlineStr">
        <is>
          <t>III 93, 2</t>
        </is>
      </c>
      <c r="I966" t="inlineStr"/>
      <c r="J966" t="inlineStr"/>
      <c r="K966" t="inlineStr">
        <is>
          <t>bis 35 cm</t>
        </is>
      </c>
      <c r="L966" t="inlineStr"/>
      <c r="M966" t="inlineStr"/>
      <c r="N966" t="inlineStr"/>
      <c r="O966" t="inlineStr"/>
      <c r="P966" t="inlineStr"/>
      <c r="Q966" t="inlineStr"/>
      <c r="R966" t="inlineStr"/>
      <c r="S966" t="inlineStr"/>
      <c r="T966" t="inlineStr"/>
      <c r="U966" t="inlineStr"/>
      <c r="V966" t="inlineStr"/>
      <c r="W966" t="inlineStr"/>
      <c r="X966" t="inlineStr"/>
      <c r="Y966" t="inlineStr"/>
      <c r="Z966" t="inlineStr"/>
      <c r="AA966" t="inlineStr">
        <is>
          <t>HL</t>
        </is>
      </c>
      <c r="AB966" t="inlineStr">
        <is>
          <t>x</t>
        </is>
      </c>
      <c r="AC966" t="inlineStr"/>
      <c r="AD966" t="inlineStr">
        <is>
          <t>h/E</t>
        </is>
      </c>
      <c r="AE966" t="inlineStr"/>
      <c r="AF966" t="inlineStr"/>
      <c r="AG966" t="inlineStr"/>
      <c r="AH966" t="inlineStr"/>
      <c r="AI966" t="inlineStr"/>
      <c r="AJ966" t="inlineStr">
        <is>
          <t>Pa</t>
        </is>
      </c>
      <c r="AK966" t="inlineStr"/>
      <c r="AL966" t="inlineStr"/>
      <c r="AM966" t="inlineStr"/>
      <c r="AN966" t="inlineStr"/>
      <c r="AO966" t="inlineStr"/>
      <c r="AP966" t="inlineStr"/>
      <c r="AQ966" t="inlineStr"/>
      <c r="AR966" t="inlineStr"/>
      <c r="AS966" t="inlineStr"/>
      <c r="AT966" t="inlineStr"/>
      <c r="AU966" t="inlineStr"/>
      <c r="AV966" t="inlineStr"/>
      <c r="AW966" t="inlineStr"/>
      <c r="AX966" t="inlineStr">
        <is>
          <t>60</t>
        </is>
      </c>
      <c r="AY966" t="inlineStr"/>
      <c r="AZ966" t="inlineStr"/>
      <c r="BA966" t="inlineStr"/>
      <c r="BB966" t="inlineStr">
        <is>
          <t>n</t>
        </is>
      </c>
      <c r="BC966" t="inlineStr">
        <is>
          <t>0</t>
        </is>
      </c>
      <c r="BD966" t="inlineStr"/>
      <c r="BE966" t="inlineStr"/>
      <c r="BF966" t="inlineStr"/>
      <c r="BG966" t="inlineStr"/>
      <c r="BH966" t="inlineStr"/>
      <c r="BI966" t="inlineStr"/>
      <c r="BJ966" t="inlineStr"/>
      <c r="BK966" t="inlineStr"/>
      <c r="BL966" t="inlineStr"/>
      <c r="BM966" t="inlineStr"/>
      <c r="BN966" t="inlineStr"/>
      <c r="BO966" t="inlineStr"/>
      <c r="BP966" t="inlineStr"/>
      <c r="BQ966" t="inlineStr"/>
      <c r="BR966" t="inlineStr"/>
      <c r="BS966" t="inlineStr"/>
      <c r="BT966" t="inlineStr"/>
      <c r="BU966" t="inlineStr"/>
      <c r="BV966" t="inlineStr"/>
      <c r="BW966" t="inlineStr"/>
      <c r="BX966" t="inlineStr"/>
      <c r="BY966" t="inlineStr"/>
      <c r="BZ966" t="inlineStr"/>
      <c r="CA966" t="inlineStr"/>
      <c r="CB966" t="inlineStr"/>
      <c r="CC966" t="inlineStr"/>
      <c r="CD966" t="inlineStr"/>
      <c r="CE966" t="inlineStr"/>
      <c r="CF966" t="inlineStr"/>
      <c r="CG966" t="inlineStr"/>
      <c r="CH966" t="inlineStr"/>
      <c r="CI966" t="inlineStr"/>
      <c r="CJ966" t="inlineStr"/>
      <c r="CK966" t="inlineStr"/>
      <c r="CL966" t="inlineStr"/>
      <c r="CM966" t="inlineStr"/>
      <c r="CN966" t="inlineStr"/>
      <c r="CO966" t="inlineStr"/>
      <c r="CP966" t="inlineStr"/>
      <c r="CQ966" t="inlineStr"/>
      <c r="CR966" t="inlineStr"/>
      <c r="CS966" t="inlineStr"/>
      <c r="CT966" t="inlineStr"/>
      <c r="CU966" t="inlineStr"/>
    </row>
    <row r="967">
      <c r="A967" t="b">
        <v>1</v>
      </c>
      <c r="B967" t="inlineStr">
        <is>
          <t>864</t>
        </is>
      </c>
      <c r="C967" t="inlineStr">
        <is>
          <t>L-1540-315470054</t>
        </is>
      </c>
      <c r="D967" t="inlineStr">
        <is>
          <t>1066942420</t>
        </is>
      </c>
      <c r="E967" t="inlineStr">
        <is>
          <t>Aaf</t>
        </is>
      </c>
      <c r="F967" t="inlineStr">
        <is>
          <t>https://portal.dnb.de/opac.htm?method=simpleSearch&amp;cqlMode=true&amp;query=idn%3D1066942420</t>
        </is>
      </c>
      <c r="G967" t="inlineStr">
        <is>
          <t>III 93, 3</t>
        </is>
      </c>
      <c r="H967" t="inlineStr">
        <is>
          <t>III 93, 3</t>
        </is>
      </c>
      <c r="I967" t="inlineStr"/>
      <c r="J967" t="inlineStr"/>
      <c r="K967" t="inlineStr">
        <is>
          <t>bis 25 cm</t>
        </is>
      </c>
      <c r="L967" t="inlineStr"/>
      <c r="M967" t="inlineStr"/>
      <c r="N967" t="inlineStr"/>
      <c r="O967" t="inlineStr"/>
      <c r="P967" t="inlineStr"/>
      <c r="Q967" t="inlineStr"/>
      <c r="R967" t="inlineStr"/>
      <c r="S967" t="inlineStr"/>
      <c r="T967" t="inlineStr"/>
      <c r="U967" t="inlineStr"/>
      <c r="V967" t="inlineStr"/>
      <c r="W967" t="inlineStr"/>
      <c r="X967" t="inlineStr"/>
      <c r="Y967" t="inlineStr"/>
      <c r="Z967" t="inlineStr">
        <is>
          <t>x</t>
        </is>
      </c>
      <c r="AA967" t="inlineStr">
        <is>
          <t>G</t>
        </is>
      </c>
      <c r="AB967" t="inlineStr">
        <is>
          <t>x</t>
        </is>
      </c>
      <c r="AC967" t="inlineStr"/>
      <c r="AD967" t="inlineStr">
        <is>
          <t>h/E</t>
        </is>
      </c>
      <c r="AE967" t="inlineStr"/>
      <c r="AF967" t="inlineStr"/>
      <c r="AG967" t="inlineStr"/>
      <c r="AH967" t="inlineStr"/>
      <c r="AI967" t="inlineStr"/>
      <c r="AJ967" t="inlineStr">
        <is>
          <t>Pa</t>
        </is>
      </c>
      <c r="AK967" t="inlineStr"/>
      <c r="AL967" t="inlineStr"/>
      <c r="AM967" t="inlineStr"/>
      <c r="AN967" t="inlineStr"/>
      <c r="AO967" t="inlineStr"/>
      <c r="AP967" t="inlineStr"/>
      <c r="AQ967" t="inlineStr"/>
      <c r="AR967" t="inlineStr"/>
      <c r="AS967" t="inlineStr"/>
      <c r="AT967" t="inlineStr"/>
      <c r="AU967" t="inlineStr"/>
      <c r="AV967" t="inlineStr"/>
      <c r="AW967" t="inlineStr"/>
      <c r="AX967" t="inlineStr">
        <is>
          <t>110</t>
        </is>
      </c>
      <c r="AY967" t="inlineStr"/>
      <c r="AZ967" t="inlineStr"/>
      <c r="BA967" t="inlineStr"/>
      <c r="BB967" t="inlineStr">
        <is>
          <t>n</t>
        </is>
      </c>
      <c r="BC967" t="inlineStr">
        <is>
          <t>0</t>
        </is>
      </c>
      <c r="BD967" t="inlineStr"/>
      <c r="BE967" t="inlineStr"/>
      <c r="BF967" t="inlineStr"/>
      <c r="BG967" t="inlineStr"/>
      <c r="BH967" t="inlineStr"/>
      <c r="BI967" t="inlineStr"/>
      <c r="BJ967" t="inlineStr"/>
      <c r="BK967" t="inlineStr"/>
      <c r="BL967" t="inlineStr"/>
      <c r="BM967" t="inlineStr"/>
      <c r="BN967" t="inlineStr"/>
      <c r="BO967" t="inlineStr"/>
      <c r="BP967" t="inlineStr"/>
      <c r="BQ967" t="inlineStr"/>
      <c r="BR967" t="inlineStr"/>
      <c r="BS967" t="inlineStr"/>
      <c r="BT967" t="inlineStr"/>
      <c r="BU967" t="inlineStr"/>
      <c r="BV967" t="inlineStr"/>
      <c r="BW967" t="inlineStr"/>
      <c r="BX967" t="inlineStr"/>
      <c r="BY967" t="inlineStr"/>
      <c r="BZ967" t="inlineStr"/>
      <c r="CA967" t="inlineStr"/>
      <c r="CB967" t="inlineStr"/>
      <c r="CC967" t="inlineStr"/>
      <c r="CD967" t="inlineStr"/>
      <c r="CE967" t="inlineStr"/>
      <c r="CF967" t="inlineStr"/>
      <c r="CG967" t="inlineStr"/>
      <c r="CH967" t="inlineStr"/>
      <c r="CI967" t="inlineStr"/>
      <c r="CJ967" t="inlineStr"/>
      <c r="CK967" t="inlineStr"/>
      <c r="CL967" t="inlineStr"/>
      <c r="CM967" t="inlineStr"/>
      <c r="CN967" t="inlineStr"/>
      <c r="CO967" t="inlineStr"/>
      <c r="CP967" t="inlineStr"/>
      <c r="CQ967" t="inlineStr"/>
      <c r="CR967" t="inlineStr"/>
      <c r="CS967" t="inlineStr"/>
      <c r="CT967" t="inlineStr"/>
      <c r="CU967" t="inlineStr"/>
    </row>
    <row r="968">
      <c r="A968" t="b">
        <v>0</v>
      </c>
      <c r="B968" t="inlineStr">
        <is>
          <t>865</t>
        </is>
      </c>
      <c r="C968" t="inlineStr">
        <is>
          <t>L-1527-315490160</t>
        </is>
      </c>
      <c r="D968" t="inlineStr">
        <is>
          <t>1066959633</t>
        </is>
      </c>
      <c r="E968" t="inlineStr"/>
      <c r="F968" t="inlineStr">
        <is>
          <t>https://portal.dnb.de/opac.htm?method=simpleSearch&amp;cqlMode=true&amp;query=idn%3D1066959633</t>
        </is>
      </c>
      <c r="G968" t="inlineStr">
        <is>
          <t>III 94, 1</t>
        </is>
      </c>
      <c r="H968" t="inlineStr"/>
      <c r="I968" t="inlineStr"/>
      <c r="J968" t="inlineStr"/>
      <c r="K968" t="inlineStr">
        <is>
          <t>bis 35 cm</t>
        </is>
      </c>
      <c r="L968" t="inlineStr"/>
      <c r="M968" t="inlineStr"/>
      <c r="N968" t="inlineStr"/>
      <c r="O968" t="inlineStr"/>
      <c r="P968" t="inlineStr"/>
      <c r="Q968" t="inlineStr"/>
      <c r="R968" t="inlineStr"/>
      <c r="S968" t="inlineStr"/>
      <c r="T968" t="inlineStr"/>
      <c r="U968" t="inlineStr"/>
      <c r="V968" t="inlineStr"/>
      <c r="W968" t="inlineStr"/>
      <c r="X968" t="inlineStr"/>
      <c r="Y968" t="inlineStr"/>
      <c r="Z968" t="inlineStr"/>
      <c r="AA968" t="inlineStr">
        <is>
          <t>Pg</t>
        </is>
      </c>
      <c r="AB968" t="inlineStr"/>
      <c r="AC968" t="inlineStr">
        <is>
          <t>x</t>
        </is>
      </c>
      <c r="AD968" t="inlineStr">
        <is>
          <t>h/E</t>
        </is>
      </c>
      <c r="AE968" t="inlineStr">
        <is>
          <t>x</t>
        </is>
      </c>
      <c r="AF968" t="inlineStr"/>
      <c r="AG968" t="inlineStr"/>
      <c r="AH968" t="inlineStr"/>
      <c r="AI968" t="inlineStr"/>
      <c r="AJ968" t="inlineStr">
        <is>
          <t>Pa</t>
        </is>
      </c>
      <c r="AK968" t="inlineStr"/>
      <c r="AL968" t="inlineStr"/>
      <c r="AM968" t="inlineStr"/>
      <c r="AN968" t="inlineStr"/>
      <c r="AO968" t="inlineStr"/>
      <c r="AP968" t="inlineStr"/>
      <c r="AQ968" t="inlineStr"/>
      <c r="AR968" t="inlineStr"/>
      <c r="AS968" t="inlineStr"/>
      <c r="AT968" t="inlineStr"/>
      <c r="AU968" t="inlineStr"/>
      <c r="AV968" t="inlineStr"/>
      <c r="AW968" t="inlineStr"/>
      <c r="AX968" t="inlineStr">
        <is>
          <t>110</t>
        </is>
      </c>
      <c r="AY968" t="inlineStr"/>
      <c r="AZ968" t="inlineStr"/>
      <c r="BA968" t="inlineStr"/>
      <c r="BB968" t="inlineStr">
        <is>
          <t>n</t>
        </is>
      </c>
      <c r="BC968" t="inlineStr">
        <is>
          <t>0</t>
        </is>
      </c>
      <c r="BD968" t="inlineStr"/>
      <c r="BE968" t="inlineStr">
        <is>
          <t>Gewebe</t>
        </is>
      </c>
      <c r="BF968" t="inlineStr"/>
      <c r="BG968" t="inlineStr"/>
      <c r="BH968" t="inlineStr"/>
      <c r="BI968" t="inlineStr"/>
      <c r="BJ968" t="inlineStr"/>
      <c r="BK968" t="inlineStr"/>
      <c r="BL968" t="inlineStr">
        <is>
          <t>x 110</t>
        </is>
      </c>
      <c r="BM968" t="inlineStr"/>
      <c r="BN968" t="inlineStr"/>
      <c r="BO968" t="inlineStr"/>
      <c r="BP968" t="inlineStr"/>
      <c r="BQ968" t="inlineStr"/>
      <c r="BR968" t="inlineStr"/>
      <c r="BS968" t="inlineStr"/>
      <c r="BT968" t="inlineStr"/>
      <c r="BU968" t="inlineStr"/>
      <c r="BV968" t="inlineStr"/>
      <c r="BW968" t="inlineStr"/>
      <c r="BX968" t="inlineStr"/>
      <c r="BY968" t="inlineStr"/>
      <c r="BZ968" t="inlineStr"/>
      <c r="CA968" t="inlineStr"/>
      <c r="CB968" t="inlineStr"/>
      <c r="CC968" t="inlineStr"/>
      <c r="CD968" t="inlineStr"/>
      <c r="CE968" t="inlineStr"/>
      <c r="CF968" t="inlineStr"/>
      <c r="CG968" t="inlineStr"/>
      <c r="CH968" t="inlineStr"/>
      <c r="CI968" t="inlineStr"/>
      <c r="CJ968" t="inlineStr"/>
      <c r="CK968" t="inlineStr"/>
      <c r="CL968" t="inlineStr"/>
      <c r="CM968" t="inlineStr"/>
      <c r="CN968" t="inlineStr"/>
      <c r="CO968" t="inlineStr"/>
      <c r="CP968" t="inlineStr"/>
      <c r="CQ968" t="inlineStr"/>
      <c r="CR968" t="inlineStr"/>
      <c r="CS968" t="inlineStr"/>
      <c r="CT968" t="inlineStr"/>
      <c r="CU968" t="inlineStr"/>
    </row>
    <row r="969">
      <c r="A969" t="b">
        <v>1</v>
      </c>
      <c r="B969" t="inlineStr"/>
      <c r="C969" t="inlineStr">
        <is>
          <t>L-9999-414747461</t>
        </is>
      </c>
      <c r="D969" t="inlineStr">
        <is>
          <t>113824290X</t>
        </is>
      </c>
      <c r="E969" t="inlineStr">
        <is>
          <t>Qd</t>
        </is>
      </c>
      <c r="F969" t="inlineStr"/>
      <c r="G969" t="inlineStr">
        <is>
          <t>III 94, 1</t>
        </is>
      </c>
      <c r="H969" t="inlineStr">
        <is>
          <t>III 94, 1</t>
        </is>
      </c>
      <c r="I969" t="inlineStr"/>
      <c r="J969" t="inlineStr"/>
      <c r="K969" t="inlineStr"/>
      <c r="L969" t="inlineStr"/>
      <c r="M969" t="inlineStr"/>
      <c r="N969" t="inlineStr"/>
      <c r="O969" t="inlineStr"/>
      <c r="P969" t="inlineStr"/>
      <c r="Q969" t="inlineStr"/>
      <c r="R969" t="inlineStr"/>
      <c r="S969" t="inlineStr"/>
      <c r="T969" t="inlineStr"/>
      <c r="U969" t="inlineStr"/>
      <c r="V969" t="inlineStr"/>
      <c r="W969" t="inlineStr"/>
      <c r="X969" t="inlineStr"/>
      <c r="Y969" t="inlineStr"/>
      <c r="Z969" t="inlineStr"/>
      <c r="AA969" t="inlineStr"/>
      <c r="AB969" t="inlineStr"/>
      <c r="AC969" t="inlineStr"/>
      <c r="AD969" t="inlineStr"/>
      <c r="AE969" t="inlineStr"/>
      <c r="AF969" t="inlineStr"/>
      <c r="AG969" t="inlineStr"/>
      <c r="AH969" t="inlineStr"/>
      <c r="AI969" t="inlineStr"/>
      <c r="AJ969" t="inlineStr"/>
      <c r="AK969" t="inlineStr"/>
      <c r="AL969" t="inlineStr"/>
      <c r="AM969" t="inlineStr"/>
      <c r="AN969" t="inlineStr"/>
      <c r="AO969" t="inlineStr"/>
      <c r="AP969" t="inlineStr"/>
      <c r="AQ969" t="inlineStr"/>
      <c r="AR969" t="inlineStr"/>
      <c r="AS969" t="inlineStr"/>
      <c r="AT969" t="inlineStr"/>
      <c r="AU969" t="inlineStr"/>
      <c r="AV969" t="inlineStr"/>
      <c r="AW969" t="inlineStr"/>
      <c r="AX969" t="inlineStr"/>
      <c r="AY969" t="inlineStr"/>
      <c r="AZ969" t="inlineStr"/>
      <c r="BA969" t="inlineStr"/>
      <c r="BB969" t="inlineStr"/>
      <c r="BC969" t="inlineStr"/>
      <c r="BD969" t="inlineStr"/>
      <c r="BE969" t="inlineStr"/>
      <c r="BF969" t="inlineStr"/>
      <c r="BG969" t="inlineStr"/>
      <c r="BH969" t="inlineStr"/>
      <c r="BI969" t="inlineStr"/>
      <c r="BJ969" t="inlineStr"/>
      <c r="BK969" t="inlineStr"/>
      <c r="BL969" t="inlineStr"/>
      <c r="BM969" t="inlineStr"/>
      <c r="BN969" t="inlineStr"/>
      <c r="BO969" t="inlineStr"/>
      <c r="BP969" t="inlineStr"/>
      <c r="BQ969" t="inlineStr"/>
      <c r="BR969" t="inlineStr"/>
      <c r="BS969" t="inlineStr"/>
      <c r="BT969" t="inlineStr"/>
      <c r="BU969" t="inlineStr"/>
      <c r="BV969" t="inlineStr"/>
      <c r="BW969" t="inlineStr"/>
      <c r="BX969" t="inlineStr"/>
      <c r="BY969" t="inlineStr"/>
      <c r="BZ969" t="inlineStr"/>
      <c r="CA969" t="inlineStr"/>
      <c r="CB969" t="inlineStr"/>
      <c r="CC969" t="inlineStr"/>
      <c r="CD969" t="inlineStr"/>
      <c r="CE969" t="inlineStr"/>
      <c r="CF969" t="inlineStr"/>
      <c r="CG969" t="inlineStr"/>
      <c r="CH969" t="inlineStr"/>
      <c r="CI969" t="inlineStr"/>
      <c r="CJ969" t="inlineStr"/>
      <c r="CK969" t="inlineStr"/>
      <c r="CL969" t="inlineStr"/>
      <c r="CM969" t="inlineStr"/>
      <c r="CN969" t="inlineStr"/>
      <c r="CO969" t="inlineStr"/>
      <c r="CP969" t="inlineStr"/>
      <c r="CQ969" t="inlineStr"/>
      <c r="CR969" t="inlineStr"/>
      <c r="CS969" t="inlineStr"/>
      <c r="CT969" t="inlineStr"/>
      <c r="CU969" t="inlineStr"/>
    </row>
    <row r="970">
      <c r="A970" t="b">
        <v>0</v>
      </c>
      <c r="B970" t="inlineStr">
        <is>
          <t>866</t>
        </is>
      </c>
      <c r="C970" t="inlineStr">
        <is>
          <t>L-1523-67293793X</t>
        </is>
      </c>
      <c r="D970" t="inlineStr">
        <is>
          <t>1209235811</t>
        </is>
      </c>
      <c r="E970" t="inlineStr"/>
      <c r="F970" t="inlineStr">
        <is>
          <t>https://portal.dnb.de/opac.htm?method=simpleSearch&amp;cqlMode=true&amp;query=idn%3D1209235811</t>
        </is>
      </c>
      <c r="G970" t="inlineStr">
        <is>
          <t>III 94, 1 (1. angebundenesWerk)</t>
        </is>
      </c>
      <c r="H970" t="inlineStr"/>
      <c r="I970" t="inlineStr"/>
      <c r="J970" t="inlineStr"/>
      <c r="K970" t="inlineStr"/>
      <c r="L970" t="inlineStr"/>
      <c r="M970" t="inlineStr"/>
      <c r="N970" t="inlineStr"/>
      <c r="O970" t="inlineStr"/>
      <c r="P970" t="inlineStr"/>
      <c r="Q970" t="inlineStr"/>
      <c r="R970" t="inlineStr"/>
      <c r="S970" t="inlineStr"/>
      <c r="T970" t="inlineStr"/>
      <c r="U970" t="inlineStr"/>
      <c r="V970" t="inlineStr"/>
      <c r="W970" t="inlineStr"/>
      <c r="X970" t="inlineStr"/>
      <c r="Y970" t="inlineStr"/>
      <c r="Z970" t="inlineStr"/>
      <c r="AA970" t="inlineStr"/>
      <c r="AB970" t="inlineStr"/>
      <c r="AC970" t="inlineStr"/>
      <c r="AD970" t="inlineStr"/>
      <c r="AE970" t="inlineStr"/>
      <c r="AF970" t="inlineStr"/>
      <c r="AG970" t="inlineStr"/>
      <c r="AH970" t="inlineStr"/>
      <c r="AI970" t="inlineStr"/>
      <c r="AJ970" t="inlineStr"/>
      <c r="AK970" t="inlineStr"/>
      <c r="AL970" t="inlineStr"/>
      <c r="AM970" t="inlineStr"/>
      <c r="AN970" t="inlineStr"/>
      <c r="AO970" t="inlineStr"/>
      <c r="AP970" t="inlineStr"/>
      <c r="AQ970" t="inlineStr"/>
      <c r="AR970" t="inlineStr"/>
      <c r="AS970" t="inlineStr"/>
      <c r="AT970" t="inlineStr"/>
      <c r="AU970" t="inlineStr"/>
      <c r="AV970" t="inlineStr"/>
      <c r="AW970" t="inlineStr"/>
      <c r="AX970" t="inlineStr"/>
      <c r="AY970" t="inlineStr"/>
      <c r="AZ970" t="inlineStr"/>
      <c r="BA970" t="inlineStr"/>
      <c r="BB970" t="inlineStr"/>
      <c r="BC970" t="inlineStr">
        <is>
          <t>0</t>
        </is>
      </c>
      <c r="BD970" t="inlineStr"/>
      <c r="BE970" t="inlineStr"/>
      <c r="BF970" t="inlineStr"/>
      <c r="BG970" t="inlineStr"/>
      <c r="BH970" t="inlineStr"/>
      <c r="BI970" t="inlineStr"/>
      <c r="BJ970" t="inlineStr"/>
      <c r="BK970" t="inlineStr"/>
      <c r="BL970" t="inlineStr"/>
      <c r="BM970" t="inlineStr"/>
      <c r="BN970" t="inlineStr"/>
      <c r="BO970" t="inlineStr"/>
      <c r="BP970" t="inlineStr"/>
      <c r="BQ970" t="inlineStr"/>
      <c r="BR970" t="inlineStr"/>
      <c r="BS970" t="inlineStr"/>
      <c r="BT970" t="inlineStr"/>
      <c r="BU970" t="inlineStr"/>
      <c r="BV970" t="inlineStr"/>
      <c r="BW970" t="inlineStr"/>
      <c r="BX970" t="inlineStr"/>
      <c r="BY970" t="inlineStr"/>
      <c r="BZ970" t="inlineStr"/>
      <c r="CA970" t="inlineStr"/>
      <c r="CB970" t="inlineStr"/>
      <c r="CC970" t="inlineStr"/>
      <c r="CD970" t="inlineStr"/>
      <c r="CE970" t="inlineStr"/>
      <c r="CF970" t="inlineStr"/>
      <c r="CG970" t="inlineStr"/>
      <c r="CH970" t="inlineStr"/>
      <c r="CI970" t="inlineStr"/>
      <c r="CJ970" t="inlineStr"/>
      <c r="CK970" t="inlineStr"/>
      <c r="CL970" t="inlineStr"/>
      <c r="CM970" t="inlineStr"/>
      <c r="CN970" t="inlineStr"/>
      <c r="CO970" t="inlineStr"/>
      <c r="CP970" t="inlineStr"/>
      <c r="CQ970" t="inlineStr"/>
      <c r="CR970" t="inlineStr"/>
      <c r="CS970" t="inlineStr"/>
      <c r="CT970" t="inlineStr"/>
      <c r="CU970" t="inlineStr"/>
    </row>
    <row r="971">
      <c r="A971" t="b">
        <v>1</v>
      </c>
      <c r="B971" t="inlineStr">
        <is>
          <t>867</t>
        </is>
      </c>
      <c r="C971" t="inlineStr">
        <is>
          <t>L-1501-315492236</t>
        </is>
      </c>
      <c r="D971" t="inlineStr">
        <is>
          <t>1066961832</t>
        </is>
      </c>
      <c r="E971" t="inlineStr">
        <is>
          <t>Aaf</t>
        </is>
      </c>
      <c r="F971" t="inlineStr">
        <is>
          <t>https://portal.dnb.de/opac.htm?method=simpleSearch&amp;cqlMode=true&amp;query=idn%3D1066961832</t>
        </is>
      </c>
      <c r="G971" t="inlineStr">
        <is>
          <t>III 95, 1</t>
        </is>
      </c>
      <c r="H971" t="inlineStr">
        <is>
          <t>III 95, 1</t>
        </is>
      </c>
      <c r="I971" t="inlineStr"/>
      <c r="J971" t="inlineStr"/>
      <c r="K971" t="inlineStr">
        <is>
          <t>bis 35 cm</t>
        </is>
      </c>
      <c r="L971" t="inlineStr"/>
      <c r="M971" t="inlineStr"/>
      <c r="N971" t="inlineStr"/>
      <c r="O971" t="inlineStr"/>
      <c r="P971" t="inlineStr"/>
      <c r="Q971" t="inlineStr"/>
      <c r="R971" t="inlineStr"/>
      <c r="S971" t="inlineStr"/>
      <c r="T971" t="inlineStr"/>
      <c r="U971" t="inlineStr"/>
      <c r="V971" t="inlineStr"/>
      <c r="W971" t="inlineStr"/>
      <c r="X971" t="inlineStr"/>
      <c r="Y971" t="inlineStr"/>
      <c r="Z971" t="inlineStr"/>
      <c r="AA971" t="inlineStr">
        <is>
          <t>HD</t>
        </is>
      </c>
      <c r="AB971" t="inlineStr">
        <is>
          <t>x</t>
        </is>
      </c>
      <c r="AC971" t="inlineStr"/>
      <c r="AD971" t="inlineStr">
        <is>
          <t>f/V</t>
        </is>
      </c>
      <c r="AE971" t="inlineStr"/>
      <c r="AF971" t="inlineStr"/>
      <c r="AG971" t="inlineStr"/>
      <c r="AH971" t="inlineStr"/>
      <c r="AI971" t="inlineStr"/>
      <c r="AJ971" t="inlineStr">
        <is>
          <t>Pa</t>
        </is>
      </c>
      <c r="AK971" t="inlineStr"/>
      <c r="AL971" t="inlineStr"/>
      <c r="AM971" t="inlineStr"/>
      <c r="AN971" t="inlineStr"/>
      <c r="AO971" t="inlineStr"/>
      <c r="AP971" t="inlineStr"/>
      <c r="AQ971" t="inlineStr"/>
      <c r="AR971" t="inlineStr"/>
      <c r="AS971" t="inlineStr"/>
      <c r="AT971" t="inlineStr"/>
      <c r="AU971" t="inlineStr"/>
      <c r="AV971" t="inlineStr"/>
      <c r="AW971" t="inlineStr"/>
      <c r="AX971" t="inlineStr">
        <is>
          <t>60</t>
        </is>
      </c>
      <c r="AY971" t="inlineStr"/>
      <c r="AZ971" t="inlineStr"/>
      <c r="BA971" t="inlineStr"/>
      <c r="BB971" t="inlineStr">
        <is>
          <t>ja vor</t>
        </is>
      </c>
      <c r="BC971" t="inlineStr">
        <is>
          <t>0.5</t>
        </is>
      </c>
      <c r="BD971" t="inlineStr"/>
      <c r="BE971" t="inlineStr"/>
      <c r="BF971" t="inlineStr"/>
      <c r="BG971" t="inlineStr">
        <is>
          <t>x</t>
        </is>
      </c>
      <c r="BH971" t="inlineStr"/>
      <c r="BI971" t="inlineStr"/>
      <c r="BJ971" t="inlineStr"/>
      <c r="BK971" t="inlineStr"/>
      <c r="BL971" t="inlineStr"/>
      <c r="BM971" t="inlineStr"/>
      <c r="BN971" t="inlineStr"/>
      <c r="BO971" t="inlineStr">
        <is>
          <t>x</t>
        </is>
      </c>
      <c r="BP971" t="inlineStr">
        <is>
          <t>x</t>
        </is>
      </c>
      <c r="BQ971" t="inlineStr"/>
      <c r="BR971" t="inlineStr"/>
      <c r="BS971" t="inlineStr"/>
      <c r="BT971" t="inlineStr"/>
      <c r="BU971" t="inlineStr"/>
      <c r="BV971" t="inlineStr"/>
      <c r="BW971" t="inlineStr"/>
      <c r="BX971" t="inlineStr"/>
      <c r="BY971" t="inlineStr"/>
      <c r="BZ971" t="inlineStr"/>
      <c r="CA971" t="inlineStr">
        <is>
          <t>0.5</t>
        </is>
      </c>
      <c r="CB971" t="inlineStr"/>
      <c r="CC971" t="inlineStr"/>
      <c r="CD971" t="inlineStr"/>
      <c r="CE971" t="inlineStr"/>
      <c r="CF971" t="inlineStr"/>
      <c r="CG971" t="inlineStr"/>
      <c r="CH971" t="inlineStr"/>
      <c r="CI971" t="inlineStr"/>
      <c r="CJ971" t="inlineStr"/>
      <c r="CK971" t="inlineStr"/>
      <c r="CL971" t="inlineStr"/>
      <c r="CM971" t="inlineStr"/>
      <c r="CN971" t="inlineStr"/>
      <c r="CO971" t="inlineStr"/>
      <c r="CP971" t="inlineStr"/>
      <c r="CQ971" t="inlineStr"/>
      <c r="CR971" t="inlineStr"/>
      <c r="CS971" t="inlineStr"/>
      <c r="CT971" t="inlineStr"/>
      <c r="CU971" t="inlineStr"/>
    </row>
    <row r="972">
      <c r="A972" t="b">
        <v>1</v>
      </c>
      <c r="B972" t="inlineStr">
        <is>
          <t>868</t>
        </is>
      </c>
      <c r="C972" t="inlineStr">
        <is>
          <t>L-1502-315469005</t>
        </is>
      </c>
      <c r="D972" t="inlineStr">
        <is>
          <t>1066941297</t>
        </is>
      </c>
      <c r="E972" t="inlineStr">
        <is>
          <t>AaB</t>
        </is>
      </c>
      <c r="F972" t="inlineStr">
        <is>
          <t>https://portal.dnb.de/opac.htm?method=simpleSearch&amp;cqlMode=true&amp;query=idn%3D1066941297</t>
        </is>
      </c>
      <c r="G972" t="inlineStr">
        <is>
          <t>III 95, 2</t>
        </is>
      </c>
      <c r="H972" t="inlineStr">
        <is>
          <t>III 95, 2</t>
        </is>
      </c>
      <c r="I972" t="inlineStr"/>
      <c r="J972" t="inlineStr"/>
      <c r="K972" t="inlineStr">
        <is>
          <t>bis 35 cm</t>
        </is>
      </c>
      <c r="L972" t="inlineStr"/>
      <c r="M972" t="inlineStr"/>
      <c r="N972" t="inlineStr"/>
      <c r="O972" t="inlineStr"/>
      <c r="P972" t="inlineStr"/>
      <c r="Q972" t="inlineStr"/>
      <c r="R972" t="inlineStr"/>
      <c r="S972" t="inlineStr"/>
      <c r="T972" t="inlineStr"/>
      <c r="U972" t="inlineStr"/>
      <c r="V972" t="inlineStr"/>
      <c r="W972" t="inlineStr"/>
      <c r="X972" t="inlineStr"/>
      <c r="Y972" t="inlineStr"/>
      <c r="Z972" t="inlineStr"/>
      <c r="AA972" t="inlineStr">
        <is>
          <t>G</t>
        </is>
      </c>
      <c r="AB972" t="inlineStr">
        <is>
          <t>x</t>
        </is>
      </c>
      <c r="AC972" t="inlineStr"/>
      <c r="AD972" t="inlineStr">
        <is>
          <t>h/E</t>
        </is>
      </c>
      <c r="AE972" t="inlineStr"/>
      <c r="AF972" t="inlineStr"/>
      <c r="AG972" t="inlineStr"/>
      <c r="AH972" t="inlineStr"/>
      <c r="AI972" t="inlineStr"/>
      <c r="AJ972" t="inlineStr">
        <is>
          <t>Pa</t>
        </is>
      </c>
      <c r="AK972" t="inlineStr"/>
      <c r="AL972" t="inlineStr"/>
      <c r="AM972" t="inlineStr"/>
      <c r="AN972" t="inlineStr"/>
      <c r="AO972" t="inlineStr"/>
      <c r="AP972" t="inlineStr"/>
      <c r="AQ972" t="inlineStr"/>
      <c r="AR972" t="inlineStr"/>
      <c r="AS972" t="inlineStr"/>
      <c r="AT972" t="inlineStr"/>
      <c r="AU972" t="inlineStr"/>
      <c r="AV972" t="inlineStr"/>
      <c r="AW972" t="inlineStr"/>
      <c r="AX972" t="inlineStr">
        <is>
          <t>110</t>
        </is>
      </c>
      <c r="AY972" t="inlineStr"/>
      <c r="AZ972" t="inlineStr"/>
      <c r="BA972" t="inlineStr"/>
      <c r="BB972" t="inlineStr">
        <is>
          <t>n</t>
        </is>
      </c>
      <c r="BC972" t="inlineStr">
        <is>
          <t>0</t>
        </is>
      </c>
      <c r="BD972" t="inlineStr"/>
      <c r="BE972" t="inlineStr"/>
      <c r="BF972" t="inlineStr"/>
      <c r="BG972" t="inlineStr">
        <is>
          <t>x</t>
        </is>
      </c>
      <c r="BH972" t="inlineStr"/>
      <c r="BI972" t="inlineStr"/>
      <c r="BJ972" t="inlineStr"/>
      <c r="BK972" t="inlineStr">
        <is>
          <t>Schaden ist stabil</t>
        </is>
      </c>
      <c r="BL972" t="inlineStr"/>
      <c r="BM972" t="inlineStr"/>
      <c r="BN972" t="inlineStr"/>
      <c r="BO972" t="inlineStr"/>
      <c r="BP972" t="inlineStr"/>
      <c r="BQ972" t="inlineStr"/>
      <c r="BR972" t="inlineStr"/>
      <c r="BS972" t="inlineStr"/>
      <c r="BT972" t="inlineStr"/>
      <c r="BU972" t="inlineStr"/>
      <c r="BV972" t="inlineStr"/>
      <c r="BW972" t="inlineStr"/>
      <c r="BX972" t="inlineStr"/>
      <c r="BY972" t="inlineStr"/>
      <c r="BZ972" t="inlineStr"/>
      <c r="CA972" t="inlineStr"/>
      <c r="CB972" t="inlineStr"/>
      <c r="CC972" t="inlineStr"/>
      <c r="CD972" t="inlineStr"/>
      <c r="CE972" t="inlineStr"/>
      <c r="CF972" t="inlineStr"/>
      <c r="CG972" t="inlineStr"/>
      <c r="CH972" t="inlineStr"/>
      <c r="CI972" t="inlineStr"/>
      <c r="CJ972" t="inlineStr"/>
      <c r="CK972" t="inlineStr"/>
      <c r="CL972" t="inlineStr"/>
      <c r="CM972" t="inlineStr"/>
      <c r="CN972" t="inlineStr"/>
      <c r="CO972" t="inlineStr"/>
      <c r="CP972" t="inlineStr"/>
      <c r="CQ972" t="inlineStr"/>
      <c r="CR972" t="inlineStr"/>
      <c r="CS972" t="inlineStr"/>
      <c r="CT972" t="inlineStr"/>
      <c r="CU972" t="inlineStr"/>
    </row>
    <row r="973">
      <c r="A973" t="b">
        <v>1</v>
      </c>
      <c r="B973" t="inlineStr">
        <is>
          <t>869</t>
        </is>
      </c>
      <c r="C973" t="inlineStr">
        <is>
          <t>L-1503-315331259</t>
        </is>
      </c>
      <c r="D973" t="inlineStr">
        <is>
          <t>1066873445</t>
        </is>
      </c>
      <c r="E973" t="inlineStr">
        <is>
          <t>Aaf</t>
        </is>
      </c>
      <c r="F973" t="inlineStr">
        <is>
          <t>https://portal.dnb.de/opac.htm?method=simpleSearch&amp;cqlMode=true&amp;query=idn%3D1066873445</t>
        </is>
      </c>
      <c r="G973" t="inlineStr">
        <is>
          <t>III 95, 3</t>
        </is>
      </c>
      <c r="H973" t="inlineStr">
        <is>
          <t>III 95, 3</t>
        </is>
      </c>
      <c r="I973" t="inlineStr"/>
      <c r="J973" t="inlineStr"/>
      <c r="K973" t="inlineStr">
        <is>
          <t>bis 25 cm</t>
        </is>
      </c>
      <c r="L973" t="inlineStr"/>
      <c r="M973" t="inlineStr"/>
      <c r="N973" t="inlineStr"/>
      <c r="O973" t="inlineStr"/>
      <c r="P973" t="inlineStr"/>
      <c r="Q973" t="inlineStr"/>
      <c r="R973" t="inlineStr"/>
      <c r="S973" t="inlineStr"/>
      <c r="T973" t="inlineStr"/>
      <c r="U973" t="inlineStr"/>
      <c r="V973" t="inlineStr"/>
      <c r="W973" t="inlineStr"/>
      <c r="X973" t="inlineStr"/>
      <c r="Y973" t="inlineStr"/>
      <c r="Z973" t="inlineStr"/>
      <c r="AA973" t="inlineStr">
        <is>
          <t>HD</t>
        </is>
      </c>
      <c r="AB973" t="inlineStr"/>
      <c r="AC973" t="inlineStr">
        <is>
          <t>x</t>
        </is>
      </c>
      <c r="AD973" t="inlineStr">
        <is>
          <t>f</t>
        </is>
      </c>
      <c r="AE973" t="inlineStr"/>
      <c r="AF973" t="inlineStr"/>
      <c r="AG973" t="inlineStr"/>
      <c r="AH973" t="inlineStr"/>
      <c r="AI973" t="inlineStr"/>
      <c r="AJ973" t="inlineStr">
        <is>
          <t>Pa</t>
        </is>
      </c>
      <c r="AK973" t="inlineStr"/>
      <c r="AL973" t="inlineStr"/>
      <c r="AM973" t="inlineStr"/>
      <c r="AN973" t="inlineStr"/>
      <c r="AO973" t="inlineStr">
        <is>
          <t>x</t>
        </is>
      </c>
      <c r="AP973" t="inlineStr"/>
      <c r="AQ973" t="inlineStr"/>
      <c r="AR973" t="inlineStr"/>
      <c r="AS973" t="inlineStr"/>
      <c r="AT973" t="inlineStr"/>
      <c r="AU973" t="inlineStr"/>
      <c r="AV973" t="inlineStr"/>
      <c r="AW973" t="inlineStr"/>
      <c r="AX973" t="inlineStr">
        <is>
          <t>110</t>
        </is>
      </c>
      <c r="AY973" t="inlineStr"/>
      <c r="AZ973" t="inlineStr"/>
      <c r="BA973" t="inlineStr"/>
      <c r="BB973" t="inlineStr">
        <is>
          <t>n</t>
        </is>
      </c>
      <c r="BC973" t="inlineStr">
        <is>
          <t>0</t>
        </is>
      </c>
      <c r="BD973" t="inlineStr"/>
      <c r="BE973" t="inlineStr">
        <is>
          <t>Gewebe</t>
        </is>
      </c>
      <c r="BF973" t="inlineStr"/>
      <c r="BG973" t="inlineStr"/>
      <c r="BH973" t="inlineStr"/>
      <c r="BI973" t="inlineStr"/>
      <c r="BJ973" t="inlineStr"/>
      <c r="BK973" t="inlineStr"/>
      <c r="BL973" t="inlineStr"/>
      <c r="BM973" t="inlineStr"/>
      <c r="BN973" t="inlineStr"/>
      <c r="BO973" t="inlineStr"/>
      <c r="BP973" t="inlineStr"/>
      <c r="BQ973" t="inlineStr"/>
      <c r="BR973" t="inlineStr"/>
      <c r="BS973" t="inlineStr"/>
      <c r="BT973" t="inlineStr"/>
      <c r="BU973" t="inlineStr"/>
      <c r="BV973" t="inlineStr"/>
      <c r="BW973" t="inlineStr"/>
      <c r="BX973" t="inlineStr"/>
      <c r="BY973" t="inlineStr"/>
      <c r="BZ973" t="inlineStr"/>
      <c r="CA973" t="inlineStr"/>
      <c r="CB973" t="inlineStr"/>
      <c r="CC973" t="inlineStr"/>
      <c r="CD973" t="inlineStr"/>
      <c r="CE973" t="inlineStr"/>
      <c r="CF973" t="inlineStr"/>
      <c r="CG973" t="inlineStr"/>
      <c r="CH973" t="inlineStr"/>
      <c r="CI973" t="inlineStr"/>
      <c r="CJ973" t="inlineStr"/>
      <c r="CK973" t="inlineStr"/>
      <c r="CL973" t="inlineStr"/>
      <c r="CM973" t="inlineStr"/>
      <c r="CN973" t="inlineStr"/>
      <c r="CO973" t="inlineStr"/>
      <c r="CP973" t="inlineStr"/>
      <c r="CQ973" t="inlineStr"/>
      <c r="CR973" t="inlineStr"/>
      <c r="CS973" t="inlineStr"/>
      <c r="CT973" t="inlineStr"/>
      <c r="CU973" t="inlineStr"/>
    </row>
    <row r="974">
      <c r="A974" t="b">
        <v>1</v>
      </c>
      <c r="B974" t="inlineStr">
        <is>
          <t>934</t>
        </is>
      </c>
      <c r="C974" t="inlineStr">
        <is>
          <t>L-1503-177481706</t>
        </is>
      </c>
      <c r="D974" t="inlineStr">
        <is>
          <t>1002498287</t>
        </is>
      </c>
      <c r="E974" t="inlineStr">
        <is>
          <t>Aal</t>
        </is>
      </c>
      <c r="F974" t="inlineStr">
        <is>
          <t>https://portal.dnb.de/opac.htm?method=simpleSearch&amp;cqlMode=true&amp;query=idn%3D1002498287</t>
        </is>
      </c>
      <c r="G974" t="inlineStr">
        <is>
          <t>III 95, 3 a</t>
        </is>
      </c>
      <c r="H974" t="inlineStr">
        <is>
          <t>III 95, 3a</t>
        </is>
      </c>
      <c r="I974" t="inlineStr"/>
      <c r="J974" t="inlineStr"/>
      <c r="K974" t="inlineStr">
        <is>
          <t>bis 25 cm</t>
        </is>
      </c>
      <c r="L974" t="inlineStr"/>
      <c r="M974" t="inlineStr"/>
      <c r="N974" t="inlineStr"/>
      <c r="O974" t="inlineStr"/>
      <c r="P974" t="inlineStr"/>
      <c r="Q974" t="inlineStr"/>
      <c r="R974" t="inlineStr"/>
      <c r="S974" t="inlineStr"/>
      <c r="T974" t="inlineStr"/>
      <c r="U974" t="inlineStr"/>
      <c r="V974" t="inlineStr"/>
      <c r="W974" t="inlineStr"/>
      <c r="X974" t="inlineStr"/>
      <c r="Y974" t="inlineStr"/>
      <c r="Z974" t="inlineStr"/>
      <c r="AA974" t="inlineStr">
        <is>
          <t>HPg</t>
        </is>
      </c>
      <c r="AB974" t="inlineStr"/>
      <c r="AC974" t="inlineStr"/>
      <c r="AD974" t="inlineStr">
        <is>
          <t>h/E</t>
        </is>
      </c>
      <c r="AE974" t="inlineStr"/>
      <c r="AF974" t="inlineStr"/>
      <c r="AG974" t="inlineStr"/>
      <c r="AH974" t="inlineStr"/>
      <c r="AI974" t="inlineStr"/>
      <c r="AJ974" t="inlineStr">
        <is>
          <t>Pa</t>
        </is>
      </c>
      <c r="AK974" t="inlineStr"/>
      <c r="AL974" t="inlineStr"/>
      <c r="AM974" t="inlineStr"/>
      <c r="AN974" t="inlineStr"/>
      <c r="AO974" t="inlineStr"/>
      <c r="AP974" t="inlineStr"/>
      <c r="AQ974" t="inlineStr"/>
      <c r="AR974" t="inlineStr"/>
      <c r="AS974" t="inlineStr"/>
      <c r="AT974" t="inlineStr"/>
      <c r="AU974" t="inlineStr"/>
      <c r="AV974" t="inlineStr"/>
      <c r="AW974" t="inlineStr"/>
      <c r="AX974" t="inlineStr">
        <is>
          <t>110</t>
        </is>
      </c>
      <c r="AY974" t="inlineStr"/>
      <c r="AZ974" t="inlineStr"/>
      <c r="BA974" t="inlineStr"/>
      <c r="BB974" t="inlineStr">
        <is>
          <t>n</t>
        </is>
      </c>
      <c r="BC974" t="inlineStr">
        <is>
          <t>0</t>
        </is>
      </c>
      <c r="BD974" t="inlineStr"/>
      <c r="BE974" t="inlineStr"/>
      <c r="BF974" t="inlineStr"/>
      <c r="BG974" t="inlineStr"/>
      <c r="BH974" t="inlineStr"/>
      <c r="BI974" t="inlineStr"/>
      <c r="BJ974" t="inlineStr"/>
      <c r="BK974" t="inlineStr"/>
      <c r="BL974" t="inlineStr"/>
      <c r="BM974" t="inlineStr"/>
      <c r="BN974" t="inlineStr"/>
      <c r="BO974" t="inlineStr"/>
      <c r="BP974" t="inlineStr"/>
      <c r="BQ974" t="inlineStr"/>
      <c r="BR974" t="inlineStr"/>
      <c r="BS974" t="inlineStr"/>
      <c r="BT974" t="inlineStr"/>
      <c r="BU974" t="inlineStr"/>
      <c r="BV974" t="inlineStr"/>
      <c r="BW974" t="inlineStr"/>
      <c r="BX974" t="inlineStr"/>
      <c r="BY974" t="inlineStr"/>
      <c r="BZ974" t="inlineStr"/>
      <c r="CA974" t="inlineStr"/>
      <c r="CB974" t="inlineStr"/>
      <c r="CC974" t="inlineStr"/>
      <c r="CD974" t="inlineStr"/>
      <c r="CE974" t="inlineStr"/>
      <c r="CF974" t="inlineStr"/>
      <c r="CG974" t="inlineStr"/>
      <c r="CH974" t="inlineStr"/>
      <c r="CI974" t="inlineStr"/>
      <c r="CJ974" t="inlineStr"/>
      <c r="CK974" t="inlineStr"/>
      <c r="CL974" t="inlineStr"/>
      <c r="CM974" t="inlineStr"/>
      <c r="CN974" t="inlineStr"/>
      <c r="CO974" t="inlineStr"/>
      <c r="CP974" t="inlineStr"/>
      <c r="CQ974" t="inlineStr"/>
      <c r="CR974" t="inlineStr"/>
      <c r="CS974" t="inlineStr"/>
      <c r="CT974" t="inlineStr"/>
      <c r="CU974" t="inlineStr"/>
    </row>
    <row r="975">
      <c r="A975" t="b">
        <v>1</v>
      </c>
      <c r="B975" t="inlineStr">
        <is>
          <t>870</t>
        </is>
      </c>
      <c r="C975" t="inlineStr">
        <is>
          <t>L-1507-315492724</t>
        </is>
      </c>
      <c r="D975" t="inlineStr">
        <is>
          <t>1066962324</t>
        </is>
      </c>
      <c r="E975" t="inlineStr">
        <is>
          <t>AaB</t>
        </is>
      </c>
      <c r="F975" t="inlineStr">
        <is>
          <t>https://portal.dnb.de/opac.htm?method=simpleSearch&amp;cqlMode=true&amp;query=idn%3D1066962324</t>
        </is>
      </c>
      <c r="G975" t="inlineStr">
        <is>
          <t>III 95, 4</t>
        </is>
      </c>
      <c r="H975" t="inlineStr">
        <is>
          <t>III 95, 4</t>
        </is>
      </c>
      <c r="I975" t="inlineStr"/>
      <c r="J975" t="inlineStr"/>
      <c r="K975" t="inlineStr">
        <is>
          <t>bis 25 cm</t>
        </is>
      </c>
      <c r="L975" t="inlineStr"/>
      <c r="M975" t="inlineStr"/>
      <c r="N975" t="inlineStr"/>
      <c r="O975" t="inlineStr"/>
      <c r="P975" t="inlineStr"/>
      <c r="Q975" t="inlineStr"/>
      <c r="R975" t="inlineStr"/>
      <c r="S975" t="inlineStr"/>
      <c r="T975" t="inlineStr"/>
      <c r="U975" t="inlineStr"/>
      <c r="V975" t="inlineStr"/>
      <c r="W975" t="inlineStr"/>
      <c r="X975" t="inlineStr"/>
      <c r="Y975" t="inlineStr"/>
      <c r="Z975" t="inlineStr"/>
      <c r="AA975" t="inlineStr">
        <is>
          <t>L</t>
        </is>
      </c>
      <c r="AB975" t="inlineStr"/>
      <c r="AC975" t="inlineStr">
        <is>
          <t>x</t>
        </is>
      </c>
      <c r="AD975" t="inlineStr">
        <is>
          <t>f</t>
        </is>
      </c>
      <c r="AE975" t="inlineStr"/>
      <c r="AF975" t="inlineStr"/>
      <c r="AG975" t="inlineStr"/>
      <c r="AH975" t="inlineStr"/>
      <c r="AI975" t="inlineStr"/>
      <c r="AJ975" t="inlineStr">
        <is>
          <t>Pa</t>
        </is>
      </c>
      <c r="AK975" t="inlineStr"/>
      <c r="AL975" t="inlineStr"/>
      <c r="AM975" t="inlineStr"/>
      <c r="AN975" t="inlineStr"/>
      <c r="AO975" t="inlineStr"/>
      <c r="AP975" t="inlineStr"/>
      <c r="AQ975" t="inlineStr"/>
      <c r="AR975" t="inlineStr"/>
      <c r="AS975" t="inlineStr"/>
      <c r="AT975" t="inlineStr"/>
      <c r="AU975" t="inlineStr"/>
      <c r="AV975" t="inlineStr"/>
      <c r="AW975" t="inlineStr"/>
      <c r="AX975" t="inlineStr">
        <is>
          <t>110</t>
        </is>
      </c>
      <c r="AY975" t="inlineStr"/>
      <c r="AZ975" t="inlineStr"/>
      <c r="BA975" t="inlineStr"/>
      <c r="BB975" t="inlineStr">
        <is>
          <t>n</t>
        </is>
      </c>
      <c r="BC975" t="inlineStr">
        <is>
          <t>0</t>
        </is>
      </c>
      <c r="BD975" t="inlineStr"/>
      <c r="BE975" t="inlineStr">
        <is>
          <t>Gewebe</t>
        </is>
      </c>
      <c r="BF975" t="inlineStr"/>
      <c r="BG975" t="inlineStr"/>
      <c r="BH975" t="inlineStr"/>
      <c r="BI975" t="inlineStr"/>
      <c r="BJ975" t="inlineStr"/>
      <c r="BK975" t="inlineStr"/>
      <c r="BL975" t="inlineStr"/>
      <c r="BM975" t="inlineStr"/>
      <c r="BN975" t="inlineStr"/>
      <c r="BO975" t="inlineStr"/>
      <c r="BP975" t="inlineStr"/>
      <c r="BQ975" t="inlineStr"/>
      <c r="BR975" t="inlineStr"/>
      <c r="BS975" t="inlineStr"/>
      <c r="BT975" t="inlineStr"/>
      <c r="BU975" t="inlineStr"/>
      <c r="BV975" t="inlineStr"/>
      <c r="BW975" t="inlineStr"/>
      <c r="BX975" t="inlineStr"/>
      <c r="BY975" t="inlineStr"/>
      <c r="BZ975" t="inlineStr"/>
      <c r="CA975" t="inlineStr"/>
      <c r="CB975" t="inlineStr"/>
      <c r="CC975" t="inlineStr"/>
      <c r="CD975" t="inlineStr"/>
      <c r="CE975" t="inlineStr"/>
      <c r="CF975" t="inlineStr"/>
      <c r="CG975" t="inlineStr"/>
      <c r="CH975" t="inlineStr"/>
      <c r="CI975" t="inlineStr"/>
      <c r="CJ975" t="inlineStr"/>
      <c r="CK975" t="inlineStr"/>
      <c r="CL975" t="inlineStr"/>
      <c r="CM975" t="inlineStr"/>
      <c r="CN975" t="inlineStr"/>
      <c r="CO975" t="inlineStr"/>
      <c r="CP975" t="inlineStr"/>
      <c r="CQ975" t="inlineStr"/>
      <c r="CR975" t="inlineStr"/>
      <c r="CS975" t="inlineStr"/>
      <c r="CT975" t="inlineStr"/>
      <c r="CU975" t="inlineStr"/>
    </row>
    <row r="976">
      <c r="A976" t="b">
        <v>1</v>
      </c>
      <c r="B976" t="inlineStr">
        <is>
          <t>871</t>
        </is>
      </c>
      <c r="C976" t="inlineStr">
        <is>
          <t>L-1510-31549350X</t>
        </is>
      </c>
      <c r="D976" t="inlineStr">
        <is>
          <t>1066963231</t>
        </is>
      </c>
      <c r="E976" t="inlineStr">
        <is>
          <t>Aaf</t>
        </is>
      </c>
      <c r="F976" t="inlineStr">
        <is>
          <t>https://portal.dnb.de/opac.htm?method=simpleSearch&amp;cqlMode=true&amp;query=idn%3D1066963231</t>
        </is>
      </c>
      <c r="G976" t="inlineStr">
        <is>
          <t>III 95, 5</t>
        </is>
      </c>
      <c r="H976" t="inlineStr">
        <is>
          <t>III 95, 5</t>
        </is>
      </c>
      <c r="I976" t="inlineStr"/>
      <c r="J976" t="inlineStr"/>
      <c r="K976" t="inlineStr">
        <is>
          <t>bis 35 cm</t>
        </is>
      </c>
      <c r="L976" t="inlineStr"/>
      <c r="M976" t="inlineStr"/>
      <c r="N976" t="inlineStr"/>
      <c r="O976" t="inlineStr"/>
      <c r="P976" t="inlineStr"/>
      <c r="Q976" t="inlineStr"/>
      <c r="R976" t="inlineStr"/>
      <c r="S976" t="inlineStr"/>
      <c r="T976" t="inlineStr"/>
      <c r="U976" t="inlineStr"/>
      <c r="V976" t="inlineStr"/>
      <c r="W976" t="inlineStr"/>
      <c r="X976" t="inlineStr"/>
      <c r="Y976" t="inlineStr"/>
      <c r="Z976" t="inlineStr"/>
      <c r="AA976" t="inlineStr">
        <is>
          <t>HL</t>
        </is>
      </c>
      <c r="AB976" t="inlineStr">
        <is>
          <t>x</t>
        </is>
      </c>
      <c r="AC976" t="inlineStr">
        <is>
          <t>x</t>
        </is>
      </c>
      <c r="AD976" t="inlineStr">
        <is>
          <t>f</t>
        </is>
      </c>
      <c r="AE976" t="inlineStr"/>
      <c r="AF976" t="inlineStr"/>
      <c r="AG976" t="inlineStr"/>
      <c r="AH976" t="inlineStr"/>
      <c r="AI976" t="inlineStr"/>
      <c r="AJ976" t="inlineStr">
        <is>
          <t>Pa</t>
        </is>
      </c>
      <c r="AK976" t="inlineStr"/>
      <c r="AL976" t="inlineStr"/>
      <c r="AM976" t="inlineStr"/>
      <c r="AN976" t="inlineStr"/>
      <c r="AO976" t="inlineStr"/>
      <c r="AP976" t="inlineStr"/>
      <c r="AQ976" t="inlineStr"/>
      <c r="AR976" t="inlineStr"/>
      <c r="AS976" t="inlineStr"/>
      <c r="AT976" t="inlineStr"/>
      <c r="AU976" t="inlineStr"/>
      <c r="AV976" t="inlineStr"/>
      <c r="AW976" t="inlineStr"/>
      <c r="AX976" t="inlineStr">
        <is>
          <t>80</t>
        </is>
      </c>
      <c r="AY976" t="inlineStr"/>
      <c r="AZ976" t="inlineStr"/>
      <c r="BA976" t="inlineStr"/>
      <c r="BB976" t="inlineStr">
        <is>
          <t>n</t>
        </is>
      </c>
      <c r="BC976" t="inlineStr">
        <is>
          <t>0</t>
        </is>
      </c>
      <c r="BD976" t="inlineStr"/>
      <c r="BE976" t="inlineStr"/>
      <c r="BF976" t="inlineStr"/>
      <c r="BG976" t="inlineStr">
        <is>
          <t>x</t>
        </is>
      </c>
      <c r="BH976" t="inlineStr"/>
      <c r="BI976" t="inlineStr"/>
      <c r="BJ976" t="inlineStr"/>
      <c r="BK976" t="inlineStr"/>
      <c r="BL976" t="inlineStr"/>
      <c r="BM976" t="inlineStr"/>
      <c r="BN976" t="inlineStr"/>
      <c r="BO976" t="inlineStr"/>
      <c r="BP976" t="inlineStr"/>
      <c r="BQ976" t="inlineStr"/>
      <c r="BR976" t="inlineStr"/>
      <c r="BS976" t="inlineStr"/>
      <c r="BT976" t="inlineStr"/>
      <c r="BU976" t="inlineStr"/>
      <c r="BV976" t="inlineStr"/>
      <c r="BW976" t="inlineStr"/>
      <c r="BX976" t="inlineStr"/>
      <c r="BY976" t="inlineStr"/>
      <c r="BZ976" t="inlineStr"/>
      <c r="CA976" t="inlineStr"/>
      <c r="CB976" t="inlineStr"/>
      <c r="CC976" t="inlineStr"/>
      <c r="CD976" t="inlineStr"/>
      <c r="CE976" t="inlineStr"/>
      <c r="CF976" t="inlineStr"/>
      <c r="CG976" t="inlineStr"/>
      <c r="CH976" t="inlineStr"/>
      <c r="CI976" t="inlineStr"/>
      <c r="CJ976" t="inlineStr"/>
      <c r="CK976" t="inlineStr"/>
      <c r="CL976" t="inlineStr"/>
      <c r="CM976" t="inlineStr"/>
      <c r="CN976" t="inlineStr"/>
      <c r="CO976" t="inlineStr"/>
      <c r="CP976" t="inlineStr"/>
      <c r="CQ976" t="inlineStr"/>
      <c r="CR976" t="inlineStr"/>
      <c r="CS976" t="inlineStr"/>
      <c r="CT976" t="inlineStr"/>
      <c r="CU976" t="inlineStr"/>
    </row>
    <row r="977">
      <c r="A977" t="b">
        <v>1</v>
      </c>
      <c r="B977" t="inlineStr">
        <is>
          <t>872</t>
        </is>
      </c>
      <c r="C977" t="inlineStr">
        <is>
          <t>L-1512-315494379</t>
        </is>
      </c>
      <c r="D977" t="inlineStr">
        <is>
          <t>1066964157</t>
        </is>
      </c>
      <c r="E977" t="inlineStr">
        <is>
          <t>Aaf</t>
        </is>
      </c>
      <c r="F977" t="inlineStr">
        <is>
          <t>https://portal.dnb.de/opac.htm?method=simpleSearch&amp;cqlMode=true&amp;query=idn%3D1066964157</t>
        </is>
      </c>
      <c r="G977" t="inlineStr">
        <is>
          <t>III 95, 6</t>
        </is>
      </c>
      <c r="H977" t="inlineStr">
        <is>
          <t>III 95, 6</t>
        </is>
      </c>
      <c r="I977" t="inlineStr"/>
      <c r="J977" t="inlineStr"/>
      <c r="K977" t="inlineStr">
        <is>
          <t>bis 25 cm</t>
        </is>
      </c>
      <c r="L977" t="inlineStr"/>
      <c r="M977" t="inlineStr"/>
      <c r="N977" t="inlineStr"/>
      <c r="O977" t="inlineStr"/>
      <c r="P977" t="inlineStr"/>
      <c r="Q977" t="inlineStr"/>
      <c r="R977" t="inlineStr"/>
      <c r="S977" t="inlineStr"/>
      <c r="T977" t="inlineStr"/>
      <c r="U977" t="inlineStr"/>
      <c r="V977" t="inlineStr"/>
      <c r="W977" t="inlineStr"/>
      <c r="X977" t="inlineStr"/>
      <c r="Y977" t="inlineStr"/>
      <c r="Z977" t="inlineStr"/>
      <c r="AA977" t="inlineStr">
        <is>
          <t>G</t>
        </is>
      </c>
      <c r="AB977" t="inlineStr">
        <is>
          <t>x</t>
        </is>
      </c>
      <c r="AC977" t="inlineStr"/>
      <c r="AD977" t="inlineStr">
        <is>
          <t>h/E</t>
        </is>
      </c>
      <c r="AE977" t="inlineStr"/>
      <c r="AF977" t="inlineStr"/>
      <c r="AG977" t="inlineStr"/>
      <c r="AH977" t="inlineStr"/>
      <c r="AI977" t="inlineStr"/>
      <c r="AJ977" t="inlineStr">
        <is>
          <t>Pa</t>
        </is>
      </c>
      <c r="AK977" t="inlineStr"/>
      <c r="AL977" t="inlineStr"/>
      <c r="AM977" t="inlineStr"/>
      <c r="AN977" t="inlineStr"/>
      <c r="AO977" t="inlineStr"/>
      <c r="AP977" t="inlineStr"/>
      <c r="AQ977" t="inlineStr"/>
      <c r="AR977" t="inlineStr"/>
      <c r="AS977" t="inlineStr"/>
      <c r="AT977" t="inlineStr"/>
      <c r="AU977" t="inlineStr"/>
      <c r="AV977" t="inlineStr"/>
      <c r="AW977" t="inlineStr"/>
      <c r="AX977" t="inlineStr">
        <is>
          <t>110</t>
        </is>
      </c>
      <c r="AY977" t="inlineStr"/>
      <c r="AZ977" t="inlineStr"/>
      <c r="BA977" t="inlineStr"/>
      <c r="BB977" t="inlineStr">
        <is>
          <t>n</t>
        </is>
      </c>
      <c r="BC977" t="inlineStr">
        <is>
          <t>0</t>
        </is>
      </c>
      <c r="BD977" t="inlineStr"/>
      <c r="BE977" t="inlineStr"/>
      <c r="BF977" t="inlineStr"/>
      <c r="BG977" t="inlineStr">
        <is>
          <t>x</t>
        </is>
      </c>
      <c r="BH977" t="inlineStr"/>
      <c r="BI977" t="inlineStr"/>
      <c r="BJ977" t="inlineStr"/>
      <c r="BK977" t="inlineStr"/>
      <c r="BL977" t="inlineStr"/>
      <c r="BM977" t="inlineStr"/>
      <c r="BN977" t="inlineStr"/>
      <c r="BO977" t="inlineStr"/>
      <c r="BP977" t="inlineStr"/>
      <c r="BQ977" t="inlineStr"/>
      <c r="BR977" t="inlineStr"/>
      <c r="BS977" t="inlineStr"/>
      <c r="BT977" t="inlineStr"/>
      <c r="BU977" t="inlineStr"/>
      <c r="BV977" t="inlineStr"/>
      <c r="BW977" t="inlineStr"/>
      <c r="BX977" t="inlineStr"/>
      <c r="BY977" t="inlineStr"/>
      <c r="BZ977" t="inlineStr"/>
      <c r="CA977" t="inlineStr"/>
      <c r="CB977" t="inlineStr"/>
      <c r="CC977" t="inlineStr"/>
      <c r="CD977" t="inlineStr"/>
      <c r="CE977" t="inlineStr"/>
      <c r="CF977" t="inlineStr"/>
      <c r="CG977" t="inlineStr"/>
      <c r="CH977" t="inlineStr"/>
      <c r="CI977" t="inlineStr"/>
      <c r="CJ977" t="inlineStr"/>
      <c r="CK977" t="inlineStr"/>
      <c r="CL977" t="inlineStr"/>
      <c r="CM977" t="inlineStr"/>
      <c r="CN977" t="inlineStr"/>
      <c r="CO977" t="inlineStr"/>
      <c r="CP977" t="inlineStr"/>
      <c r="CQ977" t="inlineStr"/>
      <c r="CR977" t="inlineStr"/>
      <c r="CS977" t="inlineStr"/>
      <c r="CT977" t="inlineStr"/>
      <c r="CU977" t="inlineStr"/>
    </row>
    <row r="978">
      <c r="A978" t="b">
        <v>1</v>
      </c>
      <c r="B978" t="inlineStr">
        <is>
          <t>873</t>
        </is>
      </c>
      <c r="C978" t="inlineStr">
        <is>
          <t>L-1502-315493100</t>
        </is>
      </c>
      <c r="D978" t="inlineStr">
        <is>
          <t>1066962804</t>
        </is>
      </c>
      <c r="E978" t="inlineStr">
        <is>
          <t>Aaf</t>
        </is>
      </c>
      <c r="F978" t="inlineStr">
        <is>
          <t>https://portal.dnb.de/opac.htm?method=simpleSearch&amp;cqlMode=true&amp;query=idn%3D1066962804</t>
        </is>
      </c>
      <c r="G978" t="inlineStr">
        <is>
          <t>III 95, 7</t>
        </is>
      </c>
      <c r="H978" t="inlineStr">
        <is>
          <t>III 95, 7</t>
        </is>
      </c>
      <c r="I978" t="inlineStr"/>
      <c r="J978" t="inlineStr"/>
      <c r="K978" t="inlineStr">
        <is>
          <t>bis 35 cm</t>
        </is>
      </c>
      <c r="L978" t="inlineStr"/>
      <c r="M978" t="inlineStr"/>
      <c r="N978" t="inlineStr"/>
      <c r="O978" t="inlineStr"/>
      <c r="P978" t="inlineStr"/>
      <c r="Q978" t="inlineStr"/>
      <c r="R978" t="inlineStr"/>
      <c r="S978" t="inlineStr"/>
      <c r="T978" t="inlineStr"/>
      <c r="U978" t="inlineStr"/>
      <c r="V978" t="inlineStr"/>
      <c r="W978" t="inlineStr"/>
      <c r="X978" t="inlineStr"/>
      <c r="Y978" t="inlineStr"/>
      <c r="Z978" t="inlineStr"/>
      <c r="AA978" t="inlineStr">
        <is>
          <t>HD</t>
        </is>
      </c>
      <c r="AB978" t="inlineStr"/>
      <c r="AC978" t="inlineStr">
        <is>
          <t>x</t>
        </is>
      </c>
      <c r="AD978" t="inlineStr">
        <is>
          <t>f</t>
        </is>
      </c>
      <c r="AE978" t="inlineStr"/>
      <c r="AF978" t="inlineStr"/>
      <c r="AG978" t="inlineStr"/>
      <c r="AH978" t="inlineStr"/>
      <c r="AI978" t="inlineStr"/>
      <c r="AJ978" t="inlineStr">
        <is>
          <t>Pa</t>
        </is>
      </c>
      <c r="AK978" t="inlineStr"/>
      <c r="AL978" t="inlineStr"/>
      <c r="AM978" t="inlineStr"/>
      <c r="AN978" t="inlineStr"/>
      <c r="AO978" t="inlineStr"/>
      <c r="AP978" t="inlineStr"/>
      <c r="AQ978" t="inlineStr"/>
      <c r="AR978" t="inlineStr"/>
      <c r="AS978" t="inlineStr"/>
      <c r="AT978" t="inlineStr"/>
      <c r="AU978" t="inlineStr"/>
      <c r="AV978" t="inlineStr"/>
      <c r="AW978" t="inlineStr"/>
      <c r="AX978" t="inlineStr">
        <is>
          <t>110</t>
        </is>
      </c>
      <c r="AY978" t="inlineStr"/>
      <c r="AZ978" t="inlineStr"/>
      <c r="BA978" t="inlineStr"/>
      <c r="BB978" t="inlineStr">
        <is>
          <t>n</t>
        </is>
      </c>
      <c r="BC978" t="inlineStr">
        <is>
          <t>0</t>
        </is>
      </c>
      <c r="BD978" t="inlineStr"/>
      <c r="BE978" t="inlineStr">
        <is>
          <t>Gewebe</t>
        </is>
      </c>
      <c r="BF978" t="inlineStr"/>
      <c r="BG978" t="inlineStr"/>
      <c r="BH978" t="inlineStr"/>
      <c r="BI978" t="inlineStr"/>
      <c r="BJ978" t="inlineStr"/>
      <c r="BK978" t="inlineStr"/>
      <c r="BL978" t="inlineStr"/>
      <c r="BM978" t="inlineStr"/>
      <c r="BN978" t="inlineStr"/>
      <c r="BO978" t="inlineStr"/>
      <c r="BP978" t="inlineStr"/>
      <c r="BQ978" t="inlineStr"/>
      <c r="BR978" t="inlineStr"/>
      <c r="BS978" t="inlineStr"/>
      <c r="BT978" t="inlineStr"/>
      <c r="BU978" t="inlineStr"/>
      <c r="BV978" t="inlineStr"/>
      <c r="BW978" t="inlineStr"/>
      <c r="BX978" t="inlineStr"/>
      <c r="BY978" t="inlineStr"/>
      <c r="BZ978" t="inlineStr"/>
      <c r="CA978" t="inlineStr"/>
      <c r="CB978" t="inlineStr"/>
      <c r="CC978" t="inlineStr"/>
      <c r="CD978" t="inlineStr"/>
      <c r="CE978" t="inlineStr"/>
      <c r="CF978" t="inlineStr"/>
      <c r="CG978" t="inlineStr"/>
      <c r="CH978" t="inlineStr"/>
      <c r="CI978" t="inlineStr"/>
      <c r="CJ978" t="inlineStr"/>
      <c r="CK978" t="inlineStr"/>
      <c r="CL978" t="inlineStr"/>
      <c r="CM978" t="inlineStr"/>
      <c r="CN978" t="inlineStr"/>
      <c r="CO978" t="inlineStr"/>
      <c r="CP978" t="inlineStr"/>
      <c r="CQ978" t="inlineStr"/>
      <c r="CR978" t="inlineStr"/>
      <c r="CS978" t="inlineStr"/>
      <c r="CT978" t="inlineStr"/>
      <c r="CU978" t="inlineStr"/>
    </row>
    <row r="979">
      <c r="A979" t="b">
        <v>1</v>
      </c>
      <c r="B979" t="inlineStr">
        <is>
          <t>876</t>
        </is>
      </c>
      <c r="C979" t="inlineStr">
        <is>
          <t>L-1503-406964815</t>
        </is>
      </c>
      <c r="D979" t="inlineStr">
        <is>
          <t>1132647207</t>
        </is>
      </c>
      <c r="E979" t="inlineStr">
        <is>
          <t>Af</t>
        </is>
      </c>
      <c r="F979" t="inlineStr">
        <is>
          <t>https://portal.dnb.de/opac.htm?method=simpleSearch&amp;cqlMode=true&amp;query=idn%3D1132647207</t>
        </is>
      </c>
      <c r="G979" t="inlineStr">
        <is>
          <t>III 95, 8</t>
        </is>
      </c>
      <c r="H979" t="inlineStr">
        <is>
          <t>III 95, 8</t>
        </is>
      </c>
      <c r="I979" t="inlineStr"/>
      <c r="J979" t="inlineStr"/>
      <c r="K979" t="inlineStr">
        <is>
          <t>bis 35 cm</t>
        </is>
      </c>
      <c r="L979" t="inlineStr"/>
      <c r="M979" t="inlineStr"/>
      <c r="N979" t="inlineStr"/>
      <c r="O979" t="inlineStr"/>
      <c r="P979" t="inlineStr"/>
      <c r="Q979" t="inlineStr"/>
      <c r="R979" t="inlineStr"/>
      <c r="S979" t="inlineStr"/>
      <c r="T979" t="inlineStr"/>
      <c r="U979" t="inlineStr"/>
      <c r="V979" t="inlineStr"/>
      <c r="W979" t="inlineStr"/>
      <c r="X979" t="inlineStr"/>
      <c r="Y979" t="inlineStr"/>
      <c r="Z979" t="inlineStr"/>
      <c r="AA979" t="inlineStr">
        <is>
          <t>L</t>
        </is>
      </c>
      <c r="AB979" t="inlineStr">
        <is>
          <t>x</t>
        </is>
      </c>
      <c r="AC979" t="inlineStr"/>
      <c r="AD979" t="inlineStr">
        <is>
          <t>h/E</t>
        </is>
      </c>
      <c r="AE979" t="inlineStr"/>
      <c r="AF979" t="inlineStr"/>
      <c r="AG979" t="inlineStr"/>
      <c r="AH979" t="inlineStr"/>
      <c r="AI979" t="inlineStr"/>
      <c r="AJ979" t="inlineStr">
        <is>
          <t>Pa</t>
        </is>
      </c>
      <c r="AK979" t="inlineStr"/>
      <c r="AL979" t="inlineStr"/>
      <c r="AM979" t="inlineStr"/>
      <c r="AN979" t="inlineStr"/>
      <c r="AO979" t="inlineStr"/>
      <c r="AP979" t="inlineStr"/>
      <c r="AQ979" t="inlineStr"/>
      <c r="AR979" t="inlineStr"/>
      <c r="AS979" t="inlineStr"/>
      <c r="AT979" t="inlineStr">
        <is>
          <t>I/R</t>
        </is>
      </c>
      <c r="AU979" t="inlineStr">
        <is>
          <t>x</t>
        </is>
      </c>
      <c r="AV979" t="inlineStr"/>
      <c r="AW979" t="inlineStr"/>
      <c r="AX979" t="inlineStr">
        <is>
          <t>45</t>
        </is>
      </c>
      <c r="AY979" t="inlineStr"/>
      <c r="AZ979" t="inlineStr"/>
      <c r="BA979" t="inlineStr"/>
      <c r="BB979" t="inlineStr">
        <is>
          <t>n</t>
        </is>
      </c>
      <c r="BC979" t="inlineStr">
        <is>
          <t>0</t>
        </is>
      </c>
      <c r="BD979" t="inlineStr"/>
      <c r="BE979" t="inlineStr"/>
      <c r="BF979" t="inlineStr"/>
      <c r="BG979" t="inlineStr">
        <is>
          <t>x</t>
        </is>
      </c>
      <c r="BH979" t="inlineStr"/>
      <c r="BI979" t="inlineStr"/>
      <c r="BJ979" t="inlineStr"/>
      <c r="BK979" t="inlineStr"/>
      <c r="BL979" t="inlineStr"/>
      <c r="BM979" t="inlineStr"/>
      <c r="BN979" t="inlineStr"/>
      <c r="BO979" t="inlineStr"/>
      <c r="BP979" t="inlineStr"/>
      <c r="BQ979" t="inlineStr"/>
      <c r="BR979" t="inlineStr"/>
      <c r="BS979" t="inlineStr"/>
      <c r="BT979" t="inlineStr"/>
      <c r="BU979" t="inlineStr"/>
      <c r="BV979" t="inlineStr"/>
      <c r="BW979" t="inlineStr"/>
      <c r="BX979" t="inlineStr"/>
      <c r="BY979" t="inlineStr"/>
      <c r="BZ979" t="inlineStr"/>
      <c r="CA979" t="inlineStr"/>
      <c r="CB979" t="inlineStr"/>
      <c r="CC979" t="inlineStr"/>
      <c r="CD979" t="inlineStr"/>
      <c r="CE979" t="inlineStr"/>
      <c r="CF979" t="inlineStr"/>
      <c r="CG979" t="inlineStr"/>
      <c r="CH979" t="inlineStr"/>
      <c r="CI979" t="inlineStr"/>
      <c r="CJ979" t="inlineStr"/>
      <c r="CK979" t="inlineStr"/>
      <c r="CL979" t="inlineStr"/>
      <c r="CM979" t="inlineStr"/>
      <c r="CN979" t="inlineStr"/>
      <c r="CO979" t="inlineStr"/>
      <c r="CP979" t="inlineStr"/>
      <c r="CQ979" t="inlineStr"/>
      <c r="CR979" t="inlineStr"/>
      <c r="CS979" t="inlineStr"/>
      <c r="CT979" t="inlineStr"/>
      <c r="CU979" t="inlineStr"/>
    </row>
    <row r="980">
      <c r="A980" t="b">
        <v>1</v>
      </c>
      <c r="B980" t="inlineStr">
        <is>
          <t>874</t>
        </is>
      </c>
      <c r="C980" t="inlineStr">
        <is>
          <t>L-1502-406964831</t>
        </is>
      </c>
      <c r="D980" t="inlineStr">
        <is>
          <t>1132647223</t>
        </is>
      </c>
      <c r="E980" t="inlineStr">
        <is>
          <t>Af</t>
        </is>
      </c>
      <c r="F980" t="inlineStr">
        <is>
          <t>https://portal.dnb.de/opac.htm?method=simpleSearch&amp;cqlMode=true&amp;query=idn%3D1132647223</t>
        </is>
      </c>
      <c r="G980" t="inlineStr">
        <is>
          <t>III 95, 8 (angebunden)</t>
        </is>
      </c>
      <c r="H980" t="inlineStr">
        <is>
          <t>III 95, 8</t>
        </is>
      </c>
      <c r="I980" t="inlineStr"/>
      <c r="J980" t="inlineStr"/>
      <c r="K980" t="inlineStr"/>
      <c r="L980" t="inlineStr"/>
      <c r="M980" t="inlineStr"/>
      <c r="N980" t="inlineStr"/>
      <c r="O980" t="inlineStr"/>
      <c r="P980" t="inlineStr"/>
      <c r="Q980" t="inlineStr"/>
      <c r="R980" t="inlineStr"/>
      <c r="S980" t="inlineStr"/>
      <c r="T980" t="inlineStr"/>
      <c r="U980" t="inlineStr"/>
      <c r="V980" t="inlineStr"/>
      <c r="W980" t="inlineStr"/>
      <c r="X980" t="inlineStr"/>
      <c r="Y980" t="inlineStr"/>
      <c r="Z980" t="inlineStr"/>
      <c r="AA980" t="inlineStr"/>
      <c r="AB980" t="inlineStr"/>
      <c r="AC980" t="inlineStr"/>
      <c r="AD980" t="inlineStr"/>
      <c r="AE980" t="inlineStr"/>
      <c r="AF980" t="inlineStr"/>
      <c r="AG980" t="inlineStr"/>
      <c r="AH980" t="inlineStr"/>
      <c r="AI980" t="inlineStr"/>
      <c r="AJ980" t="inlineStr"/>
      <c r="AK980" t="inlineStr"/>
      <c r="AL980" t="inlineStr"/>
      <c r="AM980" t="inlineStr"/>
      <c r="AN980" t="inlineStr"/>
      <c r="AO980" t="inlineStr"/>
      <c r="AP980" t="inlineStr"/>
      <c r="AQ980" t="inlineStr"/>
      <c r="AR980" t="inlineStr"/>
      <c r="AS980" t="inlineStr"/>
      <c r="AT980" t="inlineStr"/>
      <c r="AU980" t="inlineStr"/>
      <c r="AV980" t="inlineStr"/>
      <c r="AW980" t="inlineStr"/>
      <c r="AX980" t="inlineStr"/>
      <c r="AY980" t="inlineStr"/>
      <c r="AZ980" t="inlineStr"/>
      <c r="BA980" t="inlineStr"/>
      <c r="BB980" t="inlineStr"/>
      <c r="BC980" t="inlineStr">
        <is>
          <t>0</t>
        </is>
      </c>
      <c r="BD980" t="inlineStr"/>
      <c r="BE980" t="inlineStr"/>
      <c r="BF980" t="inlineStr"/>
      <c r="BG980" t="inlineStr"/>
      <c r="BH980" t="inlineStr"/>
      <c r="BI980" t="inlineStr"/>
      <c r="BJ980" t="inlineStr"/>
      <c r="BK980" t="inlineStr"/>
      <c r="BL980" t="inlineStr"/>
      <c r="BM980" t="inlineStr"/>
      <c r="BN980" t="inlineStr"/>
      <c r="BO980" t="inlineStr"/>
      <c r="BP980" t="inlineStr"/>
      <c r="BQ980" t="inlineStr"/>
      <c r="BR980" t="inlineStr"/>
      <c r="BS980" t="inlineStr"/>
      <c r="BT980" t="inlineStr"/>
      <c r="BU980" t="inlineStr"/>
      <c r="BV980" t="inlineStr"/>
      <c r="BW980" t="inlineStr"/>
      <c r="BX980" t="inlineStr"/>
      <c r="BY980" t="inlineStr"/>
      <c r="BZ980" t="inlineStr"/>
      <c r="CA980" t="inlineStr"/>
      <c r="CB980" t="inlineStr"/>
      <c r="CC980" t="inlineStr"/>
      <c r="CD980" t="inlineStr"/>
      <c r="CE980" t="inlineStr"/>
      <c r="CF980" t="inlineStr"/>
      <c r="CG980" t="inlineStr"/>
      <c r="CH980" t="inlineStr"/>
      <c r="CI980" t="inlineStr"/>
      <c r="CJ980" t="inlineStr"/>
      <c r="CK980" t="inlineStr"/>
      <c r="CL980" t="inlineStr"/>
      <c r="CM980" t="inlineStr"/>
      <c r="CN980" t="inlineStr"/>
      <c r="CO980" t="inlineStr"/>
      <c r="CP980" t="inlineStr"/>
      <c r="CQ980" t="inlineStr"/>
      <c r="CR980" t="inlineStr"/>
      <c r="CS980" t="inlineStr"/>
      <c r="CT980" t="inlineStr"/>
      <c r="CU980" t="inlineStr"/>
    </row>
    <row r="981">
      <c r="A981" t="b">
        <v>1</v>
      </c>
      <c r="B981" t="inlineStr">
        <is>
          <t>875</t>
        </is>
      </c>
      <c r="C981" t="inlineStr">
        <is>
          <t>L-1502-406964823</t>
        </is>
      </c>
      <c r="D981" t="inlineStr">
        <is>
          <t>1132647215</t>
        </is>
      </c>
      <c r="E981" t="inlineStr">
        <is>
          <t>Afl</t>
        </is>
      </c>
      <c r="F981" t="inlineStr">
        <is>
          <t>https://portal.dnb.de/opac.htm?method=simpleSearch&amp;cqlMode=true&amp;query=idn%3D1132647215</t>
        </is>
      </c>
      <c r="G981" t="inlineStr">
        <is>
          <t>III 95, 8 (angebunden)</t>
        </is>
      </c>
      <c r="H981" t="inlineStr">
        <is>
          <t>III 95, 8</t>
        </is>
      </c>
      <c r="I981" t="inlineStr"/>
      <c r="J981" t="inlineStr"/>
      <c r="K981" t="inlineStr"/>
      <c r="L981" t="inlineStr"/>
      <c r="M981" t="inlineStr"/>
      <c r="N981" t="inlineStr"/>
      <c r="O981" t="inlineStr"/>
      <c r="P981" t="inlineStr"/>
      <c r="Q981" t="inlineStr"/>
      <c r="R981" t="inlineStr"/>
      <c r="S981" t="inlineStr"/>
      <c r="T981" t="inlineStr"/>
      <c r="U981" t="inlineStr"/>
      <c r="V981" t="inlineStr"/>
      <c r="W981" t="inlineStr"/>
      <c r="X981" t="inlineStr"/>
      <c r="Y981" t="inlineStr"/>
      <c r="Z981" t="inlineStr"/>
      <c r="AA981" t="inlineStr"/>
      <c r="AB981" t="inlineStr"/>
      <c r="AC981" t="inlineStr"/>
      <c r="AD981" t="inlineStr"/>
      <c r="AE981" t="inlineStr"/>
      <c r="AF981" t="inlineStr"/>
      <c r="AG981" t="inlineStr"/>
      <c r="AH981" t="inlineStr"/>
      <c r="AI981" t="inlineStr"/>
      <c r="AJ981" t="inlineStr"/>
      <c r="AK981" t="inlineStr"/>
      <c r="AL981" t="inlineStr"/>
      <c r="AM981" t="inlineStr"/>
      <c r="AN981" t="inlineStr"/>
      <c r="AO981" t="inlineStr"/>
      <c r="AP981" t="inlineStr"/>
      <c r="AQ981" t="inlineStr"/>
      <c r="AR981" t="inlineStr"/>
      <c r="AS981" t="inlineStr"/>
      <c r="AT981" t="inlineStr"/>
      <c r="AU981" t="inlineStr"/>
      <c r="AV981" t="inlineStr"/>
      <c r="AW981" t="inlineStr"/>
      <c r="AX981" t="inlineStr"/>
      <c r="AY981" t="inlineStr"/>
      <c r="AZ981" t="inlineStr"/>
      <c r="BA981" t="inlineStr"/>
      <c r="BB981" t="inlineStr"/>
      <c r="BC981" t="inlineStr">
        <is>
          <t>0</t>
        </is>
      </c>
      <c r="BD981" t="inlineStr"/>
      <c r="BE981" t="inlineStr"/>
      <c r="BF981" t="inlineStr"/>
      <c r="BG981" t="inlineStr"/>
      <c r="BH981" t="inlineStr"/>
      <c r="BI981" t="inlineStr"/>
      <c r="BJ981" t="inlineStr"/>
      <c r="BK981" t="inlineStr"/>
      <c r="BL981" t="inlineStr"/>
      <c r="BM981" t="inlineStr"/>
      <c r="BN981" t="inlineStr"/>
      <c r="BO981" t="inlineStr"/>
      <c r="BP981" t="inlineStr"/>
      <c r="BQ981" t="inlineStr"/>
      <c r="BR981" t="inlineStr"/>
      <c r="BS981" t="inlineStr"/>
      <c r="BT981" t="inlineStr"/>
      <c r="BU981" t="inlineStr"/>
      <c r="BV981" t="inlineStr"/>
      <c r="BW981" t="inlineStr"/>
      <c r="BX981" t="inlineStr"/>
      <c r="BY981" t="inlineStr"/>
      <c r="BZ981" t="inlineStr"/>
      <c r="CA981" t="inlineStr"/>
      <c r="CB981" t="inlineStr"/>
      <c r="CC981" t="inlineStr"/>
      <c r="CD981" t="inlineStr"/>
      <c r="CE981" t="inlineStr"/>
      <c r="CF981" t="inlineStr"/>
      <c r="CG981" t="inlineStr"/>
      <c r="CH981" t="inlineStr"/>
      <c r="CI981" t="inlineStr"/>
      <c r="CJ981" t="inlineStr"/>
      <c r="CK981" t="inlineStr"/>
      <c r="CL981" t="inlineStr"/>
      <c r="CM981" t="inlineStr"/>
      <c r="CN981" t="inlineStr"/>
      <c r="CO981" t="inlineStr"/>
      <c r="CP981" t="inlineStr"/>
      <c r="CQ981" t="inlineStr"/>
      <c r="CR981" t="inlineStr"/>
      <c r="CS981" t="inlineStr"/>
      <c r="CT981" t="inlineStr"/>
      <c r="CU981" t="inlineStr"/>
    </row>
    <row r="982">
      <c r="A982" t="b">
        <v>1</v>
      </c>
      <c r="B982" t="inlineStr">
        <is>
          <t>877</t>
        </is>
      </c>
      <c r="C982" t="inlineStr">
        <is>
          <t>L-1516-315488557</t>
        </is>
      </c>
      <c r="D982" t="inlineStr">
        <is>
          <t>1066957916</t>
        </is>
      </c>
      <c r="E982" t="inlineStr">
        <is>
          <t>Aaf</t>
        </is>
      </c>
      <c r="F982" t="inlineStr">
        <is>
          <t>https://portal.dnb.de/opac.htm?method=simpleSearch&amp;cqlMode=true&amp;query=idn%3D1066957916</t>
        </is>
      </c>
      <c r="G982" t="inlineStr">
        <is>
          <t>III 95, 9</t>
        </is>
      </c>
      <c r="H982" t="inlineStr">
        <is>
          <t>III 95, 9</t>
        </is>
      </c>
      <c r="I982" t="inlineStr"/>
      <c r="J982" t="inlineStr"/>
      <c r="K982" t="inlineStr">
        <is>
          <t>bis 35 cm</t>
        </is>
      </c>
      <c r="L982" t="inlineStr"/>
      <c r="M982" t="inlineStr"/>
      <c r="N982" t="inlineStr"/>
      <c r="O982" t="inlineStr"/>
      <c r="P982" t="inlineStr"/>
      <c r="Q982" t="inlineStr"/>
      <c r="R982" t="inlineStr"/>
      <c r="S982" t="inlineStr"/>
      <c r="T982" t="inlineStr"/>
      <c r="U982" t="inlineStr"/>
      <c r="V982" t="inlineStr"/>
      <c r="W982" t="inlineStr"/>
      <c r="X982" t="inlineStr"/>
      <c r="Y982" t="inlineStr"/>
      <c r="Z982" t="inlineStr"/>
      <c r="AA982" t="inlineStr">
        <is>
          <t>HD</t>
        </is>
      </c>
      <c r="AB982" t="inlineStr"/>
      <c r="AC982" t="inlineStr">
        <is>
          <t>x</t>
        </is>
      </c>
      <c r="AD982" t="inlineStr">
        <is>
          <t>f</t>
        </is>
      </c>
      <c r="AE982" t="inlineStr"/>
      <c r="AF982" t="inlineStr"/>
      <c r="AG982" t="inlineStr"/>
      <c r="AH982" t="inlineStr"/>
      <c r="AI982" t="inlineStr"/>
      <c r="AJ982" t="inlineStr">
        <is>
          <t>Pa</t>
        </is>
      </c>
      <c r="AK982" t="inlineStr"/>
      <c r="AL982" t="inlineStr"/>
      <c r="AM982" t="inlineStr"/>
      <c r="AN982" t="inlineStr"/>
      <c r="AO982" t="inlineStr"/>
      <c r="AP982" t="inlineStr"/>
      <c r="AQ982" t="inlineStr"/>
      <c r="AR982" t="inlineStr"/>
      <c r="AS982" t="inlineStr"/>
      <c r="AT982" t="inlineStr"/>
      <c r="AU982" t="inlineStr"/>
      <c r="AV982" t="inlineStr"/>
      <c r="AW982" t="inlineStr"/>
      <c r="AX982" t="inlineStr">
        <is>
          <t>110</t>
        </is>
      </c>
      <c r="AY982" t="inlineStr"/>
      <c r="AZ982" t="inlineStr"/>
      <c r="BA982" t="inlineStr"/>
      <c r="BB982" t="inlineStr">
        <is>
          <t>n</t>
        </is>
      </c>
      <c r="BC982" t="inlineStr">
        <is>
          <t>0</t>
        </is>
      </c>
      <c r="BD982" t="inlineStr"/>
      <c r="BE982" t="inlineStr">
        <is>
          <t>Gewebe</t>
        </is>
      </c>
      <c r="BF982" t="inlineStr"/>
      <c r="BG982" t="inlineStr"/>
      <c r="BH982" t="inlineStr"/>
      <c r="BI982" t="inlineStr"/>
      <c r="BJ982" t="inlineStr"/>
      <c r="BK982" t="inlineStr"/>
      <c r="BL982" t="inlineStr"/>
      <c r="BM982" t="inlineStr"/>
      <c r="BN982" t="inlineStr"/>
      <c r="BO982" t="inlineStr"/>
      <c r="BP982" t="inlineStr"/>
      <c r="BQ982" t="inlineStr"/>
      <c r="BR982" t="inlineStr"/>
      <c r="BS982" t="inlineStr"/>
      <c r="BT982" t="inlineStr"/>
      <c r="BU982" t="inlineStr"/>
      <c r="BV982" t="inlineStr"/>
      <c r="BW982" t="inlineStr"/>
      <c r="BX982" t="inlineStr"/>
      <c r="BY982" t="inlineStr"/>
      <c r="BZ982" t="inlineStr"/>
      <c r="CA982" t="inlineStr"/>
      <c r="CB982" t="inlineStr"/>
      <c r="CC982" t="inlineStr"/>
      <c r="CD982" t="inlineStr"/>
      <c r="CE982" t="inlineStr"/>
      <c r="CF982" t="inlineStr"/>
      <c r="CG982" t="inlineStr"/>
      <c r="CH982" t="inlineStr"/>
      <c r="CI982" t="inlineStr"/>
      <c r="CJ982" t="inlineStr"/>
      <c r="CK982" t="inlineStr"/>
      <c r="CL982" t="inlineStr"/>
      <c r="CM982" t="inlineStr"/>
      <c r="CN982" t="inlineStr"/>
      <c r="CO982" t="inlineStr"/>
      <c r="CP982" t="inlineStr"/>
      <c r="CQ982" t="inlineStr"/>
      <c r="CR982" t="inlineStr"/>
      <c r="CS982" t="inlineStr"/>
      <c r="CT982" t="inlineStr"/>
      <c r="CU982" t="inlineStr"/>
    </row>
    <row r="983">
      <c r="A983" t="b">
        <v>1</v>
      </c>
      <c r="B983" t="inlineStr">
        <is>
          <t>878</t>
        </is>
      </c>
      <c r="C983" t="inlineStr">
        <is>
          <t>L-1518-315488549</t>
        </is>
      </c>
      <c r="D983" t="inlineStr">
        <is>
          <t>1066957908</t>
        </is>
      </c>
      <c r="E983" t="inlineStr">
        <is>
          <t>Aaf</t>
        </is>
      </c>
      <c r="F983" t="inlineStr">
        <is>
          <t>https://portal.dnb.de/opac.htm?method=simpleSearch&amp;cqlMode=true&amp;query=idn%3D1066957908</t>
        </is>
      </c>
      <c r="G983" t="inlineStr">
        <is>
          <t>III 95, 10</t>
        </is>
      </c>
      <c r="H983" t="inlineStr">
        <is>
          <t>III 95, 10</t>
        </is>
      </c>
      <c r="I983" t="inlineStr"/>
      <c r="J983" t="inlineStr"/>
      <c r="K983" t="inlineStr">
        <is>
          <t>bis 35 cm</t>
        </is>
      </c>
      <c r="L983" t="inlineStr"/>
      <c r="M983" t="inlineStr"/>
      <c r="N983" t="inlineStr"/>
      <c r="O983" t="inlineStr"/>
      <c r="P983" t="inlineStr"/>
      <c r="Q983" t="inlineStr"/>
      <c r="R983" t="inlineStr"/>
      <c r="S983" t="inlineStr"/>
      <c r="T983" t="inlineStr"/>
      <c r="U983" t="inlineStr"/>
      <c r="V983" t="inlineStr"/>
      <c r="W983" t="inlineStr"/>
      <c r="X983" t="inlineStr"/>
      <c r="Y983" t="inlineStr"/>
      <c r="Z983" t="inlineStr"/>
      <c r="AA983" t="inlineStr">
        <is>
          <t>HL</t>
        </is>
      </c>
      <c r="AB983" t="inlineStr">
        <is>
          <t>x</t>
        </is>
      </c>
      <c r="AC983" t="inlineStr"/>
      <c r="AD983" t="inlineStr">
        <is>
          <t>h/E</t>
        </is>
      </c>
      <c r="AE983" t="inlineStr"/>
      <c r="AF983" t="inlineStr"/>
      <c r="AG983" t="inlineStr"/>
      <c r="AH983" t="inlineStr"/>
      <c r="AI983" t="inlineStr"/>
      <c r="AJ983" t="inlineStr">
        <is>
          <t>Pa</t>
        </is>
      </c>
      <c r="AK983" t="inlineStr"/>
      <c r="AL983" t="inlineStr"/>
      <c r="AM983" t="inlineStr"/>
      <c r="AN983" t="inlineStr"/>
      <c r="AO983" t="inlineStr"/>
      <c r="AP983" t="inlineStr"/>
      <c r="AQ983" t="inlineStr"/>
      <c r="AR983" t="inlineStr"/>
      <c r="AS983" t="inlineStr"/>
      <c r="AT983" t="inlineStr"/>
      <c r="AU983" t="inlineStr"/>
      <c r="AV983" t="inlineStr"/>
      <c r="AW983" t="inlineStr"/>
      <c r="AX983" t="inlineStr">
        <is>
          <t>110</t>
        </is>
      </c>
      <c r="AY983" t="inlineStr"/>
      <c r="AZ983" t="inlineStr"/>
      <c r="BA983" t="inlineStr"/>
      <c r="BB983" t="inlineStr">
        <is>
          <t>n</t>
        </is>
      </c>
      <c r="BC983" t="inlineStr">
        <is>
          <t>0</t>
        </is>
      </c>
      <c r="BD983" t="inlineStr"/>
      <c r="BE983" t="inlineStr"/>
      <c r="BF983" t="inlineStr"/>
      <c r="BG983" t="inlineStr">
        <is>
          <t>x</t>
        </is>
      </c>
      <c r="BH983" t="inlineStr"/>
      <c r="BI983" t="inlineStr"/>
      <c r="BJ983" t="inlineStr"/>
      <c r="BK983" t="inlineStr"/>
      <c r="BL983" t="inlineStr"/>
      <c r="BM983" t="inlineStr"/>
      <c r="BN983" t="inlineStr"/>
      <c r="BO983" t="inlineStr"/>
      <c r="BP983" t="inlineStr"/>
      <c r="BQ983" t="inlineStr"/>
      <c r="BR983" t="inlineStr"/>
      <c r="BS983" t="inlineStr"/>
      <c r="BT983" t="inlineStr"/>
      <c r="BU983" t="inlineStr"/>
      <c r="BV983" t="inlineStr"/>
      <c r="BW983" t="inlineStr"/>
      <c r="BX983" t="inlineStr"/>
      <c r="BY983" t="inlineStr"/>
      <c r="BZ983" t="inlineStr"/>
      <c r="CA983" t="inlineStr"/>
      <c r="CB983" t="inlineStr"/>
      <c r="CC983" t="inlineStr"/>
      <c r="CD983" t="inlineStr"/>
      <c r="CE983" t="inlineStr"/>
      <c r="CF983" t="inlineStr"/>
      <c r="CG983" t="inlineStr"/>
      <c r="CH983" t="inlineStr"/>
      <c r="CI983" t="inlineStr"/>
      <c r="CJ983" t="inlineStr"/>
      <c r="CK983" t="inlineStr"/>
      <c r="CL983" t="inlineStr"/>
      <c r="CM983" t="inlineStr"/>
      <c r="CN983" t="inlineStr"/>
      <c r="CO983" t="inlineStr"/>
      <c r="CP983" t="inlineStr"/>
      <c r="CQ983" t="inlineStr"/>
      <c r="CR983" t="inlineStr"/>
      <c r="CS983" t="inlineStr"/>
      <c r="CT983" t="inlineStr"/>
      <c r="CU983" t="inlineStr"/>
    </row>
    <row r="984">
      <c r="A984" t="b">
        <v>1</v>
      </c>
      <c r="B984" t="inlineStr">
        <is>
          <t>914</t>
        </is>
      </c>
      <c r="C984" t="inlineStr">
        <is>
          <t>L-1518-161495788</t>
        </is>
      </c>
      <c r="D984" t="inlineStr">
        <is>
          <t>995969922</t>
        </is>
      </c>
      <c r="E984" t="inlineStr">
        <is>
          <t>Aal</t>
        </is>
      </c>
      <c r="F984" t="inlineStr">
        <is>
          <t>https://portal.dnb.de/opac.htm?method=simpleSearch&amp;cqlMode=true&amp;query=idn%3D995969922</t>
        </is>
      </c>
      <c r="G984" t="inlineStr">
        <is>
          <t>III 95, 10 a</t>
        </is>
      </c>
      <c r="H984" t="inlineStr">
        <is>
          <t>III 95, 10 a</t>
        </is>
      </c>
      <c r="I984" t="inlineStr"/>
      <c r="J984" t="inlineStr"/>
      <c r="K984" t="inlineStr">
        <is>
          <t>bis 35 cm</t>
        </is>
      </c>
      <c r="L984" t="inlineStr"/>
      <c r="M984" t="inlineStr"/>
      <c r="N984" t="inlineStr"/>
      <c r="O984" t="inlineStr"/>
      <c r="P984" t="inlineStr"/>
      <c r="Q984" t="inlineStr"/>
      <c r="R984" t="inlineStr"/>
      <c r="S984" t="inlineStr"/>
      <c r="T984" t="inlineStr"/>
      <c r="U984" t="inlineStr"/>
      <c r="V984" t="inlineStr"/>
      <c r="W984" t="inlineStr"/>
      <c r="X984" t="inlineStr"/>
      <c r="Y984" t="inlineStr"/>
      <c r="Z984" t="inlineStr"/>
      <c r="AA984" t="inlineStr">
        <is>
          <t>L</t>
        </is>
      </c>
      <c r="AB984" t="inlineStr"/>
      <c r="AC984" t="inlineStr">
        <is>
          <t>x</t>
        </is>
      </c>
      <c r="AD984" t="inlineStr">
        <is>
          <t>f</t>
        </is>
      </c>
      <c r="AE984" t="inlineStr"/>
      <c r="AF984" t="inlineStr"/>
      <c r="AG984" t="inlineStr"/>
      <c r="AH984" t="inlineStr"/>
      <c r="AI984" t="inlineStr"/>
      <c r="AJ984" t="inlineStr">
        <is>
          <t>Pa</t>
        </is>
      </c>
      <c r="AK984" t="inlineStr"/>
      <c r="AL984" t="inlineStr"/>
      <c r="AM984" t="inlineStr"/>
      <c r="AN984" t="inlineStr"/>
      <c r="AO984" t="inlineStr"/>
      <c r="AP984" t="inlineStr"/>
      <c r="AQ984" t="inlineStr"/>
      <c r="AR984" t="inlineStr"/>
      <c r="AS984" t="inlineStr"/>
      <c r="AT984" t="inlineStr"/>
      <c r="AU984" t="inlineStr"/>
      <c r="AV984" t="inlineStr"/>
      <c r="AW984" t="inlineStr"/>
      <c r="AX984" t="inlineStr">
        <is>
          <t>110</t>
        </is>
      </c>
      <c r="AY984" t="inlineStr"/>
      <c r="AZ984" t="inlineStr">
        <is>
          <t>x</t>
        </is>
      </c>
      <c r="BA984" t="inlineStr"/>
      <c r="BB984" t="inlineStr">
        <is>
          <t>n</t>
        </is>
      </c>
      <c r="BC984" t="inlineStr">
        <is>
          <t>0</t>
        </is>
      </c>
      <c r="BD984" t="inlineStr"/>
      <c r="BE984" t="inlineStr">
        <is>
          <t>Gewebe</t>
        </is>
      </c>
      <c r="BF984" t="inlineStr"/>
      <c r="BG984" t="inlineStr"/>
      <c r="BH984" t="inlineStr"/>
      <c r="BI984" t="inlineStr"/>
      <c r="BJ984" t="inlineStr"/>
      <c r="BK984" t="inlineStr"/>
      <c r="BL984" t="inlineStr"/>
      <c r="BM984" t="inlineStr"/>
      <c r="BN984" t="inlineStr"/>
      <c r="BO984" t="inlineStr"/>
      <c r="BP984" t="inlineStr"/>
      <c r="BQ984" t="inlineStr"/>
      <c r="BR984" t="inlineStr"/>
      <c r="BS984" t="inlineStr"/>
      <c r="BT984" t="inlineStr"/>
      <c r="BU984" t="inlineStr"/>
      <c r="BV984" t="inlineStr"/>
      <c r="BW984" t="inlineStr"/>
      <c r="BX984" t="inlineStr"/>
      <c r="BY984" t="inlineStr"/>
      <c r="BZ984" t="inlineStr"/>
      <c r="CA984" t="inlineStr"/>
      <c r="CB984" t="inlineStr"/>
      <c r="CC984" t="inlineStr"/>
      <c r="CD984" t="inlineStr"/>
      <c r="CE984" t="inlineStr"/>
      <c r="CF984" t="inlineStr"/>
      <c r="CG984" t="inlineStr"/>
      <c r="CH984" t="inlineStr"/>
      <c r="CI984" t="inlineStr"/>
      <c r="CJ984" t="inlineStr"/>
      <c r="CK984" t="inlineStr"/>
      <c r="CL984" t="inlineStr"/>
      <c r="CM984" t="inlineStr"/>
      <c r="CN984" t="inlineStr"/>
      <c r="CO984" t="inlineStr"/>
      <c r="CP984" t="inlineStr"/>
      <c r="CQ984" t="inlineStr"/>
      <c r="CR984" t="inlineStr"/>
      <c r="CS984" t="inlineStr"/>
      <c r="CT984" t="inlineStr"/>
      <c r="CU984" t="inlineStr"/>
    </row>
    <row r="985">
      <c r="A985" t="b">
        <v>1</v>
      </c>
      <c r="B985" t="inlineStr">
        <is>
          <t>915</t>
        </is>
      </c>
      <c r="C985" t="inlineStr">
        <is>
          <t>L-2007-325491</t>
        </is>
      </c>
      <c r="D985" t="inlineStr">
        <is>
          <t>986509019</t>
        </is>
      </c>
      <c r="E985" t="inlineStr">
        <is>
          <t>Aa</t>
        </is>
      </c>
      <c r="F985" t="inlineStr">
        <is>
          <t>https://portal.dnb.de/opac.htm?method=simpleSearch&amp;cqlMode=true&amp;query=idn%3D986509019</t>
        </is>
      </c>
      <c r="G985" t="inlineStr">
        <is>
          <t>III 95, 10 b</t>
        </is>
      </c>
      <c r="H985" t="inlineStr">
        <is>
          <t>III 95, 10 b</t>
        </is>
      </c>
      <c r="I985" t="inlineStr"/>
      <c r="J985" t="inlineStr"/>
      <c r="K985" t="inlineStr">
        <is>
          <t>bis 35 cm</t>
        </is>
      </c>
      <c r="L985" t="inlineStr"/>
      <c r="M985" t="inlineStr"/>
      <c r="N985" t="inlineStr"/>
      <c r="O985" t="inlineStr"/>
      <c r="P985" t="inlineStr"/>
      <c r="Q985" t="inlineStr"/>
      <c r="R985" t="inlineStr"/>
      <c r="S985" t="inlineStr"/>
      <c r="T985" t="inlineStr"/>
      <c r="U985" t="inlineStr"/>
      <c r="V985" t="inlineStr"/>
      <c r="W985" t="inlineStr"/>
      <c r="X985" t="inlineStr"/>
      <c r="Y985" t="inlineStr"/>
      <c r="Z985" t="inlineStr"/>
      <c r="AA985" t="inlineStr">
        <is>
          <t>Pg</t>
        </is>
      </c>
      <c r="AB985" t="inlineStr"/>
      <c r="AC985" t="inlineStr">
        <is>
          <t>x</t>
        </is>
      </c>
      <c r="AD985" t="inlineStr">
        <is>
          <t>h</t>
        </is>
      </c>
      <c r="AE985" t="inlineStr"/>
      <c r="AF985" t="inlineStr"/>
      <c r="AG985" t="inlineStr"/>
      <c r="AH985" t="inlineStr"/>
      <c r="AI985" t="inlineStr"/>
      <c r="AJ985" t="inlineStr">
        <is>
          <t>Pa</t>
        </is>
      </c>
      <c r="AK985" t="inlineStr"/>
      <c r="AL985" t="inlineStr"/>
      <c r="AM985" t="inlineStr"/>
      <c r="AN985" t="inlineStr"/>
      <c r="AO985" t="inlineStr"/>
      <c r="AP985" t="inlineStr"/>
      <c r="AQ985" t="inlineStr"/>
      <c r="AR985" t="inlineStr"/>
      <c r="AS985" t="inlineStr"/>
      <c r="AT985" t="inlineStr"/>
      <c r="AU985" t="inlineStr"/>
      <c r="AV985" t="inlineStr"/>
      <c r="AW985" t="inlineStr"/>
      <c r="AX985" t="inlineStr">
        <is>
          <t>110</t>
        </is>
      </c>
      <c r="AY985" t="inlineStr"/>
      <c r="AZ985" t="inlineStr"/>
      <c r="BA985" t="inlineStr"/>
      <c r="BB985" t="inlineStr">
        <is>
          <t>n</t>
        </is>
      </c>
      <c r="BC985" t="inlineStr">
        <is>
          <t>0</t>
        </is>
      </c>
      <c r="BD985" t="inlineStr"/>
      <c r="BE985" t="inlineStr"/>
      <c r="BF985" t="inlineStr"/>
      <c r="BG985" t="inlineStr"/>
      <c r="BH985" t="inlineStr">
        <is>
          <t>x</t>
        </is>
      </c>
      <c r="BI985" t="inlineStr"/>
      <c r="BJ985" t="inlineStr"/>
      <c r="BK985" t="inlineStr"/>
      <c r="BL985" t="inlineStr"/>
      <c r="BM985" t="inlineStr"/>
      <c r="BN985" t="inlineStr"/>
      <c r="BO985" t="inlineStr"/>
      <c r="BP985" t="inlineStr"/>
      <c r="BQ985" t="inlineStr"/>
      <c r="BR985" t="inlineStr"/>
      <c r="BS985" t="inlineStr"/>
      <c r="BT985" t="inlineStr"/>
      <c r="BU985" t="inlineStr"/>
      <c r="BV985" t="inlineStr"/>
      <c r="BW985" t="inlineStr"/>
      <c r="BX985" t="inlineStr"/>
      <c r="BY985" t="inlineStr"/>
      <c r="BZ985" t="inlineStr"/>
      <c r="CA985" t="inlineStr"/>
      <c r="CB985" t="inlineStr"/>
      <c r="CC985" t="inlineStr"/>
      <c r="CD985" t="inlineStr"/>
      <c r="CE985" t="inlineStr"/>
      <c r="CF985" t="inlineStr"/>
      <c r="CG985" t="inlineStr"/>
      <c r="CH985" t="inlineStr"/>
      <c r="CI985" t="inlineStr"/>
      <c r="CJ985" t="inlineStr"/>
      <c r="CK985" t="inlineStr"/>
      <c r="CL985" t="inlineStr"/>
      <c r="CM985" t="inlineStr"/>
      <c r="CN985" t="inlineStr"/>
      <c r="CO985" t="inlineStr"/>
      <c r="CP985" t="inlineStr"/>
      <c r="CQ985" t="inlineStr"/>
      <c r="CR985" t="inlineStr"/>
      <c r="CS985" t="inlineStr"/>
      <c r="CT985" t="inlineStr"/>
      <c r="CU985" t="inlineStr"/>
    </row>
    <row r="986">
      <c r="A986" t="b">
        <v>1</v>
      </c>
      <c r="B986" t="inlineStr">
        <is>
          <t>879</t>
        </is>
      </c>
      <c r="C986" t="inlineStr">
        <is>
          <t>L-1505-315493402</t>
        </is>
      </c>
      <c r="D986" t="inlineStr">
        <is>
          <t>1066963126</t>
        </is>
      </c>
      <c r="E986" t="inlineStr">
        <is>
          <t>Aaf</t>
        </is>
      </c>
      <c r="F986" t="inlineStr">
        <is>
          <t>https://portal.dnb.de/opac.htm?method=simpleSearch&amp;cqlMode=true&amp;query=idn%3D1066963126</t>
        </is>
      </c>
      <c r="G986" t="inlineStr">
        <is>
          <t>III 95, 11</t>
        </is>
      </c>
      <c r="H986" t="inlineStr">
        <is>
          <t>III 95, 11</t>
        </is>
      </c>
      <c r="I986" t="inlineStr"/>
      <c r="J986" t="inlineStr"/>
      <c r="K986" t="inlineStr">
        <is>
          <t>bis 25 cm</t>
        </is>
      </c>
      <c r="L986" t="inlineStr"/>
      <c r="M986" t="inlineStr"/>
      <c r="N986" t="inlineStr"/>
      <c r="O986" t="inlineStr"/>
      <c r="P986" t="inlineStr"/>
      <c r="Q986" t="inlineStr"/>
      <c r="R986" t="inlineStr"/>
      <c r="S986" t="inlineStr"/>
      <c r="T986" t="inlineStr"/>
      <c r="U986" t="inlineStr"/>
      <c r="V986" t="inlineStr"/>
      <c r="W986" t="inlineStr"/>
      <c r="X986" t="inlineStr"/>
      <c r="Y986" t="inlineStr"/>
      <c r="Z986" t="inlineStr"/>
      <c r="AA986" t="inlineStr">
        <is>
          <t>G</t>
        </is>
      </c>
      <c r="AB986" t="inlineStr">
        <is>
          <t>x</t>
        </is>
      </c>
      <c r="AC986" t="inlineStr"/>
      <c r="AD986" t="inlineStr">
        <is>
          <t>h/E</t>
        </is>
      </c>
      <c r="AE986" t="inlineStr"/>
      <c r="AF986" t="inlineStr"/>
      <c r="AG986" t="inlineStr"/>
      <c r="AH986" t="inlineStr"/>
      <c r="AI986" t="inlineStr"/>
      <c r="AJ986" t="inlineStr">
        <is>
          <t>Pa</t>
        </is>
      </c>
      <c r="AK986" t="inlineStr"/>
      <c r="AL986" t="inlineStr"/>
      <c r="AM986" t="inlineStr"/>
      <c r="AN986" t="inlineStr"/>
      <c r="AO986" t="inlineStr"/>
      <c r="AP986" t="inlineStr"/>
      <c r="AQ986" t="inlineStr"/>
      <c r="AR986" t="inlineStr"/>
      <c r="AS986" t="inlineStr"/>
      <c r="AT986" t="inlineStr"/>
      <c r="AU986" t="inlineStr"/>
      <c r="AV986" t="inlineStr"/>
      <c r="AW986" t="inlineStr"/>
      <c r="AX986" t="inlineStr">
        <is>
          <t>110</t>
        </is>
      </c>
      <c r="AY986" t="inlineStr"/>
      <c r="AZ986" t="inlineStr"/>
      <c r="BA986" t="inlineStr"/>
      <c r="BB986" t="inlineStr">
        <is>
          <t>n</t>
        </is>
      </c>
      <c r="BC986" t="inlineStr">
        <is>
          <t>0</t>
        </is>
      </c>
      <c r="BD986" t="inlineStr"/>
      <c r="BE986" t="inlineStr"/>
      <c r="BF986" t="inlineStr"/>
      <c r="BG986" t="inlineStr"/>
      <c r="BH986" t="inlineStr"/>
      <c r="BI986" t="inlineStr"/>
      <c r="BJ986" t="inlineStr"/>
      <c r="BK986" t="inlineStr"/>
      <c r="BL986" t="inlineStr"/>
      <c r="BM986" t="inlineStr"/>
      <c r="BN986" t="inlineStr"/>
      <c r="BO986" t="inlineStr"/>
      <c r="BP986" t="inlineStr"/>
      <c r="BQ986" t="inlineStr"/>
      <c r="BR986" t="inlineStr"/>
      <c r="BS986" t="inlineStr"/>
      <c r="BT986" t="inlineStr"/>
      <c r="BU986" t="inlineStr"/>
      <c r="BV986" t="inlineStr"/>
      <c r="BW986" t="inlineStr"/>
      <c r="BX986" t="inlineStr"/>
      <c r="BY986" t="inlineStr"/>
      <c r="BZ986" t="inlineStr"/>
      <c r="CA986" t="inlineStr"/>
      <c r="CB986" t="inlineStr"/>
      <c r="CC986" t="inlineStr"/>
      <c r="CD986" t="inlineStr"/>
      <c r="CE986" t="inlineStr"/>
      <c r="CF986" t="inlineStr"/>
      <c r="CG986" t="inlineStr"/>
      <c r="CH986" t="inlineStr"/>
      <c r="CI986" t="inlineStr"/>
      <c r="CJ986" t="inlineStr"/>
      <c r="CK986" t="inlineStr"/>
      <c r="CL986" t="inlineStr"/>
      <c r="CM986" t="inlineStr"/>
      <c r="CN986" t="inlineStr"/>
      <c r="CO986" t="inlineStr"/>
      <c r="CP986" t="inlineStr"/>
      <c r="CQ986" t="inlineStr"/>
      <c r="CR986" t="inlineStr"/>
      <c r="CS986" t="inlineStr"/>
      <c r="CT986" t="inlineStr"/>
      <c r="CU986" t="inlineStr"/>
    </row>
    <row r="987">
      <c r="A987" t="b">
        <v>1</v>
      </c>
      <c r="B987" t="inlineStr">
        <is>
          <t>916</t>
        </is>
      </c>
      <c r="C987" t="inlineStr">
        <is>
          <t>L-1507-169623483</t>
        </is>
      </c>
      <c r="D987" t="inlineStr">
        <is>
          <t>999891499</t>
        </is>
      </c>
      <c r="E987" t="inlineStr">
        <is>
          <t>Aal</t>
        </is>
      </c>
      <c r="F987" t="inlineStr">
        <is>
          <t>https://portal.dnb.de/opac.htm?method=simpleSearch&amp;cqlMode=true&amp;query=idn%3D999891499</t>
        </is>
      </c>
      <c r="G987" t="inlineStr">
        <is>
          <t>III 95, 11 a</t>
        </is>
      </c>
      <c r="H987" t="inlineStr">
        <is>
          <t>III 95, 11a</t>
        </is>
      </c>
      <c r="I987" t="inlineStr"/>
      <c r="J987" t="inlineStr"/>
      <c r="K987" t="inlineStr">
        <is>
          <t>bis 35 cm</t>
        </is>
      </c>
      <c r="L987" t="inlineStr"/>
      <c r="M987" t="inlineStr"/>
      <c r="N987" t="inlineStr"/>
      <c r="O987" t="inlineStr"/>
      <c r="P987" t="inlineStr"/>
      <c r="Q987" t="inlineStr"/>
      <c r="R987" t="inlineStr"/>
      <c r="S987" t="inlineStr"/>
      <c r="T987" t="inlineStr"/>
      <c r="U987" t="inlineStr"/>
      <c r="V987" t="inlineStr"/>
      <c r="W987" t="inlineStr"/>
      <c r="X987" t="inlineStr"/>
      <c r="Y987" t="inlineStr"/>
      <c r="Z987" t="inlineStr"/>
      <c r="AA987" t="inlineStr">
        <is>
          <t>Pg</t>
        </is>
      </c>
      <c r="AB987" t="inlineStr"/>
      <c r="AC987" t="inlineStr">
        <is>
          <t>x</t>
        </is>
      </c>
      <c r="AD987" t="inlineStr">
        <is>
          <t>h</t>
        </is>
      </c>
      <c r="AE987" t="inlineStr"/>
      <c r="AF987" t="inlineStr"/>
      <c r="AG987" t="inlineStr"/>
      <c r="AH987" t="inlineStr"/>
      <c r="AI987" t="inlineStr"/>
      <c r="AJ987" t="inlineStr">
        <is>
          <t>Pa</t>
        </is>
      </c>
      <c r="AK987" t="inlineStr"/>
      <c r="AL987" t="inlineStr"/>
      <c r="AM987" t="inlineStr"/>
      <c r="AN987" t="inlineStr"/>
      <c r="AO987" t="inlineStr"/>
      <c r="AP987" t="inlineStr"/>
      <c r="AQ987" t="inlineStr"/>
      <c r="AR987" t="inlineStr"/>
      <c r="AS987" t="inlineStr"/>
      <c r="AT987" t="inlineStr"/>
      <c r="AU987" t="inlineStr"/>
      <c r="AV987" t="inlineStr"/>
      <c r="AW987" t="inlineStr"/>
      <c r="AX987" t="inlineStr">
        <is>
          <t>110</t>
        </is>
      </c>
      <c r="AY987" t="inlineStr"/>
      <c r="AZ987" t="inlineStr">
        <is>
          <t>x</t>
        </is>
      </c>
      <c r="BA987" t="inlineStr"/>
      <c r="BB987" t="inlineStr">
        <is>
          <t>n</t>
        </is>
      </c>
      <c r="BC987" t="inlineStr">
        <is>
          <t>0</t>
        </is>
      </c>
      <c r="BD987" t="inlineStr"/>
      <c r="BE987" t="inlineStr"/>
      <c r="BF987" t="inlineStr">
        <is>
          <t>x sauer</t>
        </is>
      </c>
      <c r="BG987" t="inlineStr"/>
      <c r="BH987" t="inlineStr"/>
      <c r="BI987" t="inlineStr"/>
      <c r="BJ987" t="inlineStr">
        <is>
          <t>x</t>
        </is>
      </c>
      <c r="BK987" t="inlineStr"/>
      <c r="BL987" t="inlineStr"/>
      <c r="BM987" t="inlineStr">
        <is>
          <t>Box (sperrt)</t>
        </is>
      </c>
      <c r="BN987" t="inlineStr"/>
      <c r="BO987" t="inlineStr"/>
      <c r="BP987" t="inlineStr"/>
      <c r="BQ987" t="inlineStr"/>
      <c r="BR987" t="inlineStr"/>
      <c r="BS987" t="inlineStr"/>
      <c r="BT987" t="inlineStr"/>
      <c r="BU987" t="inlineStr"/>
      <c r="BV987" t="inlineStr"/>
      <c r="BW987" t="inlineStr"/>
      <c r="BX987" t="inlineStr"/>
      <c r="BY987" t="inlineStr"/>
      <c r="BZ987" t="inlineStr"/>
      <c r="CA987" t="inlineStr"/>
      <c r="CB987" t="inlineStr"/>
      <c r="CC987" t="inlineStr"/>
      <c r="CD987" t="inlineStr"/>
      <c r="CE987" t="inlineStr"/>
      <c r="CF987" t="inlineStr"/>
      <c r="CG987" t="inlineStr"/>
      <c r="CH987" t="inlineStr"/>
      <c r="CI987" t="inlineStr"/>
      <c r="CJ987" t="inlineStr"/>
      <c r="CK987" t="inlineStr"/>
      <c r="CL987" t="inlineStr"/>
      <c r="CM987" t="inlineStr"/>
      <c r="CN987" t="inlineStr"/>
      <c r="CO987" t="inlineStr"/>
      <c r="CP987" t="inlineStr"/>
      <c r="CQ987" t="inlineStr"/>
      <c r="CR987" t="inlineStr"/>
      <c r="CS987" t="inlineStr"/>
      <c r="CT987" t="inlineStr"/>
      <c r="CU987" t="inlineStr"/>
    </row>
    <row r="988">
      <c r="A988" t="b">
        <v>1</v>
      </c>
      <c r="B988" t="inlineStr">
        <is>
          <t>917</t>
        </is>
      </c>
      <c r="C988" t="inlineStr">
        <is>
          <t>L-1503-169616517</t>
        </is>
      </c>
      <c r="D988" t="inlineStr">
        <is>
          <t>999884867</t>
        </is>
      </c>
      <c r="E988" t="inlineStr">
        <is>
          <t>Aal</t>
        </is>
      </c>
      <c r="F988" t="inlineStr">
        <is>
          <t>https://portal.dnb.de/opac.htm?method=simpleSearch&amp;cqlMode=true&amp;query=idn%3D999884867</t>
        </is>
      </c>
      <c r="G988" t="inlineStr">
        <is>
          <t>III 95, 11 b</t>
        </is>
      </c>
      <c r="H988" t="inlineStr">
        <is>
          <t>III 95, 11b</t>
        </is>
      </c>
      <c r="I988" t="inlineStr"/>
      <c r="J988" t="inlineStr"/>
      <c r="K988" t="inlineStr">
        <is>
          <t>bis 25 cm</t>
        </is>
      </c>
      <c r="L988" t="inlineStr"/>
      <c r="M988" t="inlineStr"/>
      <c r="N988" t="inlineStr"/>
      <c r="O988" t="inlineStr"/>
      <c r="P988" t="inlineStr"/>
      <c r="Q988" t="inlineStr"/>
      <c r="R988" t="inlineStr"/>
      <c r="S988" t="inlineStr"/>
      <c r="T988" t="inlineStr"/>
      <c r="U988" t="inlineStr"/>
      <c r="V988" t="inlineStr"/>
      <c r="W988" t="inlineStr"/>
      <c r="X988" t="inlineStr"/>
      <c r="Y988" t="inlineStr"/>
      <c r="Z988" t="inlineStr"/>
      <c r="AA988" t="inlineStr">
        <is>
          <t>HD</t>
        </is>
      </c>
      <c r="AB988" t="inlineStr"/>
      <c r="AC988" t="inlineStr">
        <is>
          <t>x</t>
        </is>
      </c>
      <c r="AD988" t="inlineStr">
        <is>
          <t>f</t>
        </is>
      </c>
      <c r="AE988" t="inlineStr"/>
      <c r="AF988" t="inlineStr"/>
      <c r="AG988" t="inlineStr"/>
      <c r="AH988" t="inlineStr"/>
      <c r="AI988" t="inlineStr"/>
      <c r="AJ988" t="inlineStr">
        <is>
          <t>Pa</t>
        </is>
      </c>
      <c r="AK988" t="inlineStr"/>
      <c r="AL988" t="inlineStr"/>
      <c r="AM988" t="inlineStr"/>
      <c r="AN988" t="inlineStr"/>
      <c r="AO988" t="inlineStr"/>
      <c r="AP988" t="inlineStr"/>
      <c r="AQ988" t="inlineStr"/>
      <c r="AR988" t="inlineStr"/>
      <c r="AS988" t="inlineStr"/>
      <c r="AT988" t="inlineStr"/>
      <c r="AU988" t="inlineStr"/>
      <c r="AV988" t="inlineStr"/>
      <c r="AW988" t="inlineStr"/>
      <c r="AX988" t="inlineStr">
        <is>
          <t>110</t>
        </is>
      </c>
      <c r="AY988" t="inlineStr"/>
      <c r="AZ988" t="inlineStr"/>
      <c r="BA988" t="inlineStr"/>
      <c r="BB988" t="inlineStr">
        <is>
          <t>n</t>
        </is>
      </c>
      <c r="BC988" t="inlineStr">
        <is>
          <t>0</t>
        </is>
      </c>
      <c r="BD988" t="inlineStr"/>
      <c r="BE988" t="inlineStr">
        <is>
          <t>Gewebe</t>
        </is>
      </c>
      <c r="BF988" t="inlineStr"/>
      <c r="BG988" t="inlineStr"/>
      <c r="BH988" t="inlineStr"/>
      <c r="BI988" t="inlineStr"/>
      <c r="BJ988" t="inlineStr"/>
      <c r="BK988" t="inlineStr"/>
      <c r="BL988" t="inlineStr"/>
      <c r="BM988" t="inlineStr"/>
      <c r="BN988" t="inlineStr"/>
      <c r="BO988" t="inlineStr"/>
      <c r="BP988" t="inlineStr"/>
      <c r="BQ988" t="inlineStr"/>
      <c r="BR988" t="inlineStr"/>
      <c r="BS988" t="inlineStr"/>
      <c r="BT988" t="inlineStr"/>
      <c r="BU988" t="inlineStr"/>
      <c r="BV988" t="inlineStr"/>
      <c r="BW988" t="inlineStr"/>
      <c r="BX988" t="inlineStr"/>
      <c r="BY988" t="inlineStr"/>
      <c r="BZ988" t="inlineStr"/>
      <c r="CA988" t="inlineStr"/>
      <c r="CB988" t="inlineStr"/>
      <c r="CC988" t="inlineStr"/>
      <c r="CD988" t="inlineStr"/>
      <c r="CE988" t="inlineStr"/>
      <c r="CF988" t="inlineStr"/>
      <c r="CG988" t="inlineStr"/>
      <c r="CH988" t="inlineStr"/>
      <c r="CI988" t="inlineStr"/>
      <c r="CJ988" t="inlineStr"/>
      <c r="CK988" t="inlineStr"/>
      <c r="CL988" t="inlineStr"/>
      <c r="CM988" t="inlineStr"/>
      <c r="CN988" t="inlineStr"/>
      <c r="CO988" t="inlineStr"/>
      <c r="CP988" t="inlineStr"/>
      <c r="CQ988" t="inlineStr"/>
      <c r="CR988" t="inlineStr"/>
      <c r="CS988" t="inlineStr"/>
      <c r="CT988" t="inlineStr"/>
      <c r="CU988" t="inlineStr"/>
    </row>
    <row r="989">
      <c r="A989" t="b">
        <v>1</v>
      </c>
      <c r="B989" t="inlineStr">
        <is>
          <t>880</t>
        </is>
      </c>
      <c r="C989" t="inlineStr">
        <is>
          <t>L-1511-315467916</t>
        </is>
      </c>
      <c r="D989" t="inlineStr">
        <is>
          <t>1066940134</t>
        </is>
      </c>
      <c r="E989" t="inlineStr">
        <is>
          <t>Aaf</t>
        </is>
      </c>
      <c r="F989" t="inlineStr">
        <is>
          <t>https://portal.dnb.de/opac.htm?method=simpleSearch&amp;cqlMode=true&amp;query=idn%3D1066940134</t>
        </is>
      </c>
      <c r="G989" t="inlineStr">
        <is>
          <t>III 95, 12</t>
        </is>
      </c>
      <c r="H989" t="inlineStr">
        <is>
          <t>III 95, 12</t>
        </is>
      </c>
      <c r="I989" t="inlineStr"/>
      <c r="J989" t="inlineStr"/>
      <c r="K989" t="inlineStr">
        <is>
          <t>bis 35 cm</t>
        </is>
      </c>
      <c r="L989" t="inlineStr"/>
      <c r="M989" t="inlineStr"/>
      <c r="N989" t="inlineStr"/>
      <c r="O989" t="inlineStr"/>
      <c r="P989" t="inlineStr"/>
      <c r="Q989" t="inlineStr"/>
      <c r="R989" t="inlineStr"/>
      <c r="S989" t="inlineStr"/>
      <c r="T989" t="inlineStr"/>
      <c r="U989" t="inlineStr"/>
      <c r="V989" t="inlineStr"/>
      <c r="W989" t="inlineStr"/>
      <c r="X989" t="inlineStr"/>
      <c r="Y989" t="inlineStr"/>
      <c r="Z989" t="inlineStr"/>
      <c r="AA989" t="inlineStr">
        <is>
          <t>Pg</t>
        </is>
      </c>
      <c r="AB989" t="inlineStr"/>
      <c r="AC989" t="inlineStr">
        <is>
          <t>x</t>
        </is>
      </c>
      <c r="AD989" t="inlineStr">
        <is>
          <t>h/E</t>
        </is>
      </c>
      <c r="AE989" t="inlineStr"/>
      <c r="AF989" t="inlineStr"/>
      <c r="AG989" t="inlineStr"/>
      <c r="AH989" t="inlineStr"/>
      <c r="AI989" t="inlineStr"/>
      <c r="AJ989" t="inlineStr">
        <is>
          <t>Pa</t>
        </is>
      </c>
      <c r="AK989" t="inlineStr"/>
      <c r="AL989" t="inlineStr"/>
      <c r="AM989" t="inlineStr"/>
      <c r="AN989" t="inlineStr"/>
      <c r="AO989" t="inlineStr"/>
      <c r="AP989" t="inlineStr"/>
      <c r="AQ989" t="inlineStr"/>
      <c r="AR989" t="inlineStr"/>
      <c r="AS989" t="inlineStr"/>
      <c r="AT989" t="inlineStr"/>
      <c r="AU989" t="inlineStr"/>
      <c r="AV989" t="inlineStr"/>
      <c r="AW989" t="inlineStr"/>
      <c r="AX989" t="inlineStr">
        <is>
          <t>110</t>
        </is>
      </c>
      <c r="AY989" t="inlineStr"/>
      <c r="AZ989" t="inlineStr"/>
      <c r="BA989" t="inlineStr"/>
      <c r="BB989" t="inlineStr">
        <is>
          <t>n</t>
        </is>
      </c>
      <c r="BC989" t="inlineStr">
        <is>
          <t>0</t>
        </is>
      </c>
      <c r="BD989" t="inlineStr"/>
      <c r="BE989" t="inlineStr">
        <is>
          <t>Gewebe</t>
        </is>
      </c>
      <c r="BF989" t="inlineStr"/>
      <c r="BG989" t="inlineStr"/>
      <c r="BH989" t="inlineStr"/>
      <c r="BI989" t="inlineStr"/>
      <c r="BJ989" t="inlineStr"/>
      <c r="BK989" t="inlineStr"/>
      <c r="BL989" t="inlineStr"/>
      <c r="BM989" t="inlineStr"/>
      <c r="BN989" t="inlineStr"/>
      <c r="BO989" t="inlineStr"/>
      <c r="BP989" t="inlineStr"/>
      <c r="BQ989" t="inlineStr"/>
      <c r="BR989" t="inlineStr"/>
      <c r="BS989" t="inlineStr"/>
      <c r="BT989" t="inlineStr"/>
      <c r="BU989" t="inlineStr"/>
      <c r="BV989" t="inlineStr"/>
      <c r="BW989" t="inlineStr"/>
      <c r="BX989" t="inlineStr"/>
      <c r="BY989" t="inlineStr"/>
      <c r="BZ989" t="inlineStr"/>
      <c r="CA989" t="inlineStr"/>
      <c r="CB989" t="inlineStr"/>
      <c r="CC989" t="inlineStr"/>
      <c r="CD989" t="inlineStr"/>
      <c r="CE989" t="inlineStr"/>
      <c r="CF989" t="inlineStr"/>
      <c r="CG989" t="inlineStr"/>
      <c r="CH989" t="inlineStr"/>
      <c r="CI989" t="inlineStr"/>
      <c r="CJ989" t="inlineStr"/>
      <c r="CK989" t="inlineStr"/>
      <c r="CL989" t="inlineStr"/>
      <c r="CM989" t="inlineStr"/>
      <c r="CN989" t="inlineStr"/>
      <c r="CO989" t="inlineStr"/>
      <c r="CP989" t="inlineStr"/>
      <c r="CQ989" t="inlineStr"/>
      <c r="CR989" t="inlineStr"/>
      <c r="CS989" t="inlineStr"/>
      <c r="CT989" t="inlineStr"/>
      <c r="CU989" t="inlineStr"/>
    </row>
    <row r="990">
      <c r="A990" t="b">
        <v>1</v>
      </c>
      <c r="B990" t="inlineStr">
        <is>
          <t>881</t>
        </is>
      </c>
      <c r="C990" t="inlineStr">
        <is>
          <t>L-1513-161493610</t>
        </is>
      </c>
      <c r="D990" t="inlineStr">
        <is>
          <t>995967695</t>
        </is>
      </c>
      <c r="E990" t="inlineStr">
        <is>
          <t>Aal</t>
        </is>
      </c>
      <c r="F990" t="inlineStr">
        <is>
          <t>https://portal.dnb.de/opac.htm?method=simpleSearch&amp;cqlMode=true&amp;query=idn%3D995967695</t>
        </is>
      </c>
      <c r="G990" t="inlineStr">
        <is>
          <t>III 95, 13</t>
        </is>
      </c>
      <c r="H990" t="inlineStr">
        <is>
          <t>III 95, 13</t>
        </is>
      </c>
      <c r="I990" t="inlineStr"/>
      <c r="J990" t="inlineStr"/>
      <c r="K990" t="inlineStr">
        <is>
          <t>bis 25 cm</t>
        </is>
      </c>
      <c r="L990" t="inlineStr"/>
      <c r="M990" t="inlineStr"/>
      <c r="N990" t="inlineStr"/>
      <c r="O990" t="inlineStr"/>
      <c r="P990" t="inlineStr"/>
      <c r="Q990" t="inlineStr"/>
      <c r="R990" t="inlineStr"/>
      <c r="S990" t="inlineStr"/>
      <c r="T990" t="inlineStr"/>
      <c r="U990" t="inlineStr"/>
      <c r="V990" t="inlineStr"/>
      <c r="W990" t="inlineStr"/>
      <c r="X990" t="inlineStr"/>
      <c r="Y990" t="inlineStr"/>
      <c r="Z990" t="inlineStr"/>
      <c r="AA990" t="inlineStr">
        <is>
          <t>G</t>
        </is>
      </c>
      <c r="AB990" t="inlineStr"/>
      <c r="AC990" t="inlineStr"/>
      <c r="AD990" t="inlineStr">
        <is>
          <t>h/E</t>
        </is>
      </c>
      <c r="AE990" t="inlineStr"/>
      <c r="AF990" t="inlineStr"/>
      <c r="AG990" t="inlineStr"/>
      <c r="AH990" t="inlineStr"/>
      <c r="AI990" t="inlineStr"/>
      <c r="AJ990" t="inlineStr">
        <is>
          <t>Pa</t>
        </is>
      </c>
      <c r="AK990" t="inlineStr"/>
      <c r="AL990" t="inlineStr"/>
      <c r="AM990" t="inlineStr"/>
      <c r="AN990" t="inlineStr"/>
      <c r="AO990" t="inlineStr"/>
      <c r="AP990" t="inlineStr"/>
      <c r="AQ990" t="inlineStr"/>
      <c r="AR990" t="inlineStr"/>
      <c r="AS990" t="inlineStr"/>
      <c r="AT990" t="inlineStr"/>
      <c r="AU990" t="inlineStr"/>
      <c r="AV990" t="inlineStr"/>
      <c r="AW990" t="inlineStr"/>
      <c r="AX990" t="inlineStr">
        <is>
          <t>110</t>
        </is>
      </c>
      <c r="AY990" t="inlineStr"/>
      <c r="AZ990" t="inlineStr"/>
      <c r="BA990" t="inlineStr"/>
      <c r="BB990" t="inlineStr">
        <is>
          <t>n</t>
        </is>
      </c>
      <c r="BC990" t="inlineStr">
        <is>
          <t>0</t>
        </is>
      </c>
      <c r="BD990" t="inlineStr"/>
      <c r="BE990" t="inlineStr"/>
      <c r="BF990" t="inlineStr"/>
      <c r="BG990" t="inlineStr"/>
      <c r="BH990" t="inlineStr"/>
      <c r="BI990" t="inlineStr"/>
      <c r="BJ990" t="inlineStr"/>
      <c r="BK990" t="inlineStr"/>
      <c r="BL990" t="inlineStr"/>
      <c r="BM990" t="inlineStr"/>
      <c r="BN990" t="inlineStr"/>
      <c r="BO990" t="inlineStr"/>
      <c r="BP990" t="inlineStr"/>
      <c r="BQ990" t="inlineStr"/>
      <c r="BR990" t="inlineStr"/>
      <c r="BS990" t="inlineStr"/>
      <c r="BT990" t="inlineStr"/>
      <c r="BU990" t="inlineStr"/>
      <c r="BV990" t="inlineStr"/>
      <c r="BW990" t="inlineStr"/>
      <c r="BX990" t="inlineStr"/>
      <c r="BY990" t="inlineStr"/>
      <c r="BZ990" t="inlineStr"/>
      <c r="CA990" t="inlineStr"/>
      <c r="CB990" t="inlineStr"/>
      <c r="CC990" t="inlineStr"/>
      <c r="CD990" t="inlineStr"/>
      <c r="CE990" t="inlineStr"/>
      <c r="CF990" t="inlineStr"/>
      <c r="CG990" t="inlineStr"/>
      <c r="CH990" t="inlineStr"/>
      <c r="CI990" t="inlineStr"/>
      <c r="CJ990" t="inlineStr"/>
      <c r="CK990" t="inlineStr"/>
      <c r="CL990" t="inlineStr"/>
      <c r="CM990" t="inlineStr"/>
      <c r="CN990" t="inlineStr"/>
      <c r="CO990" t="inlineStr"/>
      <c r="CP990" t="inlineStr"/>
      <c r="CQ990" t="inlineStr"/>
      <c r="CR990" t="inlineStr"/>
      <c r="CS990" t="inlineStr"/>
      <c r="CT990" t="inlineStr"/>
      <c r="CU990" t="inlineStr"/>
    </row>
    <row r="991">
      <c r="A991" t="b">
        <v>1</v>
      </c>
      <c r="B991" t="inlineStr">
        <is>
          <t>882</t>
        </is>
      </c>
      <c r="C991" t="inlineStr">
        <is>
          <t>L-1513-170717194</t>
        </is>
      </c>
      <c r="D991" t="inlineStr">
        <is>
          <t>1000489035</t>
        </is>
      </c>
      <c r="E991" t="inlineStr">
        <is>
          <t>Aal</t>
        </is>
      </c>
      <c r="F991" t="inlineStr">
        <is>
          <t>https://portal.dnb.de/opac.htm?method=simpleSearch&amp;cqlMode=true&amp;query=idn%3D1000489035</t>
        </is>
      </c>
      <c r="G991" t="inlineStr">
        <is>
          <t>III 95, 13 (angebunden)</t>
        </is>
      </c>
      <c r="H991" t="inlineStr">
        <is>
          <t>III 95, 13</t>
        </is>
      </c>
      <c r="I991" t="inlineStr"/>
      <c r="J991" t="inlineStr"/>
      <c r="K991" t="inlineStr"/>
      <c r="L991" t="inlineStr"/>
      <c r="M991" t="inlineStr"/>
      <c r="N991" t="inlineStr"/>
      <c r="O991" t="inlineStr"/>
      <c r="P991" t="inlineStr"/>
      <c r="Q991" t="inlineStr"/>
      <c r="R991" t="inlineStr"/>
      <c r="S991" t="inlineStr"/>
      <c r="T991" t="inlineStr"/>
      <c r="U991" t="inlineStr"/>
      <c r="V991" t="inlineStr"/>
      <c r="W991" t="inlineStr"/>
      <c r="X991" t="inlineStr"/>
      <c r="Y991" t="inlineStr"/>
      <c r="Z991" t="inlineStr"/>
      <c r="AA991" t="inlineStr"/>
      <c r="AB991" t="inlineStr"/>
      <c r="AC991" t="inlineStr"/>
      <c r="AD991" t="inlineStr"/>
      <c r="AE991" t="inlineStr"/>
      <c r="AF991" t="inlineStr"/>
      <c r="AG991" t="inlineStr"/>
      <c r="AH991" t="inlineStr"/>
      <c r="AI991" t="inlineStr"/>
      <c r="AJ991" t="inlineStr"/>
      <c r="AK991" t="inlineStr"/>
      <c r="AL991" t="inlineStr"/>
      <c r="AM991" t="inlineStr"/>
      <c r="AN991" t="inlineStr"/>
      <c r="AO991" t="inlineStr"/>
      <c r="AP991" t="inlineStr"/>
      <c r="AQ991" t="inlineStr"/>
      <c r="AR991" t="inlineStr"/>
      <c r="AS991" t="inlineStr"/>
      <c r="AT991" t="inlineStr"/>
      <c r="AU991" t="inlineStr"/>
      <c r="AV991" t="inlineStr"/>
      <c r="AW991" t="inlineStr"/>
      <c r="AX991" t="inlineStr"/>
      <c r="AY991" t="inlineStr"/>
      <c r="AZ991" t="inlineStr"/>
      <c r="BA991" t="inlineStr"/>
      <c r="BB991" t="inlineStr"/>
      <c r="BC991" t="inlineStr">
        <is>
          <t>0</t>
        </is>
      </c>
      <c r="BD991" t="inlineStr"/>
      <c r="BE991" t="inlineStr"/>
      <c r="BF991" t="inlineStr"/>
      <c r="BG991" t="inlineStr"/>
      <c r="BH991" t="inlineStr"/>
      <c r="BI991" t="inlineStr"/>
      <c r="BJ991" t="inlineStr"/>
      <c r="BK991" t="inlineStr"/>
      <c r="BL991" t="inlineStr"/>
      <c r="BM991" t="inlineStr"/>
      <c r="BN991" t="inlineStr"/>
      <c r="BO991" t="inlineStr"/>
      <c r="BP991" t="inlineStr"/>
      <c r="BQ991" t="inlineStr"/>
      <c r="BR991" t="inlineStr"/>
      <c r="BS991" t="inlineStr"/>
      <c r="BT991" t="inlineStr"/>
      <c r="BU991" t="inlineStr"/>
      <c r="BV991" t="inlineStr"/>
      <c r="BW991" t="inlineStr"/>
      <c r="BX991" t="inlineStr"/>
      <c r="BY991" t="inlineStr"/>
      <c r="BZ991" t="inlineStr"/>
      <c r="CA991" t="inlineStr"/>
      <c r="CB991" t="inlineStr"/>
      <c r="CC991" t="inlineStr"/>
      <c r="CD991" t="inlineStr"/>
      <c r="CE991" t="inlineStr"/>
      <c r="CF991" t="inlineStr"/>
      <c r="CG991" t="inlineStr"/>
      <c r="CH991" t="inlineStr"/>
      <c r="CI991" t="inlineStr"/>
      <c r="CJ991" t="inlineStr"/>
      <c r="CK991" t="inlineStr"/>
      <c r="CL991" t="inlineStr"/>
      <c r="CM991" t="inlineStr"/>
      <c r="CN991" t="inlineStr"/>
      <c r="CO991" t="inlineStr"/>
      <c r="CP991" t="inlineStr"/>
      <c r="CQ991" t="inlineStr"/>
      <c r="CR991" t="inlineStr"/>
      <c r="CS991" t="inlineStr"/>
      <c r="CT991" t="inlineStr"/>
      <c r="CU991" t="inlineStr"/>
    </row>
    <row r="992">
      <c r="A992" t="b">
        <v>1</v>
      </c>
      <c r="B992" t="inlineStr">
        <is>
          <t>918</t>
        </is>
      </c>
      <c r="C992" t="inlineStr">
        <is>
          <t>L-1513-16149370X</t>
        </is>
      </c>
      <c r="D992" t="inlineStr">
        <is>
          <t>995967695</t>
        </is>
      </c>
      <c r="E992" t="inlineStr">
        <is>
          <t>Aal</t>
        </is>
      </c>
      <c r="F992" t="inlineStr">
        <is>
          <t>https://portal.dnb.de/opac.htm?method=simpleSearch&amp;cqlMode=true&amp;query=idn%3D995967695</t>
        </is>
      </c>
      <c r="G992" t="inlineStr">
        <is>
          <t>III 95, 13/a</t>
        </is>
      </c>
      <c r="H992" t="inlineStr">
        <is>
          <t>III 95, 13/a</t>
        </is>
      </c>
      <c r="I992" t="inlineStr"/>
      <c r="J992" t="inlineStr"/>
      <c r="K992" t="inlineStr">
        <is>
          <t>bis 25 cm</t>
        </is>
      </c>
      <c r="L992" t="inlineStr"/>
      <c r="M992" t="inlineStr"/>
      <c r="N992" t="inlineStr"/>
      <c r="O992" t="inlineStr"/>
      <c r="P992" t="inlineStr"/>
      <c r="Q992" t="inlineStr"/>
      <c r="R992" t="inlineStr"/>
      <c r="S992" t="inlineStr"/>
      <c r="T992" t="inlineStr"/>
      <c r="U992" t="inlineStr"/>
      <c r="V992" t="inlineStr"/>
      <c r="W992" t="inlineStr"/>
      <c r="X992" t="inlineStr"/>
      <c r="Y992" t="inlineStr"/>
      <c r="Z992" t="inlineStr"/>
      <c r="AA992" t="inlineStr">
        <is>
          <t>HD</t>
        </is>
      </c>
      <c r="AB992" t="inlineStr"/>
      <c r="AC992" t="inlineStr">
        <is>
          <t>x</t>
        </is>
      </c>
      <c r="AD992" t="inlineStr">
        <is>
          <t>f</t>
        </is>
      </c>
      <c r="AE992" t="inlineStr"/>
      <c r="AF992" t="inlineStr"/>
      <c r="AG992" t="inlineStr"/>
      <c r="AH992" t="inlineStr"/>
      <c r="AI992" t="inlineStr"/>
      <c r="AJ992" t="inlineStr">
        <is>
          <t>Pa</t>
        </is>
      </c>
      <c r="AK992" t="inlineStr"/>
      <c r="AL992" t="inlineStr"/>
      <c r="AM992" t="inlineStr"/>
      <c r="AN992" t="inlineStr"/>
      <c r="AO992" t="inlineStr"/>
      <c r="AP992" t="inlineStr"/>
      <c r="AQ992" t="inlineStr"/>
      <c r="AR992" t="inlineStr"/>
      <c r="AS992" t="inlineStr"/>
      <c r="AT992" t="inlineStr"/>
      <c r="AU992" t="inlineStr"/>
      <c r="AV992" t="inlineStr"/>
      <c r="AW992" t="inlineStr"/>
      <c r="AX992" t="inlineStr">
        <is>
          <t>110</t>
        </is>
      </c>
      <c r="AY992" t="inlineStr"/>
      <c r="AZ992" t="inlineStr"/>
      <c r="BA992" t="inlineStr"/>
      <c r="BB992" t="inlineStr">
        <is>
          <t>n</t>
        </is>
      </c>
      <c r="BC992" t="inlineStr">
        <is>
          <t>0</t>
        </is>
      </c>
      <c r="BD992" t="inlineStr"/>
      <c r="BE992" t="inlineStr">
        <is>
          <t>Gewebe</t>
        </is>
      </c>
      <c r="BF992" t="inlineStr"/>
      <c r="BG992" t="inlineStr"/>
      <c r="BH992" t="inlineStr"/>
      <c r="BI992" t="inlineStr"/>
      <c r="BJ992" t="inlineStr"/>
      <c r="BK992" t="inlineStr"/>
      <c r="BL992" t="inlineStr"/>
      <c r="BM992" t="inlineStr"/>
      <c r="BN992" t="inlineStr"/>
      <c r="BO992" t="inlineStr"/>
      <c r="BP992" t="inlineStr"/>
      <c r="BQ992" t="inlineStr"/>
      <c r="BR992" t="inlineStr"/>
      <c r="BS992" t="inlineStr"/>
      <c r="BT992" t="inlineStr"/>
      <c r="BU992" t="inlineStr"/>
      <c r="BV992" t="inlineStr"/>
      <c r="BW992" t="inlineStr"/>
      <c r="BX992" t="inlineStr"/>
      <c r="BY992" t="inlineStr"/>
      <c r="BZ992" t="inlineStr"/>
      <c r="CA992" t="inlineStr"/>
      <c r="CB992" t="inlineStr"/>
      <c r="CC992" t="inlineStr"/>
      <c r="CD992" t="inlineStr"/>
      <c r="CE992" t="inlineStr"/>
      <c r="CF992" t="inlineStr"/>
      <c r="CG992" t="inlineStr"/>
      <c r="CH992" t="inlineStr"/>
      <c r="CI992" t="inlineStr"/>
      <c r="CJ992" t="inlineStr"/>
      <c r="CK992" t="inlineStr"/>
      <c r="CL992" t="inlineStr"/>
      <c r="CM992" t="inlineStr"/>
      <c r="CN992" t="inlineStr"/>
      <c r="CO992" t="inlineStr"/>
      <c r="CP992" t="inlineStr"/>
      <c r="CQ992" t="inlineStr"/>
      <c r="CR992" t="inlineStr"/>
      <c r="CS992" t="inlineStr"/>
      <c r="CT992" t="inlineStr"/>
      <c r="CU992" t="inlineStr"/>
    </row>
    <row r="993">
      <c r="A993" t="b">
        <v>1</v>
      </c>
      <c r="B993" t="inlineStr">
        <is>
          <t>883</t>
        </is>
      </c>
      <c r="C993" t="inlineStr">
        <is>
          <t>L-1516-315465034</t>
        </is>
      </c>
      <c r="D993" t="inlineStr">
        <is>
          <t>1066937214</t>
        </is>
      </c>
      <c r="E993" t="inlineStr">
        <is>
          <t>Aaf</t>
        </is>
      </c>
      <c r="F993" t="inlineStr">
        <is>
          <t>https://portal.dnb.de/opac.htm?method=simpleSearch&amp;cqlMode=true&amp;query=idn%3D1066937214</t>
        </is>
      </c>
      <c r="G993" t="inlineStr">
        <is>
          <t>III 95, 14</t>
        </is>
      </c>
      <c r="H993" t="inlineStr">
        <is>
          <t>III 95, 14</t>
        </is>
      </c>
      <c r="I993" t="inlineStr"/>
      <c r="J993" t="inlineStr"/>
      <c r="K993" t="inlineStr">
        <is>
          <t>bis 35 cm</t>
        </is>
      </c>
      <c r="L993" t="inlineStr"/>
      <c r="M993" t="inlineStr"/>
      <c r="N993" t="inlineStr"/>
      <c r="O993" t="inlineStr"/>
      <c r="P993" t="inlineStr"/>
      <c r="Q993" t="inlineStr"/>
      <c r="R993" t="inlineStr"/>
      <c r="S993" t="inlineStr"/>
      <c r="T993" t="inlineStr"/>
      <c r="U993" t="inlineStr"/>
      <c r="V993" t="inlineStr"/>
      <c r="W993" t="inlineStr"/>
      <c r="X993" t="inlineStr"/>
      <c r="Y993" t="inlineStr"/>
      <c r="Z993" t="inlineStr"/>
      <c r="AA993" t="inlineStr">
        <is>
          <t>HD</t>
        </is>
      </c>
      <c r="AB993" t="inlineStr">
        <is>
          <t>x</t>
        </is>
      </c>
      <c r="AC993" t="inlineStr"/>
      <c r="AD993" t="inlineStr">
        <is>
          <t>f</t>
        </is>
      </c>
      <c r="AE993" t="inlineStr"/>
      <c r="AF993" t="inlineStr"/>
      <c r="AG993" t="inlineStr"/>
      <c r="AH993" t="inlineStr"/>
      <c r="AI993" t="inlineStr"/>
      <c r="AJ993" t="inlineStr">
        <is>
          <t>Pa</t>
        </is>
      </c>
      <c r="AK993" t="inlineStr"/>
      <c r="AL993" t="inlineStr"/>
      <c r="AM993" t="inlineStr"/>
      <c r="AN993" t="inlineStr"/>
      <c r="AO993" t="inlineStr"/>
      <c r="AP993" t="inlineStr"/>
      <c r="AQ993" t="inlineStr"/>
      <c r="AR993" t="inlineStr"/>
      <c r="AS993" t="inlineStr"/>
      <c r="AT993" t="inlineStr"/>
      <c r="AU993" t="inlineStr"/>
      <c r="AV993" t="inlineStr"/>
      <c r="AW993" t="inlineStr"/>
      <c r="AX993" t="inlineStr">
        <is>
          <t>110</t>
        </is>
      </c>
      <c r="AY993" t="inlineStr"/>
      <c r="AZ993" t="inlineStr"/>
      <c r="BA993" t="inlineStr"/>
      <c r="BB993" t="inlineStr">
        <is>
          <t>n</t>
        </is>
      </c>
      <c r="BC993" t="inlineStr">
        <is>
          <t>0</t>
        </is>
      </c>
      <c r="BD993" t="inlineStr"/>
      <c r="BE993" t="inlineStr"/>
      <c r="BF993" t="inlineStr"/>
      <c r="BG993" t="inlineStr">
        <is>
          <t>x</t>
        </is>
      </c>
      <c r="BH993" t="inlineStr"/>
      <c r="BI993" t="inlineStr"/>
      <c r="BJ993" t="inlineStr"/>
      <c r="BK993" t="inlineStr"/>
      <c r="BL993" t="inlineStr"/>
      <c r="BM993" t="inlineStr"/>
      <c r="BN993" t="inlineStr"/>
      <c r="BO993" t="inlineStr"/>
      <c r="BP993" t="inlineStr"/>
      <c r="BQ993" t="inlineStr"/>
      <c r="BR993" t="inlineStr"/>
      <c r="BS993" t="inlineStr"/>
      <c r="BT993" t="inlineStr"/>
      <c r="BU993" t="inlineStr"/>
      <c r="BV993" t="inlineStr"/>
      <c r="BW993" t="inlineStr"/>
      <c r="BX993" t="inlineStr"/>
      <c r="BY993" t="inlineStr"/>
      <c r="BZ993" t="inlineStr"/>
      <c r="CA993" t="inlineStr"/>
      <c r="CB993" t="inlineStr"/>
      <c r="CC993" t="inlineStr"/>
      <c r="CD993" t="inlineStr"/>
      <c r="CE993" t="inlineStr"/>
      <c r="CF993" t="inlineStr"/>
      <c r="CG993" t="inlineStr"/>
      <c r="CH993" t="inlineStr"/>
      <c r="CI993" t="inlineStr"/>
      <c r="CJ993" t="inlineStr"/>
      <c r="CK993" t="inlineStr"/>
      <c r="CL993" t="inlineStr"/>
      <c r="CM993" t="inlineStr"/>
      <c r="CN993" t="inlineStr"/>
      <c r="CO993" t="inlineStr"/>
      <c r="CP993" t="inlineStr"/>
      <c r="CQ993" t="inlineStr"/>
      <c r="CR993" t="inlineStr"/>
      <c r="CS993" t="inlineStr"/>
      <c r="CT993" t="inlineStr"/>
      <c r="CU993" t="inlineStr"/>
    </row>
    <row r="994">
      <c r="A994" t="b">
        <v>1</v>
      </c>
      <c r="B994" t="inlineStr">
        <is>
          <t>919</t>
        </is>
      </c>
      <c r="C994" t="inlineStr">
        <is>
          <t>L-1517-165577657</t>
        </is>
      </c>
      <c r="D994" t="inlineStr">
        <is>
          <t>99810082X</t>
        </is>
      </c>
      <c r="E994" t="inlineStr">
        <is>
          <t>Aal</t>
        </is>
      </c>
      <c r="F994" t="inlineStr">
        <is>
          <t>https://portal.dnb.de/opac.htm?method=simpleSearch&amp;cqlMode=true&amp;query=idn%3D99810082X</t>
        </is>
      </c>
      <c r="G994" t="inlineStr">
        <is>
          <t>III 95, 14 a</t>
        </is>
      </c>
      <c r="H994" t="inlineStr">
        <is>
          <t>III 95, 14 a</t>
        </is>
      </c>
      <c r="I994" t="inlineStr"/>
      <c r="J994" t="inlineStr"/>
      <c r="K994" t="inlineStr">
        <is>
          <t>bis 25 cm</t>
        </is>
      </c>
      <c r="L994" t="inlineStr"/>
      <c r="M994" t="inlineStr"/>
      <c r="N994" t="inlineStr"/>
      <c r="O994" t="inlineStr"/>
      <c r="P994" t="inlineStr"/>
      <c r="Q994" t="inlineStr"/>
      <c r="R994" t="inlineStr"/>
      <c r="S994" t="inlineStr"/>
      <c r="T994" t="inlineStr"/>
      <c r="U994" t="inlineStr"/>
      <c r="V994" t="inlineStr"/>
      <c r="W994" t="inlineStr"/>
      <c r="X994" t="inlineStr"/>
      <c r="Y994" t="inlineStr"/>
      <c r="Z994" t="inlineStr"/>
      <c r="AA994" t="inlineStr">
        <is>
          <t>HPg</t>
        </is>
      </c>
      <c r="AB994" t="inlineStr"/>
      <c r="AC994" t="inlineStr"/>
      <c r="AD994" t="inlineStr">
        <is>
          <t>h/E</t>
        </is>
      </c>
      <c r="AE994" t="inlineStr"/>
      <c r="AF994" t="inlineStr"/>
      <c r="AG994" t="inlineStr"/>
      <c r="AH994" t="inlineStr"/>
      <c r="AI994" t="inlineStr"/>
      <c r="AJ994" t="inlineStr">
        <is>
          <t>Pa</t>
        </is>
      </c>
      <c r="AK994" t="inlineStr"/>
      <c r="AL994" t="inlineStr"/>
      <c r="AM994" t="inlineStr"/>
      <c r="AN994" t="inlineStr"/>
      <c r="AO994" t="inlineStr"/>
      <c r="AP994" t="inlineStr"/>
      <c r="AQ994" t="inlineStr"/>
      <c r="AR994" t="inlineStr"/>
      <c r="AS994" t="inlineStr"/>
      <c r="AT994" t="inlineStr"/>
      <c r="AU994" t="inlineStr"/>
      <c r="AV994" t="inlineStr"/>
      <c r="AW994" t="inlineStr"/>
      <c r="AX994" t="inlineStr">
        <is>
          <t>110</t>
        </is>
      </c>
      <c r="AY994" t="inlineStr"/>
      <c r="AZ994" t="inlineStr"/>
      <c r="BA994" t="inlineStr"/>
      <c r="BB994" t="inlineStr">
        <is>
          <t>n</t>
        </is>
      </c>
      <c r="BC994" t="inlineStr">
        <is>
          <t>0</t>
        </is>
      </c>
      <c r="BD994" t="inlineStr"/>
      <c r="BE994" t="inlineStr"/>
      <c r="BF994" t="inlineStr"/>
      <c r="BG994" t="inlineStr"/>
      <c r="BH994" t="inlineStr"/>
      <c r="BI994" t="inlineStr"/>
      <c r="BJ994" t="inlineStr"/>
      <c r="BK994" t="inlineStr"/>
      <c r="BL994" t="inlineStr"/>
      <c r="BM994" t="inlineStr"/>
      <c r="BN994" t="inlineStr"/>
      <c r="BO994" t="inlineStr"/>
      <c r="BP994" t="inlineStr"/>
      <c r="BQ994" t="inlineStr"/>
      <c r="BR994" t="inlineStr"/>
      <c r="BS994" t="inlineStr"/>
      <c r="BT994" t="inlineStr"/>
      <c r="BU994" t="inlineStr"/>
      <c r="BV994" t="inlineStr"/>
      <c r="BW994" t="inlineStr"/>
      <c r="BX994" t="inlineStr"/>
      <c r="BY994" t="inlineStr"/>
      <c r="BZ994" t="inlineStr"/>
      <c r="CA994" t="inlineStr"/>
      <c r="CB994" t="inlineStr"/>
      <c r="CC994" t="inlineStr"/>
      <c r="CD994" t="inlineStr"/>
      <c r="CE994" t="inlineStr"/>
      <c r="CF994" t="inlineStr"/>
      <c r="CG994" t="inlineStr"/>
      <c r="CH994" t="inlineStr"/>
      <c r="CI994" t="inlineStr"/>
      <c r="CJ994" t="inlineStr"/>
      <c r="CK994" t="inlineStr"/>
      <c r="CL994" t="inlineStr"/>
      <c r="CM994" t="inlineStr"/>
      <c r="CN994" t="inlineStr"/>
      <c r="CO994" t="inlineStr"/>
      <c r="CP994" t="inlineStr"/>
      <c r="CQ994" t="inlineStr"/>
      <c r="CR994" t="inlineStr"/>
      <c r="CS994" t="inlineStr"/>
      <c r="CT994" t="inlineStr"/>
      <c r="CU994" t="inlineStr"/>
    </row>
    <row r="995">
      <c r="A995" t="b">
        <v>1</v>
      </c>
      <c r="B995" t="inlineStr">
        <is>
          <t>920</t>
        </is>
      </c>
      <c r="C995" t="inlineStr">
        <is>
          <t>L-1516-155603256</t>
        </is>
      </c>
      <c r="D995" t="inlineStr">
        <is>
          <t>994401965</t>
        </is>
      </c>
      <c r="E995" t="inlineStr">
        <is>
          <t>Aal</t>
        </is>
      </c>
      <c r="F995" t="inlineStr">
        <is>
          <t>https://portal.dnb.de/opac.htm?method=simpleSearch&amp;cqlMode=true&amp;query=idn%3D994401965</t>
        </is>
      </c>
      <c r="G995" t="inlineStr">
        <is>
          <t>III 95, 14/b</t>
        </is>
      </c>
      <c r="H995" t="inlineStr">
        <is>
          <t>III 95, 14/b</t>
        </is>
      </c>
      <c r="I995" t="inlineStr"/>
      <c r="J995" t="inlineStr"/>
      <c r="K995" t="inlineStr">
        <is>
          <t>bis 25 cm</t>
        </is>
      </c>
      <c r="L995" t="inlineStr"/>
      <c r="M995" t="inlineStr"/>
      <c r="N995" t="inlineStr"/>
      <c r="O995" t="inlineStr"/>
      <c r="P995" t="inlineStr"/>
      <c r="Q995" t="inlineStr"/>
      <c r="R995" t="inlineStr"/>
      <c r="S995" t="inlineStr"/>
      <c r="T995" t="inlineStr"/>
      <c r="U995" t="inlineStr"/>
      <c r="V995" t="inlineStr"/>
      <c r="W995" t="inlineStr"/>
      <c r="X995" t="inlineStr"/>
      <c r="Y995" t="inlineStr"/>
      <c r="Z995" t="inlineStr"/>
      <c r="AA995" t="inlineStr">
        <is>
          <t>HD</t>
        </is>
      </c>
      <c r="AB995" t="inlineStr"/>
      <c r="AC995" t="inlineStr">
        <is>
          <t>x</t>
        </is>
      </c>
      <c r="AD995" t="inlineStr">
        <is>
          <t>f</t>
        </is>
      </c>
      <c r="AE995" t="inlineStr"/>
      <c r="AF995" t="inlineStr"/>
      <c r="AG995" t="inlineStr"/>
      <c r="AH995" t="inlineStr"/>
      <c r="AI995" t="inlineStr"/>
      <c r="AJ995" t="inlineStr">
        <is>
          <t>Pa</t>
        </is>
      </c>
      <c r="AK995" t="inlineStr"/>
      <c r="AL995" t="inlineStr"/>
      <c r="AM995" t="inlineStr"/>
      <c r="AN995" t="inlineStr"/>
      <c r="AO995" t="inlineStr">
        <is>
          <t>x</t>
        </is>
      </c>
      <c r="AP995" t="inlineStr"/>
      <c r="AQ995" t="inlineStr"/>
      <c r="AR995" t="inlineStr"/>
      <c r="AS995" t="inlineStr"/>
      <c r="AT995" t="inlineStr"/>
      <c r="AU995" t="inlineStr"/>
      <c r="AV995" t="inlineStr"/>
      <c r="AW995" t="inlineStr"/>
      <c r="AX995" t="inlineStr">
        <is>
          <t>110</t>
        </is>
      </c>
      <c r="AY995" t="inlineStr"/>
      <c r="AZ995" t="inlineStr"/>
      <c r="BA995" t="inlineStr"/>
      <c r="BB995" t="inlineStr">
        <is>
          <t>n</t>
        </is>
      </c>
      <c r="BC995" t="inlineStr">
        <is>
          <t>0</t>
        </is>
      </c>
      <c r="BD995" t="inlineStr"/>
      <c r="BE995" t="inlineStr">
        <is>
          <t>Gewebe</t>
        </is>
      </c>
      <c r="BF995" t="inlineStr"/>
      <c r="BG995" t="inlineStr"/>
      <c r="BH995" t="inlineStr"/>
      <c r="BI995" t="inlineStr"/>
      <c r="BJ995" t="inlineStr"/>
      <c r="BK995" t="inlineStr"/>
      <c r="BL995" t="inlineStr"/>
      <c r="BM995" t="inlineStr"/>
      <c r="BN995" t="inlineStr"/>
      <c r="BO995" t="inlineStr"/>
      <c r="BP995" t="inlineStr"/>
      <c r="BQ995" t="inlineStr"/>
      <c r="BR995" t="inlineStr"/>
      <c r="BS995" t="inlineStr"/>
      <c r="BT995" t="inlineStr"/>
      <c r="BU995" t="inlineStr"/>
      <c r="BV995" t="inlineStr"/>
      <c r="BW995" t="inlineStr"/>
      <c r="BX995" t="inlineStr"/>
      <c r="BY995" t="inlineStr"/>
      <c r="BZ995" t="inlineStr"/>
      <c r="CA995" t="inlineStr"/>
      <c r="CB995" t="inlineStr"/>
      <c r="CC995" t="inlineStr"/>
      <c r="CD995" t="inlineStr"/>
      <c r="CE995" t="inlineStr"/>
      <c r="CF995" t="inlineStr"/>
      <c r="CG995" t="inlineStr"/>
      <c r="CH995" t="inlineStr"/>
      <c r="CI995" t="inlineStr"/>
      <c r="CJ995" t="inlineStr"/>
      <c r="CK995" t="inlineStr"/>
      <c r="CL995" t="inlineStr"/>
      <c r="CM995" t="inlineStr"/>
      <c r="CN995" t="inlineStr"/>
      <c r="CO995" t="inlineStr"/>
      <c r="CP995" t="inlineStr"/>
      <c r="CQ995" t="inlineStr"/>
      <c r="CR995" t="inlineStr"/>
      <c r="CS995" t="inlineStr"/>
      <c r="CT995" t="inlineStr"/>
      <c r="CU995" t="inlineStr"/>
    </row>
    <row r="996">
      <c r="A996" t="b">
        <v>1</v>
      </c>
      <c r="B996" t="inlineStr">
        <is>
          <t>884</t>
        </is>
      </c>
      <c r="C996" t="inlineStr">
        <is>
          <t>L-1519-315219564</t>
        </is>
      </c>
      <c r="D996" t="inlineStr">
        <is>
          <t>1066799520</t>
        </is>
      </c>
      <c r="E996" t="inlineStr">
        <is>
          <t>Aaf</t>
        </is>
      </c>
      <c r="F996" t="inlineStr">
        <is>
          <t>https://portal.dnb.de/opac.htm?method=simpleSearch&amp;cqlMode=true&amp;query=idn%3D1066799520</t>
        </is>
      </c>
      <c r="G996" t="inlineStr">
        <is>
          <t>III 95, 15</t>
        </is>
      </c>
      <c r="H996" t="inlineStr">
        <is>
          <t>III 95, 15</t>
        </is>
      </c>
      <c r="I996" t="inlineStr"/>
      <c r="J996" t="inlineStr"/>
      <c r="K996" t="inlineStr">
        <is>
          <t>bis 25 cm</t>
        </is>
      </c>
      <c r="L996" t="inlineStr"/>
      <c r="M996" t="inlineStr"/>
      <c r="N996" t="inlineStr"/>
      <c r="O996" t="inlineStr"/>
      <c r="P996" t="inlineStr"/>
      <c r="Q996" t="inlineStr"/>
      <c r="R996" t="inlineStr"/>
      <c r="S996" t="inlineStr"/>
      <c r="T996" t="inlineStr"/>
      <c r="U996" t="inlineStr"/>
      <c r="V996" t="inlineStr"/>
      <c r="W996" t="inlineStr"/>
      <c r="X996" t="inlineStr"/>
      <c r="Y996" t="inlineStr"/>
      <c r="Z996" t="inlineStr"/>
      <c r="AA996" t="inlineStr">
        <is>
          <t>G</t>
        </is>
      </c>
      <c r="AB996" t="inlineStr"/>
      <c r="AC996" t="inlineStr"/>
      <c r="AD996" t="inlineStr">
        <is>
          <t>h/E</t>
        </is>
      </c>
      <c r="AE996" t="inlineStr"/>
      <c r="AF996" t="inlineStr"/>
      <c r="AG996" t="inlineStr"/>
      <c r="AH996" t="inlineStr"/>
      <c r="AI996" t="inlineStr"/>
      <c r="AJ996" t="inlineStr">
        <is>
          <t>Pa</t>
        </is>
      </c>
      <c r="AK996" t="inlineStr">
        <is>
          <t>x</t>
        </is>
      </c>
      <c r="AL996" t="inlineStr"/>
      <c r="AM996" t="inlineStr"/>
      <c r="AN996" t="inlineStr"/>
      <c r="AO996" t="inlineStr"/>
      <c r="AP996" t="inlineStr"/>
      <c r="AQ996" t="inlineStr"/>
      <c r="AR996" t="inlineStr"/>
      <c r="AS996" t="inlineStr"/>
      <c r="AT996" t="inlineStr"/>
      <c r="AU996" t="inlineStr"/>
      <c r="AV996" t="inlineStr"/>
      <c r="AW996" t="inlineStr"/>
      <c r="AX996" t="inlineStr">
        <is>
          <t>110</t>
        </is>
      </c>
      <c r="AY996" t="inlineStr"/>
      <c r="AZ996" t="inlineStr"/>
      <c r="BA996" t="inlineStr"/>
      <c r="BB996" t="inlineStr">
        <is>
          <t>n</t>
        </is>
      </c>
      <c r="BC996" t="inlineStr">
        <is>
          <t>0</t>
        </is>
      </c>
      <c r="BD996" t="inlineStr"/>
      <c r="BE996" t="inlineStr"/>
      <c r="BF996" t="inlineStr"/>
      <c r="BG996" t="inlineStr">
        <is>
          <t>x</t>
        </is>
      </c>
      <c r="BH996" t="inlineStr"/>
      <c r="BI996" t="inlineStr"/>
      <c r="BJ996" t="inlineStr"/>
      <c r="BK996" t="inlineStr"/>
      <c r="BL996" t="inlineStr"/>
      <c r="BM996" t="inlineStr"/>
      <c r="BN996" t="inlineStr"/>
      <c r="BO996" t="inlineStr"/>
      <c r="BP996" t="inlineStr"/>
      <c r="BQ996" t="inlineStr"/>
      <c r="BR996" t="inlineStr"/>
      <c r="BS996" t="inlineStr"/>
      <c r="BT996" t="inlineStr"/>
      <c r="BU996" t="inlineStr"/>
      <c r="BV996" t="inlineStr"/>
      <c r="BW996" t="inlineStr"/>
      <c r="BX996" t="inlineStr"/>
      <c r="BY996" t="inlineStr"/>
      <c r="BZ996" t="inlineStr"/>
      <c r="CA996" t="inlineStr"/>
      <c r="CB996" t="inlineStr"/>
      <c r="CC996" t="inlineStr"/>
      <c r="CD996" t="inlineStr"/>
      <c r="CE996" t="inlineStr"/>
      <c r="CF996" t="inlineStr"/>
      <c r="CG996" t="inlineStr"/>
      <c r="CH996" t="inlineStr"/>
      <c r="CI996" t="inlineStr"/>
      <c r="CJ996" t="inlineStr"/>
      <c r="CK996" t="inlineStr"/>
      <c r="CL996" t="inlineStr"/>
      <c r="CM996" t="inlineStr"/>
      <c r="CN996" t="inlineStr"/>
      <c r="CO996" t="inlineStr"/>
      <c r="CP996" t="inlineStr"/>
      <c r="CQ996" t="inlineStr"/>
      <c r="CR996" t="inlineStr"/>
      <c r="CS996" t="inlineStr"/>
      <c r="CT996" t="inlineStr"/>
      <c r="CU996" t="inlineStr"/>
    </row>
    <row r="997">
      <c r="A997" t="b">
        <v>1</v>
      </c>
      <c r="B997" t="inlineStr">
        <is>
          <t>885</t>
        </is>
      </c>
      <c r="C997" t="inlineStr">
        <is>
          <t>L-1519-315493003</t>
        </is>
      </c>
      <c r="D997" t="inlineStr">
        <is>
          <t>1066962650</t>
        </is>
      </c>
      <c r="E997" t="inlineStr">
        <is>
          <t>Aaf</t>
        </is>
      </c>
      <c r="F997" t="inlineStr">
        <is>
          <t>https://portal.dnb.de/opac.htm?method=simpleSearch&amp;cqlMode=true&amp;query=idn%3D1066962650</t>
        </is>
      </c>
      <c r="G997" t="inlineStr">
        <is>
          <t>III 95, 16</t>
        </is>
      </c>
      <c r="H997" t="inlineStr">
        <is>
          <t>III 95, 16</t>
        </is>
      </c>
      <c r="I997" t="inlineStr"/>
      <c r="J997" t="inlineStr"/>
      <c r="K997" t="inlineStr">
        <is>
          <t>bis 25 cm</t>
        </is>
      </c>
      <c r="L997" t="inlineStr"/>
      <c r="M997" t="inlineStr"/>
      <c r="N997" t="inlineStr"/>
      <c r="O997" t="inlineStr"/>
      <c r="P997" t="inlineStr"/>
      <c r="Q997" t="inlineStr"/>
      <c r="R997" t="inlineStr"/>
      <c r="S997" t="inlineStr"/>
      <c r="T997" t="inlineStr"/>
      <c r="U997" t="inlineStr"/>
      <c r="V997" t="inlineStr"/>
      <c r="W997" t="inlineStr"/>
      <c r="X997" t="inlineStr"/>
      <c r="Y997" t="inlineStr"/>
      <c r="Z997" t="inlineStr"/>
      <c r="AA997" t="inlineStr">
        <is>
          <t>G</t>
        </is>
      </c>
      <c r="AB997" t="inlineStr"/>
      <c r="AC997" t="inlineStr"/>
      <c r="AD997" t="inlineStr">
        <is>
          <t>h/E</t>
        </is>
      </c>
      <c r="AE997" t="inlineStr"/>
      <c r="AF997" t="inlineStr"/>
      <c r="AG997" t="inlineStr"/>
      <c r="AH997" t="inlineStr"/>
      <c r="AI997" t="inlineStr"/>
      <c r="AJ997" t="inlineStr">
        <is>
          <t>Pa</t>
        </is>
      </c>
      <c r="AK997" t="inlineStr"/>
      <c r="AL997" t="inlineStr"/>
      <c r="AM997" t="inlineStr"/>
      <c r="AN997" t="inlineStr"/>
      <c r="AO997" t="inlineStr"/>
      <c r="AP997" t="inlineStr"/>
      <c r="AQ997" t="inlineStr"/>
      <c r="AR997" t="inlineStr"/>
      <c r="AS997" t="inlineStr"/>
      <c r="AT997" t="inlineStr"/>
      <c r="AU997" t="inlineStr"/>
      <c r="AV997" t="inlineStr"/>
      <c r="AW997" t="inlineStr"/>
      <c r="AX997" t="inlineStr">
        <is>
          <t>110</t>
        </is>
      </c>
      <c r="AY997" t="inlineStr"/>
      <c r="AZ997" t="inlineStr"/>
      <c r="BA997" t="inlineStr"/>
      <c r="BB997" t="inlineStr">
        <is>
          <t>ja vor</t>
        </is>
      </c>
      <c r="BC997" t="inlineStr">
        <is>
          <t>1</t>
        </is>
      </c>
      <c r="BD997" t="inlineStr"/>
      <c r="BE997" t="inlineStr"/>
      <c r="BF997" t="inlineStr"/>
      <c r="BG997" t="inlineStr"/>
      <c r="BH997" t="inlineStr"/>
      <c r="BI997" t="inlineStr"/>
      <c r="BJ997" t="inlineStr"/>
      <c r="BK997" t="inlineStr"/>
      <c r="BL997" t="inlineStr"/>
      <c r="BM997" t="inlineStr"/>
      <c r="BN997" t="inlineStr"/>
      <c r="BO997" t="inlineStr"/>
      <c r="BP997" t="inlineStr">
        <is>
          <t>x</t>
        </is>
      </c>
      <c r="BQ997" t="inlineStr"/>
      <c r="BR997" t="inlineStr"/>
      <c r="BS997" t="inlineStr"/>
      <c r="BT997" t="inlineStr"/>
      <c r="BU997" t="inlineStr"/>
      <c r="BV997" t="inlineStr"/>
      <c r="BW997" t="inlineStr"/>
      <c r="BX997" t="inlineStr"/>
      <c r="BY997" t="inlineStr"/>
      <c r="BZ997" t="inlineStr"/>
      <c r="CA997" t="inlineStr">
        <is>
          <t>1</t>
        </is>
      </c>
      <c r="CB997" t="inlineStr"/>
      <c r="CC997" t="inlineStr"/>
      <c r="CD997" t="inlineStr"/>
      <c r="CE997" t="inlineStr"/>
      <c r="CF997" t="inlineStr"/>
      <c r="CG997" t="inlineStr"/>
      <c r="CH997" t="inlineStr"/>
      <c r="CI997" t="inlineStr"/>
      <c r="CJ997" t="inlineStr"/>
      <c r="CK997" t="inlineStr"/>
      <c r="CL997" t="inlineStr"/>
      <c r="CM997" t="inlineStr"/>
      <c r="CN997" t="inlineStr"/>
      <c r="CO997" t="inlineStr"/>
      <c r="CP997" t="inlineStr"/>
      <c r="CQ997" t="inlineStr"/>
      <c r="CR997" t="inlineStr"/>
      <c r="CS997" t="inlineStr"/>
      <c r="CT997" t="inlineStr"/>
      <c r="CU997" t="inlineStr"/>
    </row>
    <row r="998">
      <c r="A998" t="b">
        <v>1</v>
      </c>
      <c r="B998" t="inlineStr">
        <is>
          <t>886</t>
        </is>
      </c>
      <c r="C998" t="inlineStr">
        <is>
          <t>L-1521-315469374</t>
        </is>
      </c>
      <c r="D998" t="inlineStr">
        <is>
          <t>1066941718</t>
        </is>
      </c>
      <c r="E998" t="inlineStr">
        <is>
          <t>Aaf</t>
        </is>
      </c>
      <c r="F998" t="inlineStr">
        <is>
          <t>https://portal.dnb.de/opac.htm?method=simpleSearch&amp;cqlMode=true&amp;query=idn%3D1066941718</t>
        </is>
      </c>
      <c r="G998" t="inlineStr">
        <is>
          <t>III 95, 17</t>
        </is>
      </c>
      <c r="H998" t="inlineStr">
        <is>
          <t>III 95, 17</t>
        </is>
      </c>
      <c r="I998" t="inlineStr"/>
      <c r="J998" t="inlineStr"/>
      <c r="K998" t="inlineStr">
        <is>
          <t>bis 25 cm</t>
        </is>
      </c>
      <c r="L998" t="inlineStr"/>
      <c r="M998" t="inlineStr"/>
      <c r="N998" t="inlineStr"/>
      <c r="O998" t="inlineStr"/>
      <c r="P998" t="inlineStr"/>
      <c r="Q998" t="inlineStr"/>
      <c r="R998" t="inlineStr"/>
      <c r="S998" t="inlineStr"/>
      <c r="T998" t="inlineStr"/>
      <c r="U998" t="inlineStr"/>
      <c r="V998" t="inlineStr"/>
      <c r="W998" t="inlineStr"/>
      <c r="X998" t="inlineStr"/>
      <c r="Y998" t="inlineStr"/>
      <c r="Z998" t="inlineStr"/>
      <c r="AA998" t="inlineStr">
        <is>
          <t>HD</t>
        </is>
      </c>
      <c r="AB998" t="inlineStr"/>
      <c r="AC998" t="inlineStr">
        <is>
          <t>x</t>
        </is>
      </c>
      <c r="AD998" t="inlineStr">
        <is>
          <t>f</t>
        </is>
      </c>
      <c r="AE998" t="inlineStr"/>
      <c r="AF998" t="inlineStr"/>
      <c r="AG998" t="inlineStr"/>
      <c r="AH998" t="inlineStr"/>
      <c r="AI998" t="inlineStr"/>
      <c r="AJ998" t="inlineStr">
        <is>
          <t>Pa</t>
        </is>
      </c>
      <c r="AK998" t="inlineStr"/>
      <c r="AL998" t="inlineStr"/>
      <c r="AM998" t="inlineStr"/>
      <c r="AN998" t="inlineStr"/>
      <c r="AO998" t="inlineStr">
        <is>
          <t>x</t>
        </is>
      </c>
      <c r="AP998" t="inlineStr"/>
      <c r="AQ998" t="inlineStr"/>
      <c r="AR998" t="inlineStr"/>
      <c r="AS998" t="inlineStr"/>
      <c r="AT998" t="inlineStr"/>
      <c r="AU998" t="inlineStr"/>
      <c r="AV998" t="inlineStr"/>
      <c r="AW998" t="inlineStr"/>
      <c r="AX998" t="inlineStr">
        <is>
          <t>80</t>
        </is>
      </c>
      <c r="AY998" t="inlineStr"/>
      <c r="AZ998" t="inlineStr"/>
      <c r="BA998" t="inlineStr"/>
      <c r="BB998" t="inlineStr">
        <is>
          <t>n</t>
        </is>
      </c>
      <c r="BC998" t="inlineStr">
        <is>
          <t>0</t>
        </is>
      </c>
      <c r="BD998" t="inlineStr"/>
      <c r="BE998" t="inlineStr"/>
      <c r="BF998" t="inlineStr">
        <is>
          <t>x</t>
        </is>
      </c>
      <c r="BG998" t="inlineStr"/>
      <c r="BH998" t="inlineStr"/>
      <c r="BI998" t="inlineStr"/>
      <c r="BJ998" t="inlineStr"/>
      <c r="BK998" t="inlineStr"/>
      <c r="BL998" t="inlineStr"/>
      <c r="BM998" t="inlineStr"/>
      <c r="BN998" t="inlineStr"/>
      <c r="BO998" t="inlineStr"/>
      <c r="BP998" t="inlineStr"/>
      <c r="BQ998" t="inlineStr"/>
      <c r="BR998" t="inlineStr"/>
      <c r="BS998" t="inlineStr"/>
      <c r="BT998" t="inlineStr"/>
      <c r="BU998" t="inlineStr"/>
      <c r="BV998" t="inlineStr"/>
      <c r="BW998" t="inlineStr"/>
      <c r="BX998" t="inlineStr"/>
      <c r="BY998" t="inlineStr"/>
      <c r="BZ998" t="inlineStr"/>
      <c r="CA998" t="inlineStr"/>
      <c r="CB998" t="inlineStr"/>
      <c r="CC998" t="inlineStr"/>
      <c r="CD998" t="inlineStr"/>
      <c r="CE998" t="inlineStr"/>
      <c r="CF998" t="inlineStr"/>
      <c r="CG998" t="inlineStr"/>
      <c r="CH998" t="inlineStr"/>
      <c r="CI998" t="inlineStr"/>
      <c r="CJ998" t="inlineStr"/>
      <c r="CK998" t="inlineStr"/>
      <c r="CL998" t="inlineStr"/>
      <c r="CM998" t="inlineStr"/>
      <c r="CN998" t="inlineStr"/>
      <c r="CO998" t="inlineStr"/>
      <c r="CP998" t="inlineStr"/>
      <c r="CQ998" t="inlineStr"/>
      <c r="CR998" t="inlineStr"/>
      <c r="CS998" t="inlineStr"/>
      <c r="CT998" t="inlineStr"/>
      <c r="CU998" t="inlineStr"/>
    </row>
    <row r="999">
      <c r="A999" t="b">
        <v>1</v>
      </c>
      <c r="B999" t="inlineStr">
        <is>
          <t>921</t>
        </is>
      </c>
      <c r="C999" t="inlineStr">
        <is>
          <t>L-1521-177021292</t>
        </is>
      </c>
      <c r="D999" t="inlineStr">
        <is>
          <t>1002318963</t>
        </is>
      </c>
      <c r="E999" t="inlineStr">
        <is>
          <t>Aal</t>
        </is>
      </c>
      <c r="F999" t="inlineStr">
        <is>
          <t>https://portal.dnb.de/opac.htm?method=simpleSearch&amp;cqlMode=true&amp;query=idn%3D1002318963</t>
        </is>
      </c>
      <c r="G999" t="inlineStr">
        <is>
          <t>III 95, 17 a</t>
        </is>
      </c>
      <c r="H999" t="inlineStr">
        <is>
          <t>III 95, 17a</t>
        </is>
      </c>
      <c r="I999" t="inlineStr"/>
      <c r="J999" t="inlineStr"/>
      <c r="K999" t="inlineStr">
        <is>
          <t>bis 25 cm</t>
        </is>
      </c>
      <c r="L999" t="inlineStr"/>
      <c r="M999" t="inlineStr"/>
      <c r="N999" t="inlineStr"/>
      <c r="O999" t="inlineStr"/>
      <c r="P999" t="inlineStr"/>
      <c r="Q999" t="inlineStr"/>
      <c r="R999" t="inlineStr"/>
      <c r="S999" t="inlineStr"/>
      <c r="T999" t="inlineStr"/>
      <c r="U999" t="inlineStr"/>
      <c r="V999" t="inlineStr"/>
      <c r="W999" t="inlineStr"/>
      <c r="X999" t="inlineStr"/>
      <c r="Y999" t="inlineStr"/>
      <c r="Z999" t="inlineStr"/>
      <c r="AA999" t="inlineStr">
        <is>
          <t>Pa</t>
        </is>
      </c>
      <c r="AB999" t="inlineStr"/>
      <c r="AC999" t="inlineStr"/>
      <c r="AD999" t="inlineStr">
        <is>
          <t>h/E</t>
        </is>
      </c>
      <c r="AE999" t="inlineStr"/>
      <c r="AF999" t="inlineStr"/>
      <c r="AG999" t="inlineStr"/>
      <c r="AH999" t="inlineStr"/>
      <c r="AI999" t="inlineStr"/>
      <c r="AJ999" t="inlineStr">
        <is>
          <t>Pa</t>
        </is>
      </c>
      <c r="AK999" t="inlineStr"/>
      <c r="AL999" t="inlineStr"/>
      <c r="AM999" t="inlineStr"/>
      <c r="AN999" t="inlineStr"/>
      <c r="AO999" t="inlineStr"/>
      <c r="AP999" t="inlineStr"/>
      <c r="AQ999" t="inlineStr"/>
      <c r="AR999" t="inlineStr"/>
      <c r="AS999" t="inlineStr"/>
      <c r="AT999" t="inlineStr"/>
      <c r="AU999" t="inlineStr"/>
      <c r="AV999" t="inlineStr"/>
      <c r="AW999" t="inlineStr"/>
      <c r="AX999" t="inlineStr">
        <is>
          <t>110</t>
        </is>
      </c>
      <c r="AY999" t="inlineStr"/>
      <c r="AZ999" t="inlineStr"/>
      <c r="BA999" t="inlineStr"/>
      <c r="BB999" t="inlineStr">
        <is>
          <t>n</t>
        </is>
      </c>
      <c r="BC999" t="inlineStr">
        <is>
          <t>0</t>
        </is>
      </c>
      <c r="BD999" t="inlineStr"/>
      <c r="BE999" t="inlineStr"/>
      <c r="BF999" t="inlineStr"/>
      <c r="BG999" t="inlineStr"/>
      <c r="BH999" t="inlineStr"/>
      <c r="BI999" t="inlineStr"/>
      <c r="BJ999" t="inlineStr"/>
      <c r="BK999" t="inlineStr"/>
      <c r="BL999" t="inlineStr"/>
      <c r="BM999" t="inlineStr"/>
      <c r="BN999" t="inlineStr"/>
      <c r="BO999" t="inlineStr"/>
      <c r="BP999" t="inlineStr"/>
      <c r="BQ999" t="inlineStr"/>
      <c r="BR999" t="inlineStr"/>
      <c r="BS999" t="inlineStr"/>
      <c r="BT999" t="inlineStr"/>
      <c r="BU999" t="inlineStr"/>
      <c r="BV999" t="inlineStr"/>
      <c r="BW999" t="inlineStr"/>
      <c r="BX999" t="inlineStr"/>
      <c r="BY999" t="inlineStr"/>
      <c r="BZ999" t="inlineStr"/>
      <c r="CA999" t="inlineStr"/>
      <c r="CB999" t="inlineStr"/>
      <c r="CC999" t="inlineStr"/>
      <c r="CD999" t="inlineStr"/>
      <c r="CE999" t="inlineStr"/>
      <c r="CF999" t="inlineStr"/>
      <c r="CG999" t="inlineStr"/>
      <c r="CH999" t="inlineStr"/>
      <c r="CI999" t="inlineStr"/>
      <c r="CJ999" t="inlineStr"/>
      <c r="CK999" t="inlineStr"/>
      <c r="CL999" t="inlineStr"/>
      <c r="CM999" t="inlineStr"/>
      <c r="CN999" t="inlineStr"/>
      <c r="CO999" t="inlineStr"/>
      <c r="CP999" t="inlineStr"/>
      <c r="CQ999" t="inlineStr"/>
      <c r="CR999" t="inlineStr"/>
      <c r="CS999" t="inlineStr"/>
      <c r="CT999" t="inlineStr"/>
      <c r="CU999" t="inlineStr"/>
    </row>
    <row r="1000">
      <c r="A1000" t="b">
        <v>1</v>
      </c>
      <c r="B1000" t="inlineStr">
        <is>
          <t>922</t>
        </is>
      </c>
      <c r="C1000" t="inlineStr">
        <is>
          <t>L-1521-177021284</t>
        </is>
      </c>
      <c r="D1000" t="inlineStr">
        <is>
          <t>1002318963</t>
        </is>
      </c>
      <c r="E1000" t="inlineStr">
        <is>
          <t>Aal</t>
        </is>
      </c>
      <c r="F1000" t="inlineStr">
        <is>
          <t>https://portal.dnb.de/opac.htm?method=simpleSearch&amp;cqlMode=true&amp;query=idn%3D1002318963</t>
        </is>
      </c>
      <c r="G1000" t="inlineStr">
        <is>
          <t>III 95, 17 a</t>
        </is>
      </c>
      <c r="H1000" t="inlineStr">
        <is>
          <t>III 95, 17a</t>
        </is>
      </c>
      <c r="I1000" t="inlineStr"/>
      <c r="J1000" t="inlineStr"/>
      <c r="K1000" t="inlineStr"/>
      <c r="L1000" t="inlineStr"/>
      <c r="M1000" t="inlineStr"/>
      <c r="N1000" t="inlineStr"/>
      <c r="O1000" t="inlineStr"/>
      <c r="P1000" t="inlineStr"/>
      <c r="Q1000" t="inlineStr"/>
      <c r="R1000" t="inlineStr"/>
      <c r="S1000" t="inlineStr"/>
      <c r="T1000" t="inlineStr"/>
      <c r="U1000" t="inlineStr"/>
      <c r="V1000" t="inlineStr"/>
      <c r="W1000" t="inlineStr"/>
      <c r="X1000" t="inlineStr"/>
      <c r="Y1000" t="inlineStr"/>
      <c r="Z1000" t="inlineStr"/>
      <c r="AA1000" t="inlineStr"/>
      <c r="AB1000" t="inlineStr"/>
      <c r="AC1000" t="inlineStr"/>
      <c r="AD1000" t="inlineStr"/>
      <c r="AE1000" t="inlineStr"/>
      <c r="AF1000" t="inlineStr"/>
      <c r="AG1000" t="inlineStr"/>
      <c r="AH1000" t="inlineStr"/>
      <c r="AI1000" t="inlineStr"/>
      <c r="AJ1000" t="inlineStr"/>
      <c r="AK1000" t="inlineStr"/>
      <c r="AL1000" t="inlineStr"/>
      <c r="AM1000" t="inlineStr"/>
      <c r="AN1000" t="inlineStr"/>
      <c r="AO1000" t="inlineStr"/>
      <c r="AP1000" t="inlineStr"/>
      <c r="AQ1000" t="inlineStr"/>
      <c r="AR1000" t="inlineStr"/>
      <c r="AS1000" t="inlineStr"/>
      <c r="AT1000" t="inlineStr"/>
      <c r="AU1000" t="inlineStr"/>
      <c r="AV1000" t="inlineStr"/>
      <c r="AW1000" t="inlineStr"/>
      <c r="AX1000" t="inlineStr"/>
      <c r="AY1000" t="inlineStr"/>
      <c r="AZ1000" t="inlineStr"/>
      <c r="BA1000" t="inlineStr"/>
      <c r="BB1000" t="inlineStr"/>
      <c r="BC1000" t="inlineStr">
        <is>
          <t>0</t>
        </is>
      </c>
      <c r="BD1000" t="inlineStr"/>
      <c r="BE1000" t="inlineStr"/>
      <c r="BF1000" t="inlineStr"/>
      <c r="BG1000" t="inlineStr"/>
      <c r="BH1000" t="inlineStr"/>
      <c r="BI1000" t="inlineStr"/>
      <c r="BJ1000" t="inlineStr"/>
      <c r="BK1000" t="inlineStr"/>
      <c r="BL1000" t="inlineStr"/>
      <c r="BM1000" t="inlineStr"/>
      <c r="BN1000" t="inlineStr"/>
      <c r="BO1000" t="inlineStr"/>
      <c r="BP1000" t="inlineStr"/>
      <c r="BQ1000" t="inlineStr"/>
      <c r="BR1000" t="inlineStr"/>
      <c r="BS1000" t="inlineStr"/>
      <c r="BT1000" t="inlineStr"/>
      <c r="BU1000" t="inlineStr"/>
      <c r="BV1000" t="inlineStr"/>
      <c r="BW1000" t="inlineStr"/>
      <c r="BX1000" t="inlineStr"/>
      <c r="BY1000" t="inlineStr"/>
      <c r="BZ1000" t="inlineStr"/>
      <c r="CA1000" t="inlineStr"/>
      <c r="CB1000" t="inlineStr"/>
      <c r="CC1000" t="inlineStr"/>
      <c r="CD1000" t="inlineStr"/>
      <c r="CE1000" t="inlineStr"/>
      <c r="CF1000" t="inlineStr"/>
      <c r="CG1000" t="inlineStr"/>
      <c r="CH1000" t="inlineStr"/>
      <c r="CI1000" t="inlineStr"/>
      <c r="CJ1000" t="inlineStr"/>
      <c r="CK1000" t="inlineStr"/>
      <c r="CL1000" t="inlineStr"/>
      <c r="CM1000" t="inlineStr"/>
      <c r="CN1000" t="inlineStr"/>
      <c r="CO1000" t="inlineStr"/>
      <c r="CP1000" t="inlineStr"/>
      <c r="CQ1000" t="inlineStr"/>
      <c r="CR1000" t="inlineStr"/>
      <c r="CS1000" t="inlineStr"/>
      <c r="CT1000" t="inlineStr"/>
      <c r="CU1000" t="inlineStr"/>
    </row>
    <row r="1001">
      <c r="A1001" t="b">
        <v>0</v>
      </c>
      <c r="B1001" t="inlineStr"/>
      <c r="C1001" t="inlineStr"/>
      <c r="D1001" t="inlineStr"/>
      <c r="E1001" t="inlineStr"/>
      <c r="F1001" t="inlineStr"/>
      <c r="G1001" t="inlineStr">
        <is>
          <t>III 95, 17 b</t>
        </is>
      </c>
      <c r="H1001" t="inlineStr"/>
      <c r="I1001" t="inlineStr"/>
      <c r="J1001" t="inlineStr"/>
      <c r="K1001" t="inlineStr">
        <is>
          <t>bis 25 cm</t>
        </is>
      </c>
      <c r="L1001" t="inlineStr"/>
      <c r="M1001" t="inlineStr"/>
      <c r="N1001" t="inlineStr"/>
      <c r="O1001" t="inlineStr"/>
      <c r="P1001" t="inlineStr"/>
      <c r="Q1001" t="inlineStr"/>
      <c r="R1001" t="inlineStr"/>
      <c r="S1001" t="inlineStr"/>
      <c r="T1001" t="inlineStr"/>
      <c r="U1001" t="inlineStr"/>
      <c r="V1001" t="inlineStr"/>
      <c r="W1001" t="inlineStr"/>
      <c r="X1001" t="inlineStr"/>
      <c r="Y1001" t="inlineStr"/>
      <c r="Z1001" t="inlineStr"/>
      <c r="AA1001" t="inlineStr">
        <is>
          <t>HPg</t>
        </is>
      </c>
      <c r="AB1001" t="inlineStr"/>
      <c r="AC1001" t="inlineStr"/>
      <c r="AD1001" t="inlineStr">
        <is>
          <t>h/E</t>
        </is>
      </c>
      <c r="AE1001" t="inlineStr"/>
      <c r="AF1001" t="inlineStr"/>
      <c r="AG1001" t="inlineStr"/>
      <c r="AH1001" t="inlineStr"/>
      <c r="AI1001" t="inlineStr"/>
      <c r="AJ1001" t="inlineStr">
        <is>
          <t>Pa</t>
        </is>
      </c>
      <c r="AK1001" t="inlineStr"/>
      <c r="AL1001" t="inlineStr"/>
      <c r="AM1001" t="inlineStr"/>
      <c r="AN1001" t="inlineStr"/>
      <c r="AO1001" t="inlineStr"/>
      <c r="AP1001" t="inlineStr"/>
      <c r="AQ1001" t="inlineStr"/>
      <c r="AR1001" t="inlineStr"/>
      <c r="AS1001" t="inlineStr"/>
      <c r="AT1001" t="inlineStr"/>
      <c r="AU1001" t="inlineStr"/>
      <c r="AV1001" t="inlineStr"/>
      <c r="AW1001" t="inlineStr"/>
      <c r="AX1001" t="inlineStr">
        <is>
          <t>110</t>
        </is>
      </c>
      <c r="AY1001" t="inlineStr"/>
      <c r="AZ1001" t="inlineStr"/>
      <c r="BA1001" t="inlineStr"/>
      <c r="BB1001" t="inlineStr">
        <is>
          <t>n</t>
        </is>
      </c>
      <c r="BC1001" t="inlineStr">
        <is>
          <t>0</t>
        </is>
      </c>
      <c r="BD1001" t="inlineStr"/>
      <c r="BE1001" t="inlineStr"/>
      <c r="BF1001" t="inlineStr"/>
      <c r="BG1001" t="inlineStr"/>
      <c r="BH1001" t="inlineStr"/>
      <c r="BI1001" t="inlineStr"/>
      <c r="BJ1001" t="inlineStr"/>
      <c r="BK1001" t="inlineStr"/>
      <c r="BL1001" t="inlineStr"/>
      <c r="BM1001" t="inlineStr"/>
      <c r="BN1001" t="inlineStr"/>
      <c r="BO1001" t="inlineStr"/>
      <c r="BP1001" t="inlineStr"/>
      <c r="BQ1001" t="inlineStr"/>
      <c r="BR1001" t="inlineStr"/>
      <c r="BS1001" t="inlineStr"/>
      <c r="BT1001" t="inlineStr"/>
      <c r="BU1001" t="inlineStr"/>
      <c r="BV1001" t="inlineStr"/>
      <c r="BW1001" t="inlineStr"/>
      <c r="BX1001" t="inlineStr"/>
      <c r="BY1001" t="inlineStr"/>
      <c r="BZ1001" t="inlineStr"/>
      <c r="CA1001" t="inlineStr"/>
      <c r="CB1001" t="inlineStr"/>
      <c r="CC1001" t="inlineStr"/>
      <c r="CD1001" t="inlineStr"/>
      <c r="CE1001" t="inlineStr"/>
      <c r="CF1001" t="inlineStr"/>
      <c r="CG1001" t="inlineStr"/>
      <c r="CH1001" t="inlineStr"/>
      <c r="CI1001" t="inlineStr"/>
      <c r="CJ1001" t="inlineStr"/>
      <c r="CK1001" t="inlineStr"/>
      <c r="CL1001" t="inlineStr"/>
      <c r="CM1001" t="inlineStr"/>
      <c r="CN1001" t="inlineStr"/>
      <c r="CO1001" t="inlineStr"/>
      <c r="CP1001" t="inlineStr"/>
      <c r="CQ1001" t="inlineStr"/>
      <c r="CR1001" t="inlineStr"/>
      <c r="CS1001" t="inlineStr"/>
      <c r="CT1001" t="inlineStr"/>
      <c r="CU1001" t="inlineStr"/>
    </row>
    <row r="1002">
      <c r="A1002" t="b">
        <v>1</v>
      </c>
      <c r="B1002" t="inlineStr">
        <is>
          <t>887</t>
        </is>
      </c>
      <c r="C1002" t="inlineStr">
        <is>
          <t>L-1504-31549252X</t>
        </is>
      </c>
      <c r="D1002" t="inlineStr">
        <is>
          <t>106696212X</t>
        </is>
      </c>
      <c r="E1002" t="inlineStr">
        <is>
          <t>Aaf</t>
        </is>
      </c>
      <c r="F1002" t="inlineStr">
        <is>
          <t>https://portal.dnb.de/opac.htm?method=simpleSearch&amp;cqlMode=true&amp;query=idn%3D106696212X</t>
        </is>
      </c>
      <c r="G1002" t="inlineStr">
        <is>
          <t>III 95, 18</t>
        </is>
      </c>
      <c r="H1002" t="inlineStr">
        <is>
          <t>III 95, 18</t>
        </is>
      </c>
      <c r="I1002" t="inlineStr"/>
      <c r="J1002" t="inlineStr"/>
      <c r="K1002" t="inlineStr">
        <is>
          <t>bis 25 cm</t>
        </is>
      </c>
      <c r="L1002" t="inlineStr"/>
      <c r="M1002" t="inlineStr"/>
      <c r="N1002" t="inlineStr"/>
      <c r="O1002" t="inlineStr"/>
      <c r="P1002" t="inlineStr"/>
      <c r="Q1002" t="inlineStr"/>
      <c r="R1002" t="inlineStr"/>
      <c r="S1002" t="inlineStr"/>
      <c r="T1002" t="inlineStr"/>
      <c r="U1002" t="inlineStr"/>
      <c r="V1002" t="inlineStr"/>
      <c r="W1002" t="inlineStr"/>
      <c r="X1002" t="inlineStr"/>
      <c r="Y1002" t="inlineStr"/>
      <c r="Z1002" t="inlineStr"/>
      <c r="AA1002" t="inlineStr">
        <is>
          <t>Pg</t>
        </is>
      </c>
      <c r="AB1002" t="inlineStr"/>
      <c r="AC1002" t="inlineStr"/>
      <c r="AD1002" t="inlineStr">
        <is>
          <t>h</t>
        </is>
      </c>
      <c r="AE1002" t="inlineStr"/>
      <c r="AF1002" t="inlineStr"/>
      <c r="AG1002" t="inlineStr"/>
      <c r="AH1002" t="inlineStr"/>
      <c r="AI1002" t="inlineStr"/>
      <c r="AJ1002" t="inlineStr">
        <is>
          <t>Pa</t>
        </is>
      </c>
      <c r="AK1002" t="inlineStr"/>
      <c r="AL1002" t="inlineStr"/>
      <c r="AM1002" t="inlineStr"/>
      <c r="AN1002" t="inlineStr"/>
      <c r="AO1002" t="inlineStr"/>
      <c r="AP1002" t="inlineStr"/>
      <c r="AQ1002" t="inlineStr"/>
      <c r="AR1002" t="inlineStr"/>
      <c r="AS1002" t="inlineStr"/>
      <c r="AT1002" t="inlineStr"/>
      <c r="AU1002" t="inlineStr"/>
      <c r="AV1002" t="inlineStr"/>
      <c r="AW1002" t="inlineStr"/>
      <c r="AX1002" t="inlineStr">
        <is>
          <t>180</t>
        </is>
      </c>
      <c r="AY1002" t="inlineStr"/>
      <c r="AZ1002" t="inlineStr"/>
      <c r="BA1002" t="inlineStr"/>
      <c r="BB1002" t="inlineStr">
        <is>
          <t>n</t>
        </is>
      </c>
      <c r="BC1002" t="inlineStr">
        <is>
          <t>0</t>
        </is>
      </c>
      <c r="BD1002" t="inlineStr"/>
      <c r="BE1002" t="inlineStr"/>
      <c r="BF1002" t="inlineStr"/>
      <c r="BG1002" t="inlineStr"/>
      <c r="BH1002" t="inlineStr"/>
      <c r="BI1002" t="inlineStr"/>
      <c r="BJ1002" t="inlineStr"/>
      <c r="BK1002" t="inlineStr"/>
      <c r="BL1002" t="inlineStr"/>
      <c r="BM1002" t="inlineStr"/>
      <c r="BN1002" t="inlineStr"/>
      <c r="BO1002" t="inlineStr"/>
      <c r="BP1002" t="inlineStr"/>
      <c r="BQ1002" t="inlineStr"/>
      <c r="BR1002" t="inlineStr"/>
      <c r="BS1002" t="inlineStr"/>
      <c r="BT1002" t="inlineStr"/>
      <c r="BU1002" t="inlineStr"/>
      <c r="BV1002" t="inlineStr"/>
      <c r="BW1002" t="inlineStr"/>
      <c r="BX1002" t="inlineStr"/>
      <c r="BY1002" t="inlineStr"/>
      <c r="BZ1002" t="inlineStr"/>
      <c r="CA1002" t="inlineStr"/>
      <c r="CB1002" t="inlineStr"/>
      <c r="CC1002" t="inlineStr"/>
      <c r="CD1002" t="inlineStr"/>
      <c r="CE1002" t="inlineStr"/>
      <c r="CF1002" t="inlineStr"/>
      <c r="CG1002" t="inlineStr"/>
      <c r="CH1002" t="inlineStr"/>
      <c r="CI1002" t="inlineStr"/>
      <c r="CJ1002" t="inlineStr"/>
      <c r="CK1002" t="inlineStr"/>
      <c r="CL1002" t="inlineStr"/>
      <c r="CM1002" t="inlineStr"/>
      <c r="CN1002" t="inlineStr"/>
      <c r="CO1002" t="inlineStr"/>
      <c r="CP1002" t="inlineStr"/>
      <c r="CQ1002" t="inlineStr"/>
      <c r="CR1002" t="inlineStr"/>
      <c r="CS1002" t="inlineStr"/>
      <c r="CT1002" t="inlineStr"/>
      <c r="CU1002" t="inlineStr"/>
    </row>
    <row r="1003">
      <c r="A1003" t="b">
        <v>1</v>
      </c>
      <c r="B1003" t="inlineStr">
        <is>
          <t>888</t>
        </is>
      </c>
      <c r="C1003" t="inlineStr">
        <is>
          <t>L-1505-315332115</t>
        </is>
      </c>
      <c r="D1003" t="inlineStr">
        <is>
          <t>1066874301</t>
        </is>
      </c>
      <c r="E1003" t="inlineStr">
        <is>
          <t>Aaf</t>
        </is>
      </c>
      <c r="F1003" t="inlineStr">
        <is>
          <t>https://portal.dnb.de/opac.htm?method=simpleSearch&amp;cqlMode=true&amp;query=idn%3D1066874301</t>
        </is>
      </c>
      <c r="G1003" t="inlineStr">
        <is>
          <t>III 95, 19</t>
        </is>
      </c>
      <c r="H1003" t="inlineStr">
        <is>
          <t>III 95, 19</t>
        </is>
      </c>
      <c r="I1003" t="inlineStr"/>
      <c r="J1003" t="inlineStr"/>
      <c r="K1003" t="inlineStr">
        <is>
          <t>bis 35 cm</t>
        </is>
      </c>
      <c r="L1003" t="inlineStr"/>
      <c r="M1003" t="inlineStr"/>
      <c r="N1003" t="inlineStr"/>
      <c r="O1003" t="inlineStr"/>
      <c r="P1003" t="inlineStr"/>
      <c r="Q1003" t="inlineStr"/>
      <c r="R1003" t="inlineStr"/>
      <c r="S1003" t="inlineStr"/>
      <c r="T1003" t="inlineStr"/>
      <c r="U1003" t="inlineStr"/>
      <c r="V1003" t="inlineStr"/>
      <c r="W1003" t="inlineStr"/>
      <c r="X1003" t="inlineStr"/>
      <c r="Y1003" t="inlineStr"/>
      <c r="Z1003" t="inlineStr"/>
      <c r="AA1003" t="inlineStr">
        <is>
          <t>HL</t>
        </is>
      </c>
      <c r="AB1003" t="inlineStr">
        <is>
          <t>x</t>
        </is>
      </c>
      <c r="AC1003" t="inlineStr"/>
      <c r="AD1003" t="inlineStr">
        <is>
          <t>h/E</t>
        </is>
      </c>
      <c r="AE1003" t="inlineStr"/>
      <c r="AF1003" t="inlineStr">
        <is>
          <t>x</t>
        </is>
      </c>
      <c r="AG1003" t="inlineStr"/>
      <c r="AH1003" t="inlineStr"/>
      <c r="AI1003" t="inlineStr"/>
      <c r="AJ1003" t="inlineStr">
        <is>
          <t>Pa</t>
        </is>
      </c>
      <c r="AK1003" t="inlineStr"/>
      <c r="AL1003" t="inlineStr"/>
      <c r="AM1003" t="inlineStr"/>
      <c r="AN1003" t="inlineStr"/>
      <c r="AO1003" t="inlineStr"/>
      <c r="AP1003" t="inlineStr"/>
      <c r="AQ1003" t="inlineStr"/>
      <c r="AR1003" t="inlineStr"/>
      <c r="AS1003" t="inlineStr"/>
      <c r="AT1003" t="inlineStr"/>
      <c r="AU1003" t="inlineStr"/>
      <c r="AV1003" t="inlineStr"/>
      <c r="AW1003" t="inlineStr"/>
      <c r="AX1003" t="inlineStr">
        <is>
          <t>110</t>
        </is>
      </c>
      <c r="AY1003" t="inlineStr"/>
      <c r="AZ1003" t="inlineStr"/>
      <c r="BA1003" t="inlineStr"/>
      <c r="BB1003" t="inlineStr">
        <is>
          <t>n</t>
        </is>
      </c>
      <c r="BC1003" t="inlineStr">
        <is>
          <t>0</t>
        </is>
      </c>
      <c r="BD1003" t="inlineStr"/>
      <c r="BE1003" t="inlineStr"/>
      <c r="BF1003" t="inlineStr"/>
      <c r="BG1003" t="inlineStr"/>
      <c r="BH1003" t="inlineStr"/>
      <c r="BI1003" t="inlineStr"/>
      <c r="BJ1003" t="inlineStr"/>
      <c r="BK1003" t="inlineStr"/>
      <c r="BL1003" t="inlineStr"/>
      <c r="BM1003" t="inlineStr">
        <is>
          <t>Umschlag (Leder pudert)</t>
        </is>
      </c>
      <c r="BN1003" t="inlineStr"/>
      <c r="BO1003" t="inlineStr"/>
      <c r="BP1003" t="inlineStr"/>
      <c r="BQ1003" t="inlineStr"/>
      <c r="BR1003" t="inlineStr"/>
      <c r="BS1003" t="inlineStr"/>
      <c r="BT1003" t="inlineStr"/>
      <c r="BU1003" t="inlineStr"/>
      <c r="BV1003" t="inlineStr"/>
      <c r="BW1003" t="inlineStr"/>
      <c r="BX1003" t="inlineStr"/>
      <c r="BY1003" t="inlineStr"/>
      <c r="BZ1003" t="inlineStr"/>
      <c r="CA1003" t="inlineStr"/>
      <c r="CB1003" t="inlineStr"/>
      <c r="CC1003" t="inlineStr"/>
      <c r="CD1003" t="inlineStr"/>
      <c r="CE1003" t="inlineStr"/>
      <c r="CF1003" t="inlineStr"/>
      <c r="CG1003" t="inlineStr"/>
      <c r="CH1003" t="inlineStr"/>
      <c r="CI1003" t="inlineStr"/>
      <c r="CJ1003" t="inlineStr"/>
      <c r="CK1003" t="inlineStr"/>
      <c r="CL1003" t="inlineStr"/>
      <c r="CM1003" t="inlineStr"/>
      <c r="CN1003" t="inlineStr"/>
      <c r="CO1003" t="inlineStr"/>
      <c r="CP1003" t="inlineStr"/>
      <c r="CQ1003" t="inlineStr"/>
      <c r="CR1003" t="inlineStr"/>
      <c r="CS1003" t="inlineStr"/>
      <c r="CT1003" t="inlineStr"/>
      <c r="CU1003" t="inlineStr"/>
    </row>
    <row r="1004">
      <c r="A1004" t="b">
        <v>1</v>
      </c>
      <c r="B1004" t="inlineStr">
        <is>
          <t>889</t>
        </is>
      </c>
      <c r="C1004" t="inlineStr">
        <is>
          <t>L-1513-315317884</t>
        </is>
      </c>
      <c r="D1004" t="inlineStr">
        <is>
          <t>1066859175</t>
        </is>
      </c>
      <c r="E1004" t="inlineStr">
        <is>
          <t>Aaf</t>
        </is>
      </c>
      <c r="F1004" t="inlineStr">
        <is>
          <t>https://portal.dnb.de/opac.htm?method=simpleSearch&amp;cqlMode=true&amp;query=idn%3D1066859175</t>
        </is>
      </c>
      <c r="G1004" t="inlineStr">
        <is>
          <t>III 95, 20</t>
        </is>
      </c>
      <c r="H1004" t="inlineStr">
        <is>
          <t>III 95, 20</t>
        </is>
      </c>
      <c r="I1004" t="inlineStr"/>
      <c r="J1004" t="inlineStr"/>
      <c r="K1004" t="inlineStr">
        <is>
          <t>bis 35 cm</t>
        </is>
      </c>
      <c r="L1004" t="inlineStr"/>
      <c r="M1004" t="inlineStr"/>
      <c r="N1004" t="inlineStr"/>
      <c r="O1004" t="inlineStr"/>
      <c r="P1004" t="inlineStr"/>
      <c r="Q1004" t="inlineStr"/>
      <c r="R1004" t="inlineStr"/>
      <c r="S1004" t="inlineStr"/>
      <c r="T1004" t="inlineStr"/>
      <c r="U1004" t="inlineStr"/>
      <c r="V1004" t="inlineStr"/>
      <c r="W1004" t="inlineStr"/>
      <c r="X1004" t="inlineStr"/>
      <c r="Y1004" t="inlineStr"/>
      <c r="Z1004" t="inlineStr"/>
      <c r="AA1004" t="inlineStr">
        <is>
          <t>Pg</t>
        </is>
      </c>
      <c r="AB1004" t="inlineStr"/>
      <c r="AC1004" t="inlineStr">
        <is>
          <t>x</t>
        </is>
      </c>
      <c r="AD1004" t="inlineStr">
        <is>
          <t>h/E</t>
        </is>
      </c>
      <c r="AE1004" t="inlineStr"/>
      <c r="AF1004" t="inlineStr"/>
      <c r="AG1004" t="inlineStr"/>
      <c r="AH1004" t="inlineStr"/>
      <c r="AI1004" t="inlineStr"/>
      <c r="AJ1004" t="inlineStr">
        <is>
          <t>Pa</t>
        </is>
      </c>
      <c r="AK1004" t="inlineStr"/>
      <c r="AL1004" t="inlineStr"/>
      <c r="AM1004" t="inlineStr"/>
      <c r="AN1004" t="inlineStr"/>
      <c r="AO1004" t="inlineStr"/>
      <c r="AP1004" t="inlineStr"/>
      <c r="AQ1004" t="inlineStr"/>
      <c r="AR1004" t="inlineStr"/>
      <c r="AS1004" t="inlineStr"/>
      <c r="AT1004" t="inlineStr"/>
      <c r="AU1004" t="inlineStr"/>
      <c r="AV1004" t="inlineStr"/>
      <c r="AW1004" t="inlineStr"/>
      <c r="AX1004" t="inlineStr">
        <is>
          <t>110</t>
        </is>
      </c>
      <c r="AY1004" t="inlineStr"/>
      <c r="AZ1004" t="inlineStr"/>
      <c r="BA1004" t="inlineStr"/>
      <c r="BB1004" t="inlineStr">
        <is>
          <t>n</t>
        </is>
      </c>
      <c r="BC1004" t="inlineStr">
        <is>
          <t>0</t>
        </is>
      </c>
      <c r="BD1004" t="inlineStr"/>
      <c r="BE1004" t="inlineStr">
        <is>
          <t>Gewebe</t>
        </is>
      </c>
      <c r="BF1004" t="inlineStr"/>
      <c r="BG1004" t="inlineStr"/>
      <c r="BH1004" t="inlineStr"/>
      <c r="BI1004" t="inlineStr"/>
      <c r="BJ1004" t="inlineStr"/>
      <c r="BK1004" t="inlineStr"/>
      <c r="BL1004" t="inlineStr"/>
      <c r="BM1004" t="inlineStr"/>
      <c r="BN1004" t="inlineStr"/>
      <c r="BO1004" t="inlineStr"/>
      <c r="BP1004" t="inlineStr"/>
      <c r="BQ1004" t="inlineStr"/>
      <c r="BR1004" t="inlineStr"/>
      <c r="BS1004" t="inlineStr"/>
      <c r="BT1004" t="inlineStr"/>
      <c r="BU1004" t="inlineStr"/>
      <c r="BV1004" t="inlineStr"/>
      <c r="BW1004" t="inlineStr"/>
      <c r="BX1004" t="inlineStr"/>
      <c r="BY1004" t="inlineStr"/>
      <c r="BZ1004" t="inlineStr"/>
      <c r="CA1004" t="inlineStr"/>
      <c r="CB1004" t="inlineStr"/>
      <c r="CC1004" t="inlineStr"/>
      <c r="CD1004" t="inlineStr"/>
      <c r="CE1004" t="inlineStr"/>
      <c r="CF1004" t="inlineStr"/>
      <c r="CG1004" t="inlineStr"/>
      <c r="CH1004" t="inlineStr"/>
      <c r="CI1004" t="inlineStr"/>
      <c r="CJ1004" t="inlineStr"/>
      <c r="CK1004" t="inlineStr"/>
      <c r="CL1004" t="inlineStr"/>
      <c r="CM1004" t="inlineStr"/>
      <c r="CN1004" t="inlineStr"/>
      <c r="CO1004" t="inlineStr"/>
      <c r="CP1004" t="inlineStr"/>
      <c r="CQ1004" t="inlineStr"/>
      <c r="CR1004" t="inlineStr"/>
      <c r="CS1004" t="inlineStr"/>
      <c r="CT1004" t="inlineStr"/>
      <c r="CU1004" t="inlineStr"/>
    </row>
    <row r="1005">
      <c r="A1005" t="b">
        <v>1</v>
      </c>
      <c r="B1005" t="inlineStr">
        <is>
          <t>890</t>
        </is>
      </c>
      <c r="C1005" t="inlineStr">
        <is>
          <t>L-1513-153914203</t>
        </is>
      </c>
      <c r="D1005" t="inlineStr">
        <is>
          <t>993860303</t>
        </is>
      </c>
      <c r="E1005" t="inlineStr">
        <is>
          <t>Aal</t>
        </is>
      </c>
      <c r="F1005" t="inlineStr">
        <is>
          <t>https://portal.dnb.de/opac.htm?method=simpleSearch&amp;cqlMode=true&amp;query=idn%3D993860303</t>
        </is>
      </c>
      <c r="G1005" t="inlineStr">
        <is>
          <t>III 95, 21</t>
        </is>
      </c>
      <c r="H1005" t="inlineStr">
        <is>
          <t>III 95, 21</t>
        </is>
      </c>
      <c r="I1005" t="inlineStr"/>
      <c r="J1005" t="inlineStr"/>
      <c r="K1005" t="inlineStr">
        <is>
          <t>bis 35 cm</t>
        </is>
      </c>
      <c r="L1005" t="inlineStr"/>
      <c r="M1005" t="inlineStr"/>
      <c r="N1005" t="inlineStr"/>
      <c r="O1005" t="inlineStr"/>
      <c r="P1005" t="inlineStr"/>
      <c r="Q1005" t="inlineStr"/>
      <c r="R1005" t="inlineStr"/>
      <c r="S1005" t="inlineStr"/>
      <c r="T1005" t="inlineStr"/>
      <c r="U1005" t="inlineStr"/>
      <c r="V1005" t="inlineStr"/>
      <c r="W1005" t="inlineStr"/>
      <c r="X1005" t="inlineStr"/>
      <c r="Y1005" t="inlineStr"/>
      <c r="Z1005" t="inlineStr"/>
      <c r="AA1005" t="inlineStr">
        <is>
          <t>HD</t>
        </is>
      </c>
      <c r="AB1005" t="inlineStr"/>
      <c r="AC1005" t="inlineStr"/>
      <c r="AD1005" t="inlineStr">
        <is>
          <t>f</t>
        </is>
      </c>
      <c r="AE1005" t="inlineStr"/>
      <c r="AF1005" t="inlineStr"/>
      <c r="AG1005" t="inlineStr"/>
      <c r="AH1005" t="inlineStr"/>
      <c r="AI1005" t="inlineStr"/>
      <c r="AJ1005" t="inlineStr">
        <is>
          <t>Pa</t>
        </is>
      </c>
      <c r="AK1005" t="inlineStr"/>
      <c r="AL1005" t="inlineStr"/>
      <c r="AM1005" t="inlineStr"/>
      <c r="AN1005" t="inlineStr"/>
      <c r="AO1005" t="inlineStr"/>
      <c r="AP1005" t="inlineStr"/>
      <c r="AQ1005" t="inlineStr"/>
      <c r="AR1005" t="inlineStr"/>
      <c r="AS1005" t="inlineStr"/>
      <c r="AT1005" t="inlineStr"/>
      <c r="AU1005" t="inlineStr"/>
      <c r="AV1005" t="inlineStr"/>
      <c r="AW1005" t="inlineStr"/>
      <c r="AX1005" t="inlineStr">
        <is>
          <t>110</t>
        </is>
      </c>
      <c r="AY1005" t="inlineStr"/>
      <c r="AZ1005" t="inlineStr"/>
      <c r="BA1005" t="inlineStr"/>
      <c r="BB1005" t="inlineStr">
        <is>
          <t>n</t>
        </is>
      </c>
      <c r="BC1005" t="inlineStr">
        <is>
          <t>0</t>
        </is>
      </c>
      <c r="BD1005" t="inlineStr"/>
      <c r="BE1005" t="inlineStr"/>
      <c r="BF1005" t="inlineStr"/>
      <c r="BG1005" t="inlineStr">
        <is>
          <t>x</t>
        </is>
      </c>
      <c r="BH1005" t="inlineStr"/>
      <c r="BI1005" t="inlineStr"/>
      <c r="BJ1005" t="inlineStr"/>
      <c r="BK1005" t="inlineStr"/>
      <c r="BL1005" t="inlineStr"/>
      <c r="BM1005" t="inlineStr"/>
      <c r="BN1005" t="inlineStr"/>
      <c r="BO1005" t="inlineStr"/>
      <c r="BP1005" t="inlineStr"/>
      <c r="BQ1005" t="inlineStr"/>
      <c r="BR1005" t="inlineStr"/>
      <c r="BS1005" t="inlineStr"/>
      <c r="BT1005" t="inlineStr"/>
      <c r="BU1005" t="inlineStr"/>
      <c r="BV1005" t="inlineStr"/>
      <c r="BW1005" t="inlineStr"/>
      <c r="BX1005" t="inlineStr"/>
      <c r="BY1005" t="inlineStr"/>
      <c r="BZ1005" t="inlineStr"/>
      <c r="CA1005" t="inlineStr"/>
      <c r="CB1005" t="inlineStr"/>
      <c r="CC1005" t="inlineStr"/>
      <c r="CD1005" t="inlineStr"/>
      <c r="CE1005" t="inlineStr"/>
      <c r="CF1005" t="inlineStr"/>
      <c r="CG1005" t="inlineStr"/>
      <c r="CH1005" t="inlineStr"/>
      <c r="CI1005" t="inlineStr"/>
      <c r="CJ1005" t="inlineStr"/>
      <c r="CK1005" t="inlineStr"/>
      <c r="CL1005" t="inlineStr"/>
      <c r="CM1005" t="inlineStr"/>
      <c r="CN1005" t="inlineStr"/>
      <c r="CO1005" t="inlineStr"/>
      <c r="CP1005" t="inlineStr"/>
      <c r="CQ1005" t="inlineStr"/>
      <c r="CR1005" t="inlineStr"/>
      <c r="CS1005" t="inlineStr"/>
      <c r="CT1005" t="inlineStr"/>
      <c r="CU1005" t="inlineStr"/>
    </row>
    <row r="1006">
      <c r="A1006" t="b">
        <v>1</v>
      </c>
      <c r="B1006" t="inlineStr">
        <is>
          <t>891</t>
        </is>
      </c>
      <c r="C1006" t="inlineStr">
        <is>
          <t>L-1510-31546884X</t>
        </is>
      </c>
      <c r="D1006" t="inlineStr">
        <is>
          <t>1066941114</t>
        </is>
      </c>
      <c r="E1006" t="inlineStr">
        <is>
          <t>Aaf</t>
        </is>
      </c>
      <c r="F1006" t="inlineStr">
        <is>
          <t>https://portal.dnb.de/opac.htm?method=simpleSearch&amp;cqlMode=true&amp;query=idn%3D1066941114</t>
        </is>
      </c>
      <c r="G1006" t="inlineStr">
        <is>
          <t>III 95, 22</t>
        </is>
      </c>
      <c r="H1006" t="inlineStr">
        <is>
          <t>III 95, 22</t>
        </is>
      </c>
      <c r="I1006" t="inlineStr"/>
      <c r="J1006" t="inlineStr"/>
      <c r="K1006" t="inlineStr">
        <is>
          <t>bis 25 cm</t>
        </is>
      </c>
      <c r="L1006" t="inlineStr"/>
      <c r="M1006" t="inlineStr"/>
      <c r="N1006" t="inlineStr"/>
      <c r="O1006" t="inlineStr"/>
      <c r="P1006" t="inlineStr"/>
      <c r="Q1006" t="inlineStr"/>
      <c r="R1006" t="inlineStr"/>
      <c r="S1006" t="inlineStr"/>
      <c r="T1006" t="inlineStr"/>
      <c r="U1006" t="inlineStr"/>
      <c r="V1006" t="inlineStr"/>
      <c r="W1006" t="inlineStr"/>
      <c r="X1006" t="inlineStr"/>
      <c r="Y1006" t="inlineStr"/>
      <c r="Z1006" t="inlineStr"/>
      <c r="AA1006" t="inlineStr">
        <is>
          <t>G</t>
        </is>
      </c>
      <c r="AB1006" t="inlineStr"/>
      <c r="AC1006" t="inlineStr"/>
      <c r="AD1006" t="inlineStr">
        <is>
          <t>h/E</t>
        </is>
      </c>
      <c r="AE1006" t="inlineStr"/>
      <c r="AF1006" t="inlineStr"/>
      <c r="AG1006" t="inlineStr"/>
      <c r="AH1006" t="inlineStr"/>
      <c r="AI1006" t="inlineStr"/>
      <c r="AJ1006" t="inlineStr">
        <is>
          <t>Pa</t>
        </is>
      </c>
      <c r="AK1006" t="inlineStr"/>
      <c r="AL1006" t="inlineStr"/>
      <c r="AM1006" t="inlineStr"/>
      <c r="AN1006" t="inlineStr"/>
      <c r="AO1006" t="inlineStr"/>
      <c r="AP1006" t="inlineStr"/>
      <c r="AQ1006" t="inlineStr"/>
      <c r="AR1006" t="inlineStr"/>
      <c r="AS1006" t="inlineStr"/>
      <c r="AT1006" t="inlineStr"/>
      <c r="AU1006" t="inlineStr"/>
      <c r="AV1006" t="inlineStr"/>
      <c r="AW1006" t="inlineStr"/>
      <c r="AX1006" t="inlineStr">
        <is>
          <t>110</t>
        </is>
      </c>
      <c r="AY1006" t="inlineStr"/>
      <c r="AZ1006" t="inlineStr"/>
      <c r="BA1006" t="inlineStr"/>
      <c r="BB1006" t="inlineStr">
        <is>
          <t>n</t>
        </is>
      </c>
      <c r="BC1006" t="inlineStr">
        <is>
          <t>0</t>
        </is>
      </c>
      <c r="BD1006" t="inlineStr"/>
      <c r="BE1006" t="inlineStr"/>
      <c r="BF1006" t="inlineStr"/>
      <c r="BG1006" t="inlineStr">
        <is>
          <t>x</t>
        </is>
      </c>
      <c r="BH1006" t="inlineStr"/>
      <c r="BI1006" t="inlineStr"/>
      <c r="BJ1006" t="inlineStr"/>
      <c r="BK1006" t="inlineStr"/>
      <c r="BL1006" t="inlineStr"/>
      <c r="BM1006" t="inlineStr"/>
      <c r="BN1006" t="inlineStr"/>
      <c r="BO1006" t="inlineStr"/>
      <c r="BP1006" t="inlineStr"/>
      <c r="BQ1006" t="inlineStr"/>
      <c r="BR1006" t="inlineStr"/>
      <c r="BS1006" t="inlineStr"/>
      <c r="BT1006" t="inlineStr"/>
      <c r="BU1006" t="inlineStr"/>
      <c r="BV1006" t="inlineStr"/>
      <c r="BW1006" t="inlineStr"/>
      <c r="BX1006" t="inlineStr"/>
      <c r="BY1006" t="inlineStr"/>
      <c r="BZ1006" t="inlineStr"/>
      <c r="CA1006" t="inlineStr"/>
      <c r="CB1006" t="inlineStr"/>
      <c r="CC1006" t="inlineStr"/>
      <c r="CD1006" t="inlineStr"/>
      <c r="CE1006" t="inlineStr"/>
      <c r="CF1006" t="inlineStr"/>
      <c r="CG1006" t="inlineStr"/>
      <c r="CH1006" t="inlineStr"/>
      <c r="CI1006" t="inlineStr"/>
      <c r="CJ1006" t="inlineStr"/>
      <c r="CK1006" t="inlineStr"/>
      <c r="CL1006" t="inlineStr"/>
      <c r="CM1006" t="inlineStr"/>
      <c r="CN1006" t="inlineStr"/>
      <c r="CO1006" t="inlineStr"/>
      <c r="CP1006" t="inlineStr"/>
      <c r="CQ1006" t="inlineStr"/>
      <c r="CR1006" t="inlineStr"/>
      <c r="CS1006" t="inlineStr"/>
      <c r="CT1006" t="inlineStr"/>
      <c r="CU1006" t="inlineStr"/>
    </row>
    <row r="1007">
      <c r="A1007" t="b">
        <v>1</v>
      </c>
      <c r="B1007" t="inlineStr">
        <is>
          <t>923</t>
        </is>
      </c>
      <c r="C1007" t="inlineStr">
        <is>
          <t>L-1508-16618859X</t>
        </is>
      </c>
      <c r="D1007" t="inlineStr">
        <is>
          <t>998425532</t>
        </is>
      </c>
      <c r="E1007" t="inlineStr">
        <is>
          <t>Aal</t>
        </is>
      </c>
      <c r="F1007" t="inlineStr">
        <is>
          <t>https://portal.dnb.de/opac.htm?method=simpleSearch&amp;cqlMode=true&amp;query=idn%3D998425532</t>
        </is>
      </c>
      <c r="G1007" t="inlineStr">
        <is>
          <t>III 95, 22 a</t>
        </is>
      </c>
      <c r="H1007" t="inlineStr">
        <is>
          <t>III 95, 22a</t>
        </is>
      </c>
      <c r="I1007" t="inlineStr"/>
      <c r="J1007" t="inlineStr"/>
      <c r="K1007" t="inlineStr">
        <is>
          <t>bis 35 cm</t>
        </is>
      </c>
      <c r="L1007" t="inlineStr"/>
      <c r="M1007" t="inlineStr"/>
      <c r="N1007" t="inlineStr"/>
      <c r="O1007" t="inlineStr"/>
      <c r="P1007" t="inlineStr"/>
      <c r="Q1007" t="inlineStr"/>
      <c r="R1007" t="inlineStr"/>
      <c r="S1007" t="inlineStr"/>
      <c r="T1007" t="inlineStr"/>
      <c r="U1007" t="inlineStr"/>
      <c r="V1007" t="inlineStr"/>
      <c r="W1007" t="inlineStr"/>
      <c r="X1007" t="inlineStr"/>
      <c r="Y1007" t="inlineStr"/>
      <c r="Z1007" t="inlineStr"/>
      <c r="AA1007" t="inlineStr">
        <is>
          <t>L</t>
        </is>
      </c>
      <c r="AB1007" t="inlineStr"/>
      <c r="AC1007" t="inlineStr">
        <is>
          <t>x</t>
        </is>
      </c>
      <c r="AD1007" t="inlineStr">
        <is>
          <t>f</t>
        </is>
      </c>
      <c r="AE1007" t="inlineStr"/>
      <c r="AF1007" t="inlineStr"/>
      <c r="AG1007" t="inlineStr"/>
      <c r="AH1007" t="inlineStr"/>
      <c r="AI1007" t="inlineStr"/>
      <c r="AJ1007" t="inlineStr">
        <is>
          <t>Pa</t>
        </is>
      </c>
      <c r="AK1007" t="inlineStr"/>
      <c r="AL1007" t="inlineStr"/>
      <c r="AM1007" t="inlineStr"/>
      <c r="AN1007" t="inlineStr"/>
      <c r="AO1007" t="inlineStr"/>
      <c r="AP1007" t="inlineStr"/>
      <c r="AQ1007" t="inlineStr"/>
      <c r="AR1007" t="inlineStr"/>
      <c r="AS1007" t="inlineStr"/>
      <c r="AT1007" t="inlineStr"/>
      <c r="AU1007" t="inlineStr"/>
      <c r="AV1007" t="inlineStr"/>
      <c r="AW1007" t="inlineStr"/>
      <c r="AX1007" t="inlineStr">
        <is>
          <t>110</t>
        </is>
      </c>
      <c r="AY1007" t="inlineStr"/>
      <c r="AZ1007" t="inlineStr"/>
      <c r="BA1007" t="inlineStr"/>
      <c r="BB1007" t="inlineStr">
        <is>
          <t>n</t>
        </is>
      </c>
      <c r="BC1007" t="inlineStr">
        <is>
          <t>0</t>
        </is>
      </c>
      <c r="BD1007" t="inlineStr"/>
      <c r="BE1007" t="inlineStr">
        <is>
          <t>Gewebe</t>
        </is>
      </c>
      <c r="BF1007" t="inlineStr"/>
      <c r="BG1007" t="inlineStr"/>
      <c r="BH1007" t="inlineStr"/>
      <c r="BI1007" t="inlineStr"/>
      <c r="BJ1007" t="inlineStr"/>
      <c r="BK1007" t="inlineStr"/>
      <c r="BL1007" t="inlineStr"/>
      <c r="BM1007" t="inlineStr"/>
      <c r="BN1007" t="inlineStr"/>
      <c r="BO1007" t="inlineStr"/>
      <c r="BP1007" t="inlineStr"/>
      <c r="BQ1007" t="inlineStr"/>
      <c r="BR1007" t="inlineStr"/>
      <c r="BS1007" t="inlineStr"/>
      <c r="BT1007" t="inlineStr"/>
      <c r="BU1007" t="inlineStr"/>
      <c r="BV1007" t="inlineStr"/>
      <c r="BW1007" t="inlineStr"/>
      <c r="BX1007" t="inlineStr"/>
      <c r="BY1007" t="inlineStr"/>
      <c r="BZ1007" t="inlineStr"/>
      <c r="CA1007" t="inlineStr"/>
      <c r="CB1007" t="inlineStr"/>
      <c r="CC1007" t="inlineStr"/>
      <c r="CD1007" t="inlineStr"/>
      <c r="CE1007" t="inlineStr"/>
      <c r="CF1007" t="inlineStr"/>
      <c r="CG1007" t="inlineStr"/>
      <c r="CH1007" t="inlineStr"/>
      <c r="CI1007" t="inlineStr"/>
      <c r="CJ1007" t="inlineStr"/>
      <c r="CK1007" t="inlineStr"/>
      <c r="CL1007" t="inlineStr"/>
      <c r="CM1007" t="inlineStr"/>
      <c r="CN1007" t="inlineStr"/>
      <c r="CO1007" t="inlineStr"/>
      <c r="CP1007" t="inlineStr"/>
      <c r="CQ1007" t="inlineStr"/>
      <c r="CR1007" t="inlineStr"/>
      <c r="CS1007" t="inlineStr"/>
      <c r="CT1007" t="inlineStr"/>
      <c r="CU1007" t="inlineStr"/>
    </row>
    <row r="1008">
      <c r="A1008" t="b">
        <v>1</v>
      </c>
      <c r="B1008" t="inlineStr">
        <is>
          <t>892</t>
        </is>
      </c>
      <c r="C1008" t="inlineStr">
        <is>
          <t>L-1511-315492260</t>
        </is>
      </c>
      <c r="D1008" t="inlineStr">
        <is>
          <t>1066961867</t>
        </is>
      </c>
      <c r="E1008" t="inlineStr">
        <is>
          <t>Aaf</t>
        </is>
      </c>
      <c r="F1008" t="inlineStr">
        <is>
          <t>https://portal.dnb.de/opac.htm?method=simpleSearch&amp;cqlMode=true&amp;query=idn%3D1066961867</t>
        </is>
      </c>
      <c r="G1008" t="inlineStr">
        <is>
          <t>III 95, 23</t>
        </is>
      </c>
      <c r="H1008" t="inlineStr">
        <is>
          <t>III 95, 23</t>
        </is>
      </c>
      <c r="I1008" t="inlineStr"/>
      <c r="J1008" t="inlineStr"/>
      <c r="K1008" t="inlineStr">
        <is>
          <t>bis 25 cm</t>
        </is>
      </c>
      <c r="L1008" t="inlineStr"/>
      <c r="M1008" t="inlineStr"/>
      <c r="N1008" t="inlineStr"/>
      <c r="O1008" t="inlineStr"/>
      <c r="P1008" t="inlineStr"/>
      <c r="Q1008" t="inlineStr"/>
      <c r="R1008" t="inlineStr"/>
      <c r="S1008" t="inlineStr"/>
      <c r="T1008" t="inlineStr"/>
      <c r="U1008" t="inlineStr"/>
      <c r="V1008" t="inlineStr"/>
      <c r="W1008" t="inlineStr"/>
      <c r="X1008" t="inlineStr"/>
      <c r="Y1008" t="inlineStr"/>
      <c r="Z1008" t="inlineStr"/>
      <c r="AA1008" t="inlineStr">
        <is>
          <t>G</t>
        </is>
      </c>
      <c r="AB1008" t="inlineStr"/>
      <c r="AC1008" t="inlineStr"/>
      <c r="AD1008" t="inlineStr">
        <is>
          <t>h/E</t>
        </is>
      </c>
      <c r="AE1008" t="inlineStr"/>
      <c r="AF1008" t="inlineStr"/>
      <c r="AG1008" t="inlineStr"/>
      <c r="AH1008" t="inlineStr"/>
      <c r="AI1008" t="inlineStr"/>
      <c r="AJ1008" t="inlineStr">
        <is>
          <t>Pa</t>
        </is>
      </c>
      <c r="AK1008" t="inlineStr"/>
      <c r="AL1008" t="inlineStr"/>
      <c r="AM1008" t="inlineStr"/>
      <c r="AN1008" t="inlineStr"/>
      <c r="AO1008" t="inlineStr"/>
      <c r="AP1008" t="inlineStr"/>
      <c r="AQ1008" t="inlineStr"/>
      <c r="AR1008" t="inlineStr"/>
      <c r="AS1008" t="inlineStr"/>
      <c r="AT1008" t="inlineStr"/>
      <c r="AU1008" t="inlineStr"/>
      <c r="AV1008" t="inlineStr"/>
      <c r="AW1008" t="inlineStr"/>
      <c r="AX1008" t="inlineStr">
        <is>
          <t>110</t>
        </is>
      </c>
      <c r="AY1008" t="inlineStr"/>
      <c r="AZ1008" t="inlineStr"/>
      <c r="BA1008" t="inlineStr"/>
      <c r="BB1008" t="inlineStr">
        <is>
          <t>ja vor</t>
        </is>
      </c>
      <c r="BC1008" t="inlineStr">
        <is>
          <t>1</t>
        </is>
      </c>
      <c r="BD1008" t="inlineStr"/>
      <c r="BE1008" t="inlineStr"/>
      <c r="BF1008" t="inlineStr"/>
      <c r="BG1008" t="inlineStr"/>
      <c r="BH1008" t="inlineStr"/>
      <c r="BI1008" t="inlineStr"/>
      <c r="BJ1008" t="inlineStr"/>
      <c r="BK1008" t="inlineStr"/>
      <c r="BL1008" t="inlineStr"/>
      <c r="BM1008" t="inlineStr"/>
      <c r="BN1008" t="inlineStr"/>
      <c r="BO1008" t="inlineStr"/>
      <c r="BP1008" t="inlineStr">
        <is>
          <t>x</t>
        </is>
      </c>
      <c r="BQ1008" t="inlineStr"/>
      <c r="BR1008" t="inlineStr">
        <is>
          <t>h</t>
        </is>
      </c>
      <c r="BS1008" t="inlineStr"/>
      <c r="BT1008" t="inlineStr"/>
      <c r="BU1008" t="inlineStr"/>
      <c r="BV1008" t="inlineStr"/>
      <c r="BW1008" t="inlineStr"/>
      <c r="BX1008" t="inlineStr"/>
      <c r="BY1008" t="inlineStr"/>
      <c r="BZ1008" t="inlineStr"/>
      <c r="CA1008" t="inlineStr">
        <is>
          <t>1</t>
        </is>
      </c>
      <c r="CB1008" t="inlineStr"/>
      <c r="CC1008" t="inlineStr"/>
      <c r="CD1008" t="inlineStr"/>
      <c r="CE1008" t="inlineStr"/>
      <c r="CF1008" t="inlineStr"/>
      <c r="CG1008" t="inlineStr"/>
      <c r="CH1008" t="inlineStr"/>
      <c r="CI1008" t="inlineStr"/>
      <c r="CJ1008" t="inlineStr"/>
      <c r="CK1008" t="inlineStr"/>
      <c r="CL1008" t="inlineStr"/>
      <c r="CM1008" t="inlineStr"/>
      <c r="CN1008" t="inlineStr"/>
      <c r="CO1008" t="inlineStr"/>
      <c r="CP1008" t="inlineStr"/>
      <c r="CQ1008" t="inlineStr"/>
      <c r="CR1008" t="inlineStr"/>
      <c r="CS1008" t="inlineStr"/>
      <c r="CT1008" t="inlineStr"/>
      <c r="CU1008" t="inlineStr"/>
    </row>
    <row r="1009">
      <c r="A1009" t="b">
        <v>1</v>
      </c>
      <c r="B1009" t="inlineStr">
        <is>
          <t>893</t>
        </is>
      </c>
      <c r="C1009" t="inlineStr">
        <is>
          <t>L-1512-342900307</t>
        </is>
      </c>
      <c r="D1009" t="inlineStr">
        <is>
          <t>1079300384</t>
        </is>
      </c>
      <c r="E1009" t="inlineStr">
        <is>
          <t>Aaf</t>
        </is>
      </c>
      <c r="F1009" t="inlineStr">
        <is>
          <t>https://portal.dnb.de/opac.htm?method=simpleSearch&amp;cqlMode=true&amp;query=idn%3D1079300384</t>
        </is>
      </c>
      <c r="G1009" t="inlineStr">
        <is>
          <t>III 95, 24</t>
        </is>
      </c>
      <c r="H1009" t="inlineStr">
        <is>
          <t>III 95, 24</t>
        </is>
      </c>
      <c r="I1009" t="inlineStr"/>
      <c r="J1009" t="inlineStr"/>
      <c r="K1009" t="inlineStr">
        <is>
          <t>bis 25 cm</t>
        </is>
      </c>
      <c r="L1009" t="inlineStr"/>
      <c r="M1009" t="inlineStr"/>
      <c r="N1009" t="inlineStr"/>
      <c r="O1009" t="inlineStr"/>
      <c r="P1009" t="inlineStr"/>
      <c r="Q1009" t="inlineStr"/>
      <c r="R1009" t="inlineStr"/>
      <c r="S1009" t="inlineStr"/>
      <c r="T1009" t="inlineStr"/>
      <c r="U1009" t="inlineStr"/>
      <c r="V1009" t="inlineStr"/>
      <c r="W1009" t="inlineStr"/>
      <c r="X1009" t="inlineStr"/>
      <c r="Y1009" t="inlineStr"/>
      <c r="Z1009" t="inlineStr"/>
      <c r="AA1009" t="inlineStr">
        <is>
          <t>G</t>
        </is>
      </c>
      <c r="AB1009" t="inlineStr"/>
      <c r="AC1009" t="inlineStr"/>
      <c r="AD1009" t="inlineStr">
        <is>
          <t>h/E</t>
        </is>
      </c>
      <c r="AE1009" t="inlineStr"/>
      <c r="AF1009" t="inlineStr"/>
      <c r="AG1009" t="inlineStr"/>
      <c r="AH1009" t="inlineStr"/>
      <c r="AI1009" t="inlineStr"/>
      <c r="AJ1009" t="inlineStr">
        <is>
          <t>Pa</t>
        </is>
      </c>
      <c r="AK1009" t="inlineStr"/>
      <c r="AL1009" t="inlineStr"/>
      <c r="AM1009" t="inlineStr"/>
      <c r="AN1009" t="inlineStr"/>
      <c r="AO1009" t="inlineStr"/>
      <c r="AP1009" t="inlineStr"/>
      <c r="AQ1009" t="inlineStr"/>
      <c r="AR1009" t="inlineStr"/>
      <c r="AS1009" t="inlineStr"/>
      <c r="AT1009" t="inlineStr"/>
      <c r="AU1009" t="inlineStr"/>
      <c r="AV1009" t="inlineStr"/>
      <c r="AW1009" t="inlineStr"/>
      <c r="AX1009" t="inlineStr">
        <is>
          <t>110</t>
        </is>
      </c>
      <c r="AY1009" t="inlineStr"/>
      <c r="AZ1009" t="inlineStr"/>
      <c r="BA1009" t="inlineStr"/>
      <c r="BB1009" t="inlineStr">
        <is>
          <t>n</t>
        </is>
      </c>
      <c r="BC1009" t="inlineStr">
        <is>
          <t>0</t>
        </is>
      </c>
      <c r="BD1009" t="inlineStr"/>
      <c r="BE1009" t="inlineStr"/>
      <c r="BF1009" t="inlineStr"/>
      <c r="BG1009" t="inlineStr"/>
      <c r="BH1009" t="inlineStr"/>
      <c r="BI1009" t="inlineStr"/>
      <c r="BJ1009" t="inlineStr"/>
      <c r="BK1009" t="inlineStr"/>
      <c r="BL1009" t="inlineStr"/>
      <c r="BM1009" t="inlineStr"/>
      <c r="BN1009" t="inlineStr"/>
      <c r="BO1009" t="inlineStr"/>
      <c r="BP1009" t="inlineStr"/>
      <c r="BQ1009" t="inlineStr"/>
      <c r="BR1009" t="inlineStr"/>
      <c r="BS1009" t="inlineStr"/>
      <c r="BT1009" t="inlineStr"/>
      <c r="BU1009" t="inlineStr"/>
      <c r="BV1009" t="inlineStr"/>
      <c r="BW1009" t="inlineStr"/>
      <c r="BX1009" t="inlineStr"/>
      <c r="BY1009" t="inlineStr"/>
      <c r="BZ1009" t="inlineStr"/>
      <c r="CA1009" t="inlineStr"/>
      <c r="CB1009" t="inlineStr"/>
      <c r="CC1009" t="inlineStr"/>
      <c r="CD1009" t="inlineStr"/>
      <c r="CE1009" t="inlineStr"/>
      <c r="CF1009" t="inlineStr"/>
      <c r="CG1009" t="inlineStr"/>
      <c r="CH1009" t="inlineStr"/>
      <c r="CI1009" t="inlineStr"/>
      <c r="CJ1009" t="inlineStr"/>
      <c r="CK1009" t="inlineStr"/>
      <c r="CL1009" t="inlineStr"/>
      <c r="CM1009" t="inlineStr"/>
      <c r="CN1009" t="inlineStr"/>
      <c r="CO1009" t="inlineStr"/>
      <c r="CP1009" t="inlineStr"/>
      <c r="CQ1009" t="inlineStr"/>
      <c r="CR1009" t="inlineStr"/>
      <c r="CS1009" t="inlineStr"/>
      <c r="CT1009" t="inlineStr"/>
      <c r="CU1009" t="inlineStr"/>
    </row>
    <row r="1010">
      <c r="A1010" t="b">
        <v>1</v>
      </c>
      <c r="B1010" t="inlineStr">
        <is>
          <t>924</t>
        </is>
      </c>
      <c r="C1010" t="inlineStr">
        <is>
          <t>L-1521-31533049X</t>
        </is>
      </c>
      <c r="D1010" t="inlineStr">
        <is>
          <t>1066872740</t>
        </is>
      </c>
      <c r="E1010" t="inlineStr">
        <is>
          <t>Aaf</t>
        </is>
      </c>
      <c r="F1010" t="inlineStr">
        <is>
          <t>https://portal.dnb.de/opac.htm?method=simpleSearch&amp;cqlMode=true&amp;query=idn%3D1066872740</t>
        </is>
      </c>
      <c r="G1010" t="inlineStr">
        <is>
          <t>III 95, 24 a</t>
        </is>
      </c>
      <c r="H1010" t="inlineStr">
        <is>
          <t>III 95, 24 a</t>
        </is>
      </c>
      <c r="I1010" t="inlineStr"/>
      <c r="J1010" t="inlineStr"/>
      <c r="K1010" t="inlineStr">
        <is>
          <t>bis 25 cm</t>
        </is>
      </c>
      <c r="L1010" t="inlineStr"/>
      <c r="M1010" t="inlineStr"/>
      <c r="N1010" t="inlineStr"/>
      <c r="O1010" t="inlineStr"/>
      <c r="P1010" t="inlineStr"/>
      <c r="Q1010" t="inlineStr"/>
      <c r="R1010" t="inlineStr"/>
      <c r="S1010" t="inlineStr"/>
      <c r="T1010" t="inlineStr"/>
      <c r="U1010" t="inlineStr"/>
      <c r="V1010" t="inlineStr"/>
      <c r="W1010" t="inlineStr"/>
      <c r="X1010" t="inlineStr"/>
      <c r="Y1010" t="inlineStr"/>
      <c r="Z1010" t="inlineStr"/>
      <c r="AA1010" t="inlineStr">
        <is>
          <t>Pa</t>
        </is>
      </c>
      <c r="AB1010" t="inlineStr"/>
      <c r="AC1010" t="inlineStr"/>
      <c r="AD1010" t="inlineStr">
        <is>
          <t>h/E</t>
        </is>
      </c>
      <c r="AE1010" t="inlineStr"/>
      <c r="AF1010" t="inlineStr"/>
      <c r="AG1010" t="inlineStr"/>
      <c r="AH1010" t="inlineStr"/>
      <c r="AI1010" t="inlineStr"/>
      <c r="AJ1010" t="inlineStr">
        <is>
          <t>Pa</t>
        </is>
      </c>
      <c r="AK1010" t="inlineStr"/>
      <c r="AL1010" t="inlineStr"/>
      <c r="AM1010" t="inlineStr"/>
      <c r="AN1010" t="inlineStr"/>
      <c r="AO1010" t="inlineStr"/>
      <c r="AP1010" t="inlineStr"/>
      <c r="AQ1010" t="inlineStr"/>
      <c r="AR1010" t="inlineStr"/>
      <c r="AS1010" t="inlineStr"/>
      <c r="AT1010" t="inlineStr"/>
      <c r="AU1010" t="inlineStr"/>
      <c r="AV1010" t="inlineStr"/>
      <c r="AW1010" t="inlineStr"/>
      <c r="AX1010" t="inlineStr">
        <is>
          <t>110</t>
        </is>
      </c>
      <c r="AY1010" t="inlineStr"/>
      <c r="AZ1010" t="inlineStr"/>
      <c r="BA1010" t="inlineStr"/>
      <c r="BB1010" t="inlineStr">
        <is>
          <t>n</t>
        </is>
      </c>
      <c r="BC1010" t="inlineStr">
        <is>
          <t>0</t>
        </is>
      </c>
      <c r="BD1010" t="inlineStr"/>
      <c r="BE1010" t="inlineStr"/>
      <c r="BF1010" t="inlineStr"/>
      <c r="BG1010" t="inlineStr"/>
      <c r="BH1010" t="inlineStr"/>
      <c r="BI1010" t="inlineStr"/>
      <c r="BJ1010" t="inlineStr"/>
      <c r="BK1010" t="inlineStr"/>
      <c r="BL1010" t="inlineStr"/>
      <c r="BM1010" t="inlineStr"/>
      <c r="BN1010" t="inlineStr"/>
      <c r="BO1010" t="inlineStr"/>
      <c r="BP1010" t="inlineStr"/>
      <c r="BQ1010" t="inlineStr"/>
      <c r="BR1010" t="inlineStr"/>
      <c r="BS1010" t="inlineStr"/>
      <c r="BT1010" t="inlineStr"/>
      <c r="BU1010" t="inlineStr"/>
      <c r="BV1010" t="inlineStr"/>
      <c r="BW1010" t="inlineStr"/>
      <c r="BX1010" t="inlineStr"/>
      <c r="BY1010" t="inlineStr"/>
      <c r="BZ1010" t="inlineStr"/>
      <c r="CA1010" t="inlineStr"/>
      <c r="CB1010" t="inlineStr"/>
      <c r="CC1010" t="inlineStr"/>
      <c r="CD1010" t="inlineStr"/>
      <c r="CE1010" t="inlineStr"/>
      <c r="CF1010" t="inlineStr"/>
      <c r="CG1010" t="inlineStr"/>
      <c r="CH1010" t="inlineStr"/>
      <c r="CI1010" t="inlineStr"/>
      <c r="CJ1010" t="inlineStr"/>
      <c r="CK1010" t="inlineStr"/>
      <c r="CL1010" t="inlineStr"/>
      <c r="CM1010" t="inlineStr"/>
      <c r="CN1010" t="inlineStr"/>
      <c r="CO1010" t="inlineStr"/>
      <c r="CP1010" t="inlineStr"/>
      <c r="CQ1010" t="inlineStr"/>
      <c r="CR1010" t="inlineStr"/>
      <c r="CS1010" t="inlineStr"/>
      <c r="CT1010" t="inlineStr"/>
      <c r="CU1010" t="inlineStr"/>
    </row>
    <row r="1011">
      <c r="A1011" t="b">
        <v>1</v>
      </c>
      <c r="B1011" t="inlineStr">
        <is>
          <t>925</t>
        </is>
      </c>
      <c r="C1011" t="inlineStr">
        <is>
          <t>L-1521-170885348</t>
        </is>
      </c>
      <c r="D1011" t="inlineStr">
        <is>
          <t>1000635376</t>
        </is>
      </c>
      <c r="E1011" t="inlineStr">
        <is>
          <t>Aal</t>
        </is>
      </c>
      <c r="F1011" t="inlineStr">
        <is>
          <t>https://portal.dnb.de/opac.htm?method=simpleSearch&amp;cqlMode=true&amp;query=idn%3D1000635376</t>
        </is>
      </c>
      <c r="G1011" t="inlineStr">
        <is>
          <t>III 95, 24 b</t>
        </is>
      </c>
      <c r="H1011" t="inlineStr">
        <is>
          <t>III 95, 24b</t>
        </is>
      </c>
      <c r="I1011" t="inlineStr"/>
      <c r="J1011" t="inlineStr"/>
      <c r="K1011" t="inlineStr">
        <is>
          <t>bis 25 cm</t>
        </is>
      </c>
      <c r="L1011" t="inlineStr"/>
      <c r="M1011" t="inlineStr"/>
      <c r="N1011" t="inlineStr"/>
      <c r="O1011" t="inlineStr"/>
      <c r="P1011" t="inlineStr"/>
      <c r="Q1011" t="inlineStr"/>
      <c r="R1011" t="inlineStr"/>
      <c r="S1011" t="inlineStr"/>
      <c r="T1011" t="inlineStr"/>
      <c r="U1011" t="inlineStr"/>
      <c r="V1011" t="inlineStr"/>
      <c r="W1011" t="inlineStr"/>
      <c r="X1011" t="inlineStr"/>
      <c r="Y1011" t="inlineStr"/>
      <c r="Z1011" t="inlineStr"/>
      <c r="AA1011" t="inlineStr">
        <is>
          <t>HPg</t>
        </is>
      </c>
      <c r="AB1011" t="inlineStr"/>
      <c r="AC1011" t="inlineStr"/>
      <c r="AD1011" t="inlineStr">
        <is>
          <t>h/E</t>
        </is>
      </c>
      <c r="AE1011" t="inlineStr"/>
      <c r="AF1011" t="inlineStr"/>
      <c r="AG1011" t="inlineStr"/>
      <c r="AH1011" t="inlineStr"/>
      <c r="AI1011" t="inlineStr"/>
      <c r="AJ1011" t="inlineStr">
        <is>
          <t>Pa</t>
        </is>
      </c>
      <c r="AK1011" t="inlineStr"/>
      <c r="AL1011" t="inlineStr"/>
      <c r="AM1011" t="inlineStr"/>
      <c r="AN1011" t="inlineStr"/>
      <c r="AO1011" t="inlineStr"/>
      <c r="AP1011" t="inlineStr"/>
      <c r="AQ1011" t="inlineStr"/>
      <c r="AR1011" t="inlineStr"/>
      <c r="AS1011" t="inlineStr"/>
      <c r="AT1011" t="inlineStr"/>
      <c r="AU1011" t="inlineStr"/>
      <c r="AV1011" t="inlineStr"/>
      <c r="AW1011" t="inlineStr"/>
      <c r="AX1011" t="inlineStr">
        <is>
          <t>110</t>
        </is>
      </c>
      <c r="AY1011" t="inlineStr"/>
      <c r="AZ1011" t="inlineStr"/>
      <c r="BA1011" t="inlineStr"/>
      <c r="BB1011" t="inlineStr">
        <is>
          <t>n</t>
        </is>
      </c>
      <c r="BC1011" t="inlineStr">
        <is>
          <t>0</t>
        </is>
      </c>
      <c r="BD1011" t="inlineStr"/>
      <c r="BE1011" t="inlineStr"/>
      <c r="BF1011" t="inlineStr"/>
      <c r="BG1011" t="inlineStr"/>
      <c r="BH1011" t="inlineStr"/>
      <c r="BI1011" t="inlineStr"/>
      <c r="BJ1011" t="inlineStr"/>
      <c r="BK1011" t="inlineStr"/>
      <c r="BL1011" t="inlineStr"/>
      <c r="BM1011" t="inlineStr"/>
      <c r="BN1011" t="inlineStr"/>
      <c r="BO1011" t="inlineStr"/>
      <c r="BP1011" t="inlineStr"/>
      <c r="BQ1011" t="inlineStr"/>
      <c r="BR1011" t="inlineStr"/>
      <c r="BS1011" t="inlineStr"/>
      <c r="BT1011" t="inlineStr"/>
      <c r="BU1011" t="inlineStr"/>
      <c r="BV1011" t="inlineStr"/>
      <c r="BW1011" t="inlineStr"/>
      <c r="BX1011" t="inlineStr"/>
      <c r="BY1011" t="inlineStr"/>
      <c r="BZ1011" t="inlineStr"/>
      <c r="CA1011" t="inlineStr"/>
      <c r="CB1011" t="inlineStr"/>
      <c r="CC1011" t="inlineStr"/>
      <c r="CD1011" t="inlineStr"/>
      <c r="CE1011" t="inlineStr"/>
      <c r="CF1011" t="inlineStr"/>
      <c r="CG1011" t="inlineStr"/>
      <c r="CH1011" t="inlineStr"/>
      <c r="CI1011" t="inlineStr"/>
      <c r="CJ1011" t="inlineStr"/>
      <c r="CK1011" t="inlineStr"/>
      <c r="CL1011" t="inlineStr"/>
      <c r="CM1011" t="inlineStr"/>
      <c r="CN1011" t="inlineStr"/>
      <c r="CO1011" t="inlineStr"/>
      <c r="CP1011" t="inlineStr"/>
      <c r="CQ1011" t="inlineStr"/>
      <c r="CR1011" t="inlineStr"/>
      <c r="CS1011" t="inlineStr"/>
      <c r="CT1011" t="inlineStr"/>
      <c r="CU1011" t="inlineStr"/>
    </row>
    <row r="1012">
      <c r="A1012" t="b">
        <v>0</v>
      </c>
      <c r="B1012" t="inlineStr">
        <is>
          <t>927</t>
        </is>
      </c>
      <c r="C1012" t="inlineStr">
        <is>
          <t>L-1516-156068133</t>
        </is>
      </c>
      <c r="D1012" t="inlineStr">
        <is>
          <t>994509499</t>
        </is>
      </c>
      <c r="E1012" t="inlineStr"/>
      <c r="F1012" t="inlineStr">
        <is>
          <t>https://portal.dnb.de/opac.htm?method=simpleSearch&amp;cqlMode=true&amp;query=idn%3D994509499</t>
        </is>
      </c>
      <c r="G1012" t="inlineStr">
        <is>
          <t>III 95, 24 c</t>
        </is>
      </c>
      <c r="H1012" t="inlineStr"/>
      <c r="I1012" t="inlineStr"/>
      <c r="J1012" t="inlineStr"/>
      <c r="K1012" t="inlineStr">
        <is>
          <t>bis 25 cm</t>
        </is>
      </c>
      <c r="L1012" t="inlineStr"/>
      <c r="M1012" t="inlineStr"/>
      <c r="N1012" t="inlineStr"/>
      <c r="O1012" t="inlineStr"/>
      <c r="P1012" t="inlineStr"/>
      <c r="Q1012" t="inlineStr"/>
      <c r="R1012" t="inlineStr"/>
      <c r="S1012" t="inlineStr"/>
      <c r="T1012" t="inlineStr"/>
      <c r="U1012" t="inlineStr"/>
      <c r="V1012" t="inlineStr"/>
      <c r="W1012" t="inlineStr"/>
      <c r="X1012" t="inlineStr"/>
      <c r="Y1012" t="inlineStr"/>
      <c r="Z1012" t="inlineStr"/>
      <c r="AA1012" t="inlineStr">
        <is>
          <t>L</t>
        </is>
      </c>
      <c r="AB1012" t="inlineStr"/>
      <c r="AC1012" t="inlineStr"/>
      <c r="AD1012" t="inlineStr">
        <is>
          <t>f</t>
        </is>
      </c>
      <c r="AE1012" t="inlineStr"/>
      <c r="AF1012" t="inlineStr"/>
      <c r="AG1012" t="inlineStr"/>
      <c r="AH1012" t="inlineStr"/>
      <c r="AI1012" t="inlineStr"/>
      <c r="AJ1012" t="inlineStr">
        <is>
          <t>Pa</t>
        </is>
      </c>
      <c r="AK1012" t="inlineStr"/>
      <c r="AL1012" t="inlineStr"/>
      <c r="AM1012" t="inlineStr"/>
      <c r="AN1012" t="inlineStr"/>
      <c r="AO1012" t="inlineStr"/>
      <c r="AP1012" t="inlineStr"/>
      <c r="AQ1012" t="inlineStr"/>
      <c r="AR1012" t="inlineStr"/>
      <c r="AS1012" t="inlineStr"/>
      <c r="AT1012" t="inlineStr"/>
      <c r="AU1012" t="inlineStr"/>
      <c r="AV1012" t="inlineStr"/>
      <c r="AW1012" t="inlineStr"/>
      <c r="AX1012" t="inlineStr">
        <is>
          <t>max 110</t>
        </is>
      </c>
      <c r="AY1012" t="inlineStr"/>
      <c r="AZ1012" t="inlineStr"/>
      <c r="BA1012" t="inlineStr"/>
      <c r="BB1012" t="inlineStr">
        <is>
          <t>n</t>
        </is>
      </c>
      <c r="BC1012" t="inlineStr">
        <is>
          <t>0</t>
        </is>
      </c>
      <c r="BD1012" t="inlineStr"/>
      <c r="BE1012" t="inlineStr"/>
      <c r="BF1012" t="inlineStr"/>
      <c r="BG1012" t="inlineStr"/>
      <c r="BH1012" t="inlineStr"/>
      <c r="BI1012" t="inlineStr">
        <is>
          <t>x sauer</t>
        </is>
      </c>
      <c r="BJ1012" t="inlineStr">
        <is>
          <t>x</t>
        </is>
      </c>
      <c r="BK1012" t="inlineStr"/>
      <c r="BL1012" t="inlineStr"/>
      <c r="BM1012" t="inlineStr">
        <is>
          <t>Box (sperrt)</t>
        </is>
      </c>
      <c r="BN1012" t="inlineStr"/>
      <c r="BO1012" t="inlineStr"/>
      <c r="BP1012" t="inlineStr"/>
      <c r="BQ1012" t="inlineStr"/>
      <c r="BR1012" t="inlineStr"/>
      <c r="BS1012" t="inlineStr"/>
      <c r="BT1012" t="inlineStr"/>
      <c r="BU1012" t="inlineStr"/>
      <c r="BV1012" t="inlineStr"/>
      <c r="BW1012" t="inlineStr"/>
      <c r="BX1012" t="inlineStr"/>
      <c r="BY1012" t="inlineStr"/>
      <c r="BZ1012" t="inlineStr"/>
      <c r="CA1012" t="inlineStr"/>
      <c r="CB1012" t="inlineStr"/>
      <c r="CC1012" t="inlineStr"/>
      <c r="CD1012" t="inlineStr"/>
      <c r="CE1012" t="inlineStr"/>
      <c r="CF1012" t="inlineStr"/>
      <c r="CG1012" t="inlineStr"/>
      <c r="CH1012" t="inlineStr"/>
      <c r="CI1012" t="inlineStr"/>
      <c r="CJ1012" t="inlineStr"/>
      <c r="CK1012" t="inlineStr"/>
      <c r="CL1012" t="inlineStr"/>
      <c r="CM1012" t="inlineStr"/>
      <c r="CN1012" t="inlineStr"/>
      <c r="CO1012" t="inlineStr"/>
      <c r="CP1012" t="inlineStr"/>
      <c r="CQ1012" t="inlineStr"/>
      <c r="CR1012" t="inlineStr"/>
      <c r="CS1012" t="inlineStr"/>
      <c r="CT1012" t="inlineStr"/>
      <c r="CU1012" t="inlineStr"/>
    </row>
    <row r="1013">
      <c r="A1013" t="b">
        <v>0</v>
      </c>
      <c r="B1013" t="inlineStr">
        <is>
          <t>926</t>
        </is>
      </c>
      <c r="C1013" t="inlineStr">
        <is>
          <t>L-1515-156064022</t>
        </is>
      </c>
      <c r="D1013" t="inlineStr">
        <is>
          <t>994506554</t>
        </is>
      </c>
      <c r="E1013" t="inlineStr"/>
      <c r="F1013" t="inlineStr">
        <is>
          <t>https://portal.dnb.de/opac.htm?method=simpleSearch&amp;cqlMode=true&amp;query=idn%3D994506554</t>
        </is>
      </c>
      <c r="G1013" t="inlineStr">
        <is>
          <t>III 95, 24 c (angebunden)</t>
        </is>
      </c>
      <c r="H1013" t="inlineStr"/>
      <c r="I1013" t="inlineStr"/>
      <c r="J1013" t="inlineStr"/>
      <c r="K1013" t="inlineStr"/>
      <c r="L1013" t="inlineStr"/>
      <c r="M1013" t="inlineStr"/>
      <c r="N1013" t="inlineStr"/>
      <c r="O1013" t="inlineStr"/>
      <c r="P1013" t="inlineStr"/>
      <c r="Q1013" t="inlineStr"/>
      <c r="R1013" t="inlineStr"/>
      <c r="S1013" t="inlineStr"/>
      <c r="T1013" t="inlineStr"/>
      <c r="U1013" t="inlineStr"/>
      <c r="V1013" t="inlineStr"/>
      <c r="W1013" t="inlineStr"/>
      <c r="X1013" t="inlineStr"/>
      <c r="Y1013" t="inlineStr"/>
      <c r="Z1013" t="inlineStr"/>
      <c r="AA1013" t="inlineStr"/>
      <c r="AB1013" t="inlineStr"/>
      <c r="AC1013" t="inlineStr"/>
      <c r="AD1013" t="inlineStr"/>
      <c r="AE1013" t="inlineStr"/>
      <c r="AF1013" t="inlineStr"/>
      <c r="AG1013" t="inlineStr"/>
      <c r="AH1013" t="inlineStr"/>
      <c r="AI1013" t="inlineStr"/>
      <c r="AJ1013" t="inlineStr"/>
      <c r="AK1013" t="inlineStr"/>
      <c r="AL1013" t="inlineStr"/>
      <c r="AM1013" t="inlineStr"/>
      <c r="AN1013" t="inlineStr"/>
      <c r="AO1013" t="inlineStr"/>
      <c r="AP1013" t="inlineStr"/>
      <c r="AQ1013" t="inlineStr"/>
      <c r="AR1013" t="inlineStr"/>
      <c r="AS1013" t="inlineStr"/>
      <c r="AT1013" t="inlineStr"/>
      <c r="AU1013" t="inlineStr"/>
      <c r="AV1013" t="inlineStr"/>
      <c r="AW1013" t="inlineStr"/>
      <c r="AX1013" t="inlineStr"/>
      <c r="AY1013" t="inlineStr"/>
      <c r="AZ1013" t="inlineStr"/>
      <c r="BA1013" t="inlineStr"/>
      <c r="BB1013" t="inlineStr"/>
      <c r="BC1013" t="inlineStr">
        <is>
          <t>0</t>
        </is>
      </c>
      <c r="BD1013" t="inlineStr"/>
      <c r="BE1013" t="inlineStr"/>
      <c r="BF1013" t="inlineStr"/>
      <c r="BG1013" t="inlineStr"/>
      <c r="BH1013" t="inlineStr"/>
      <c r="BI1013" t="inlineStr"/>
      <c r="BJ1013" t="inlineStr"/>
      <c r="BK1013" t="inlineStr"/>
      <c r="BL1013" t="inlineStr"/>
      <c r="BM1013" t="inlineStr"/>
      <c r="BN1013" t="inlineStr"/>
      <c r="BO1013" t="inlineStr"/>
      <c r="BP1013" t="inlineStr"/>
      <c r="BQ1013" t="inlineStr"/>
      <c r="BR1013" t="inlineStr"/>
      <c r="BS1013" t="inlineStr"/>
      <c r="BT1013" t="inlineStr"/>
      <c r="BU1013" t="inlineStr"/>
      <c r="BV1013" t="inlineStr"/>
      <c r="BW1013" t="inlineStr"/>
      <c r="BX1013" t="inlineStr"/>
      <c r="BY1013" t="inlineStr"/>
      <c r="BZ1013" t="inlineStr"/>
      <c r="CA1013" t="inlineStr"/>
      <c r="CB1013" t="inlineStr"/>
      <c r="CC1013" t="inlineStr"/>
      <c r="CD1013" t="inlineStr"/>
      <c r="CE1013" t="inlineStr"/>
      <c r="CF1013" t="inlineStr"/>
      <c r="CG1013" t="inlineStr"/>
      <c r="CH1013" t="inlineStr"/>
      <c r="CI1013" t="inlineStr"/>
      <c r="CJ1013" t="inlineStr"/>
      <c r="CK1013" t="inlineStr"/>
      <c r="CL1013" t="inlineStr"/>
      <c r="CM1013" t="inlineStr"/>
      <c r="CN1013" t="inlineStr"/>
      <c r="CO1013" t="inlineStr"/>
      <c r="CP1013" t="inlineStr"/>
      <c r="CQ1013" t="inlineStr"/>
      <c r="CR1013" t="inlineStr"/>
      <c r="CS1013" t="inlineStr"/>
      <c r="CT1013" t="inlineStr"/>
      <c r="CU1013" t="inlineStr"/>
    </row>
    <row r="1014">
      <c r="A1014" t="b">
        <v>1</v>
      </c>
      <c r="B1014" t="inlineStr"/>
      <c r="C1014" t="inlineStr">
        <is>
          <t>L-1515-785181075</t>
        </is>
      </c>
      <c r="D1014" t="inlineStr">
        <is>
          <t>1263055281</t>
        </is>
      </c>
      <c r="E1014" t="inlineStr">
        <is>
          <t>Qd</t>
        </is>
      </c>
      <c r="F1014" t="inlineStr"/>
      <c r="G1014" t="inlineStr">
        <is>
          <t>III 95, 24c</t>
        </is>
      </c>
      <c r="H1014" t="inlineStr">
        <is>
          <t>III 95, 24c</t>
        </is>
      </c>
      <c r="I1014" t="inlineStr"/>
      <c r="J1014" t="inlineStr"/>
      <c r="K1014" t="inlineStr"/>
      <c r="L1014" t="inlineStr"/>
      <c r="M1014" t="inlineStr"/>
      <c r="N1014" t="inlineStr"/>
      <c r="O1014" t="inlineStr"/>
      <c r="P1014" t="inlineStr"/>
      <c r="Q1014" t="inlineStr"/>
      <c r="R1014" t="inlineStr"/>
      <c r="S1014" t="inlineStr"/>
      <c r="T1014" t="inlineStr"/>
      <c r="U1014" t="inlineStr"/>
      <c r="V1014" t="inlineStr"/>
      <c r="W1014" t="inlineStr"/>
      <c r="X1014" t="inlineStr"/>
      <c r="Y1014" t="inlineStr"/>
      <c r="Z1014" t="inlineStr"/>
      <c r="AA1014" t="inlineStr"/>
      <c r="AB1014" t="inlineStr"/>
      <c r="AC1014" t="inlineStr"/>
      <c r="AD1014" t="inlineStr"/>
      <c r="AE1014" t="inlineStr"/>
      <c r="AF1014" t="inlineStr"/>
      <c r="AG1014" t="inlineStr"/>
      <c r="AH1014" t="inlineStr"/>
      <c r="AI1014" t="inlineStr"/>
      <c r="AJ1014" t="inlineStr"/>
      <c r="AK1014" t="inlineStr"/>
      <c r="AL1014" t="inlineStr"/>
      <c r="AM1014" t="inlineStr"/>
      <c r="AN1014" t="inlineStr"/>
      <c r="AO1014" t="inlineStr"/>
      <c r="AP1014" t="inlineStr"/>
      <c r="AQ1014" t="inlineStr"/>
      <c r="AR1014" t="inlineStr"/>
      <c r="AS1014" t="inlineStr"/>
      <c r="AT1014" t="inlineStr"/>
      <c r="AU1014" t="inlineStr"/>
      <c r="AV1014" t="inlineStr"/>
      <c r="AW1014" t="inlineStr"/>
      <c r="AX1014" t="inlineStr"/>
      <c r="AY1014" t="inlineStr"/>
      <c r="AZ1014" t="inlineStr"/>
      <c r="BA1014" t="inlineStr"/>
      <c r="BB1014" t="inlineStr"/>
      <c r="BC1014" t="inlineStr"/>
      <c r="BD1014" t="inlineStr"/>
      <c r="BE1014" t="inlineStr"/>
      <c r="BF1014" t="inlineStr"/>
      <c r="BG1014" t="inlineStr"/>
      <c r="BH1014" t="inlineStr"/>
      <c r="BI1014" t="inlineStr"/>
      <c r="BJ1014" t="inlineStr"/>
      <c r="BK1014" t="inlineStr"/>
      <c r="BL1014" t="inlineStr"/>
      <c r="BM1014" t="inlineStr"/>
      <c r="BN1014" t="inlineStr"/>
      <c r="BO1014" t="inlineStr"/>
      <c r="BP1014" t="inlineStr"/>
      <c r="BQ1014" t="inlineStr"/>
      <c r="BR1014" t="inlineStr"/>
      <c r="BS1014" t="inlineStr"/>
      <c r="BT1014" t="inlineStr"/>
      <c r="BU1014" t="inlineStr"/>
      <c r="BV1014" t="inlineStr"/>
      <c r="BW1014" t="inlineStr"/>
      <c r="BX1014" t="inlineStr"/>
      <c r="BY1014" t="inlineStr"/>
      <c r="BZ1014" t="inlineStr"/>
      <c r="CA1014" t="inlineStr"/>
      <c r="CB1014" t="inlineStr"/>
      <c r="CC1014" t="inlineStr"/>
      <c r="CD1014" t="inlineStr"/>
      <c r="CE1014" t="inlineStr"/>
      <c r="CF1014" t="inlineStr"/>
      <c r="CG1014" t="inlineStr"/>
      <c r="CH1014" t="inlineStr"/>
      <c r="CI1014" t="inlineStr"/>
      <c r="CJ1014" t="inlineStr"/>
      <c r="CK1014" t="inlineStr"/>
      <c r="CL1014" t="inlineStr"/>
      <c r="CM1014" t="inlineStr"/>
      <c r="CN1014" t="inlineStr"/>
      <c r="CO1014" t="inlineStr"/>
      <c r="CP1014" t="inlineStr"/>
      <c r="CQ1014" t="inlineStr"/>
      <c r="CR1014" t="inlineStr"/>
      <c r="CS1014" t="inlineStr"/>
      <c r="CT1014" t="inlineStr"/>
      <c r="CU1014" t="inlineStr"/>
    </row>
    <row r="1015">
      <c r="A1015" t="b">
        <v>1</v>
      </c>
      <c r="B1015" t="inlineStr">
        <is>
          <t>894</t>
        </is>
      </c>
      <c r="C1015" t="inlineStr">
        <is>
          <t>L-1522-315468971</t>
        </is>
      </c>
      <c r="D1015" t="inlineStr">
        <is>
          <t>1066941262</t>
        </is>
      </c>
      <c r="E1015" t="inlineStr">
        <is>
          <t>Aaf</t>
        </is>
      </c>
      <c r="F1015" t="inlineStr">
        <is>
          <t>https://portal.dnb.de/opac.htm?method=simpleSearch&amp;cqlMode=true&amp;query=idn%3D1066941262</t>
        </is>
      </c>
      <c r="G1015" t="inlineStr">
        <is>
          <t>III 95, 25</t>
        </is>
      </c>
      <c r="H1015" t="inlineStr">
        <is>
          <t>III 95, 25</t>
        </is>
      </c>
      <c r="I1015" t="inlineStr"/>
      <c r="J1015" t="inlineStr"/>
      <c r="K1015" t="inlineStr">
        <is>
          <t>bis 35 cm</t>
        </is>
      </c>
      <c r="L1015" t="inlineStr"/>
      <c r="M1015" t="inlineStr"/>
      <c r="N1015" t="inlineStr"/>
      <c r="O1015" t="inlineStr"/>
      <c r="P1015" t="inlineStr"/>
      <c r="Q1015" t="inlineStr"/>
      <c r="R1015" t="inlineStr"/>
      <c r="S1015" t="inlineStr"/>
      <c r="T1015" t="inlineStr"/>
      <c r="U1015" t="inlineStr"/>
      <c r="V1015" t="inlineStr"/>
      <c r="W1015" t="inlineStr"/>
      <c r="X1015" t="inlineStr"/>
      <c r="Y1015" t="inlineStr"/>
      <c r="Z1015" t="inlineStr"/>
      <c r="AA1015" t="inlineStr">
        <is>
          <t>HD</t>
        </is>
      </c>
      <c r="AB1015" t="inlineStr"/>
      <c r="AC1015" t="inlineStr"/>
      <c r="AD1015" t="inlineStr">
        <is>
          <t>f</t>
        </is>
      </c>
      <c r="AE1015" t="inlineStr"/>
      <c r="AF1015" t="inlineStr"/>
      <c r="AG1015" t="inlineStr"/>
      <c r="AH1015" t="inlineStr"/>
      <c r="AI1015" t="inlineStr"/>
      <c r="AJ1015" t="inlineStr">
        <is>
          <t>Pa</t>
        </is>
      </c>
      <c r="AK1015" t="inlineStr"/>
      <c r="AL1015" t="inlineStr"/>
      <c r="AM1015" t="inlineStr"/>
      <c r="AN1015" t="inlineStr"/>
      <c r="AO1015" t="inlineStr"/>
      <c r="AP1015" t="inlineStr"/>
      <c r="AQ1015" t="inlineStr"/>
      <c r="AR1015" t="inlineStr"/>
      <c r="AS1015" t="inlineStr"/>
      <c r="AT1015" t="inlineStr"/>
      <c r="AU1015" t="inlineStr"/>
      <c r="AV1015" t="inlineStr"/>
      <c r="AW1015" t="inlineStr"/>
      <c r="AX1015" t="inlineStr">
        <is>
          <t>110</t>
        </is>
      </c>
      <c r="AY1015" t="inlineStr"/>
      <c r="AZ1015" t="inlineStr"/>
      <c r="BA1015" t="inlineStr"/>
      <c r="BB1015" t="inlineStr">
        <is>
          <t>ja vor</t>
        </is>
      </c>
      <c r="BC1015" t="inlineStr">
        <is>
          <t>1</t>
        </is>
      </c>
      <c r="BD1015" t="inlineStr"/>
      <c r="BE1015" t="inlineStr"/>
      <c r="BF1015" t="inlineStr"/>
      <c r="BG1015" t="inlineStr">
        <is>
          <t>x</t>
        </is>
      </c>
      <c r="BH1015" t="inlineStr"/>
      <c r="BI1015" t="inlineStr"/>
      <c r="BJ1015" t="inlineStr"/>
      <c r="BK1015" t="inlineStr"/>
      <c r="BL1015" t="inlineStr"/>
      <c r="BM1015" t="inlineStr"/>
      <c r="BN1015" t="inlineStr"/>
      <c r="BO1015" t="inlineStr"/>
      <c r="BP1015" t="inlineStr">
        <is>
          <t>x</t>
        </is>
      </c>
      <c r="BQ1015" t="inlineStr"/>
      <c r="BR1015" t="inlineStr"/>
      <c r="BS1015" t="inlineStr"/>
      <c r="BT1015" t="inlineStr"/>
      <c r="BU1015" t="inlineStr"/>
      <c r="BV1015" t="inlineStr"/>
      <c r="BW1015" t="inlineStr"/>
      <c r="BX1015" t="inlineStr"/>
      <c r="BY1015" t="inlineStr"/>
      <c r="BZ1015" t="inlineStr"/>
      <c r="CA1015" t="inlineStr">
        <is>
          <t>0.5</t>
        </is>
      </c>
      <c r="CB1015" t="inlineStr"/>
      <c r="CC1015" t="inlineStr"/>
      <c r="CD1015" t="inlineStr"/>
      <c r="CE1015" t="inlineStr"/>
      <c r="CF1015" t="inlineStr"/>
      <c r="CG1015" t="inlineStr"/>
      <c r="CH1015" t="inlineStr">
        <is>
          <t>x</t>
        </is>
      </c>
      <c r="CI1015" t="inlineStr"/>
      <c r="CJ1015" t="inlineStr"/>
      <c r="CK1015" t="inlineStr"/>
      <c r="CL1015" t="inlineStr"/>
      <c r="CM1015" t="inlineStr"/>
      <c r="CN1015" t="inlineStr"/>
      <c r="CO1015" t="inlineStr"/>
      <c r="CP1015" t="inlineStr"/>
      <c r="CQ1015" t="inlineStr"/>
      <c r="CR1015" t="inlineStr"/>
      <c r="CS1015" t="inlineStr"/>
      <c r="CT1015" t="inlineStr">
        <is>
          <t>0.5</t>
        </is>
      </c>
      <c r="CU1015" t="inlineStr"/>
    </row>
    <row r="1016">
      <c r="A1016" t="b">
        <v>1</v>
      </c>
      <c r="B1016" t="inlineStr">
        <is>
          <t>928</t>
        </is>
      </c>
      <c r="C1016" t="inlineStr">
        <is>
          <t>L-1521-315487038</t>
        </is>
      </c>
      <c r="D1016" t="inlineStr">
        <is>
          <t>1066956359</t>
        </is>
      </c>
      <c r="E1016" t="inlineStr">
        <is>
          <t>Aaf</t>
        </is>
      </c>
      <c r="F1016" t="inlineStr">
        <is>
          <t>https://portal.dnb.de/opac.htm?method=simpleSearch&amp;cqlMode=true&amp;query=idn%3D1066956359</t>
        </is>
      </c>
      <c r="G1016" t="inlineStr">
        <is>
          <t>III 95, 25 a</t>
        </is>
      </c>
      <c r="H1016" t="inlineStr">
        <is>
          <t>III 95, 25 a</t>
        </is>
      </c>
      <c r="I1016" t="inlineStr"/>
      <c r="J1016" t="inlineStr"/>
      <c r="K1016" t="inlineStr">
        <is>
          <t>bis 25 cm</t>
        </is>
      </c>
      <c r="L1016" t="inlineStr"/>
      <c r="M1016" t="inlineStr"/>
      <c r="N1016" t="inlineStr"/>
      <c r="O1016" t="inlineStr"/>
      <c r="P1016" t="inlineStr"/>
      <c r="Q1016" t="inlineStr"/>
      <c r="R1016" t="inlineStr"/>
      <c r="S1016" t="inlineStr"/>
      <c r="T1016" t="inlineStr"/>
      <c r="U1016" t="inlineStr"/>
      <c r="V1016" t="inlineStr"/>
      <c r="W1016" t="inlineStr"/>
      <c r="X1016" t="inlineStr"/>
      <c r="Y1016" t="inlineStr"/>
      <c r="Z1016" t="inlineStr"/>
      <c r="AA1016" t="inlineStr">
        <is>
          <t>Pg</t>
        </is>
      </c>
      <c r="AB1016" t="inlineStr">
        <is>
          <t>x</t>
        </is>
      </c>
      <c r="AC1016" t="inlineStr"/>
      <c r="AD1016" t="inlineStr">
        <is>
          <t>h/E</t>
        </is>
      </c>
      <c r="AE1016" t="inlineStr"/>
      <c r="AF1016" t="inlineStr"/>
      <c r="AG1016" t="inlineStr"/>
      <c r="AH1016" t="inlineStr"/>
      <c r="AI1016" t="inlineStr"/>
      <c r="AJ1016" t="inlineStr">
        <is>
          <t>Pa</t>
        </is>
      </c>
      <c r="AK1016" t="inlineStr"/>
      <c r="AL1016" t="inlineStr"/>
      <c r="AM1016" t="inlineStr"/>
      <c r="AN1016" t="inlineStr"/>
      <c r="AO1016" t="inlineStr"/>
      <c r="AP1016" t="inlineStr"/>
      <c r="AQ1016" t="inlineStr"/>
      <c r="AR1016" t="inlineStr"/>
      <c r="AS1016" t="inlineStr"/>
      <c r="AT1016" t="inlineStr"/>
      <c r="AU1016" t="inlineStr"/>
      <c r="AV1016" t="inlineStr"/>
      <c r="AW1016" t="inlineStr"/>
      <c r="AX1016" t="inlineStr">
        <is>
          <t>110</t>
        </is>
      </c>
      <c r="AY1016" t="inlineStr"/>
      <c r="AZ1016" t="inlineStr"/>
      <c r="BA1016" t="inlineStr"/>
      <c r="BB1016" t="inlineStr">
        <is>
          <t>n</t>
        </is>
      </c>
      <c r="BC1016" t="inlineStr">
        <is>
          <t>0</t>
        </is>
      </c>
      <c r="BD1016" t="inlineStr"/>
      <c r="BE1016" t="inlineStr"/>
      <c r="BF1016" t="inlineStr"/>
      <c r="BG1016" t="inlineStr"/>
      <c r="BH1016" t="inlineStr"/>
      <c r="BI1016" t="inlineStr"/>
      <c r="BJ1016" t="inlineStr"/>
      <c r="BK1016" t="inlineStr"/>
      <c r="BL1016" t="inlineStr"/>
      <c r="BM1016" t="inlineStr"/>
      <c r="BN1016" t="inlineStr"/>
      <c r="BO1016" t="inlineStr"/>
      <c r="BP1016" t="inlineStr"/>
      <c r="BQ1016" t="inlineStr"/>
      <c r="BR1016" t="inlineStr"/>
      <c r="BS1016" t="inlineStr"/>
      <c r="BT1016" t="inlineStr"/>
      <c r="BU1016" t="inlineStr"/>
      <c r="BV1016" t="inlineStr"/>
      <c r="BW1016" t="inlineStr"/>
      <c r="BX1016" t="inlineStr"/>
      <c r="BY1016" t="inlineStr"/>
      <c r="BZ1016" t="inlineStr"/>
      <c r="CA1016" t="inlineStr"/>
      <c r="CB1016" t="inlineStr"/>
      <c r="CC1016" t="inlineStr"/>
      <c r="CD1016" t="inlineStr"/>
      <c r="CE1016" t="inlineStr"/>
      <c r="CF1016" t="inlineStr"/>
      <c r="CG1016" t="inlineStr"/>
      <c r="CH1016" t="inlineStr"/>
      <c r="CI1016" t="inlineStr"/>
      <c r="CJ1016" t="inlineStr"/>
      <c r="CK1016" t="inlineStr"/>
      <c r="CL1016" t="inlineStr"/>
      <c r="CM1016" t="inlineStr"/>
      <c r="CN1016" t="inlineStr"/>
      <c r="CO1016" t="inlineStr"/>
      <c r="CP1016" t="inlineStr"/>
      <c r="CQ1016" t="inlineStr"/>
      <c r="CR1016" t="inlineStr"/>
      <c r="CS1016" t="inlineStr"/>
      <c r="CT1016" t="inlineStr"/>
      <c r="CU1016" t="inlineStr"/>
    </row>
    <row r="1017">
      <c r="A1017" t="b">
        <v>1</v>
      </c>
      <c r="B1017" t="inlineStr">
        <is>
          <t>929</t>
        </is>
      </c>
      <c r="C1017" t="inlineStr">
        <is>
          <t>L-1520-31529941X</t>
        </is>
      </c>
      <c r="D1017" t="inlineStr">
        <is>
          <t>1066839409</t>
        </is>
      </c>
      <c r="E1017" t="inlineStr">
        <is>
          <t>AaB</t>
        </is>
      </c>
      <c r="F1017" t="inlineStr">
        <is>
          <t>https://portal.dnb.de/opac.htm?method=simpleSearch&amp;cqlMode=true&amp;query=idn%3D1066839409</t>
        </is>
      </c>
      <c r="G1017" t="inlineStr">
        <is>
          <t>III 95, 25 b</t>
        </is>
      </c>
      <c r="H1017" t="inlineStr">
        <is>
          <t>III 95, 25 b</t>
        </is>
      </c>
      <c r="I1017" t="inlineStr"/>
      <c r="J1017" t="inlineStr"/>
      <c r="K1017" t="inlineStr">
        <is>
          <t>bis 25 cm</t>
        </is>
      </c>
      <c r="L1017" t="inlineStr"/>
      <c r="M1017" t="inlineStr"/>
      <c r="N1017" t="inlineStr"/>
      <c r="O1017" t="inlineStr"/>
      <c r="P1017" t="inlineStr"/>
      <c r="Q1017" t="inlineStr"/>
      <c r="R1017" t="inlineStr"/>
      <c r="S1017" t="inlineStr"/>
      <c r="T1017" t="inlineStr"/>
      <c r="U1017" t="inlineStr"/>
      <c r="V1017" t="inlineStr"/>
      <c r="W1017" t="inlineStr"/>
      <c r="X1017" t="inlineStr"/>
      <c r="Y1017" t="inlineStr"/>
      <c r="Z1017" t="inlineStr"/>
      <c r="AA1017" t="inlineStr">
        <is>
          <t>HL</t>
        </is>
      </c>
      <c r="AB1017" t="inlineStr">
        <is>
          <t>x</t>
        </is>
      </c>
      <c r="AC1017" t="inlineStr">
        <is>
          <t>x</t>
        </is>
      </c>
      <c r="AD1017" t="inlineStr">
        <is>
          <t>h/E</t>
        </is>
      </c>
      <c r="AE1017" t="inlineStr"/>
      <c r="AF1017" t="inlineStr"/>
      <c r="AG1017" t="inlineStr"/>
      <c r="AH1017" t="inlineStr"/>
      <c r="AI1017" t="inlineStr"/>
      <c r="AJ1017" t="inlineStr">
        <is>
          <t>Pa</t>
        </is>
      </c>
      <c r="AK1017" t="inlineStr">
        <is>
          <t>x</t>
        </is>
      </c>
      <c r="AL1017" t="inlineStr"/>
      <c r="AM1017" t="inlineStr"/>
      <c r="AN1017" t="inlineStr"/>
      <c r="AO1017" t="inlineStr"/>
      <c r="AP1017" t="inlineStr"/>
      <c r="AQ1017" t="inlineStr"/>
      <c r="AR1017" t="inlineStr"/>
      <c r="AS1017" t="inlineStr"/>
      <c r="AT1017" t="inlineStr"/>
      <c r="AU1017" t="inlineStr"/>
      <c r="AV1017" t="inlineStr"/>
      <c r="AW1017" t="inlineStr"/>
      <c r="AX1017" t="inlineStr">
        <is>
          <t>110</t>
        </is>
      </c>
      <c r="AY1017" t="inlineStr"/>
      <c r="AZ1017" t="inlineStr"/>
      <c r="BA1017" t="inlineStr"/>
      <c r="BB1017" t="inlineStr">
        <is>
          <t>n</t>
        </is>
      </c>
      <c r="BC1017" t="inlineStr">
        <is>
          <t>0</t>
        </is>
      </c>
      <c r="BD1017" t="inlineStr"/>
      <c r="BE1017" t="inlineStr"/>
      <c r="BF1017" t="inlineStr"/>
      <c r="BG1017" t="inlineStr">
        <is>
          <t>x</t>
        </is>
      </c>
      <c r="BH1017" t="inlineStr"/>
      <c r="BI1017" t="inlineStr"/>
      <c r="BJ1017" t="inlineStr"/>
      <c r="BK1017" t="inlineStr"/>
      <c r="BL1017" t="inlineStr">
        <is>
          <t>x 110</t>
        </is>
      </c>
      <c r="BM1017" t="inlineStr"/>
      <c r="BN1017" t="inlineStr"/>
      <c r="BO1017" t="inlineStr"/>
      <c r="BP1017" t="inlineStr"/>
      <c r="BQ1017" t="inlineStr"/>
      <c r="BR1017" t="inlineStr"/>
      <c r="BS1017" t="inlineStr"/>
      <c r="BT1017" t="inlineStr"/>
      <c r="BU1017" t="inlineStr"/>
      <c r="BV1017" t="inlineStr"/>
      <c r="BW1017" t="inlineStr"/>
      <c r="BX1017" t="inlineStr"/>
      <c r="BY1017" t="inlineStr"/>
      <c r="BZ1017" t="inlineStr"/>
      <c r="CA1017" t="inlineStr"/>
      <c r="CB1017" t="inlineStr"/>
      <c r="CC1017" t="inlineStr"/>
      <c r="CD1017" t="inlineStr"/>
      <c r="CE1017" t="inlineStr"/>
      <c r="CF1017" t="inlineStr"/>
      <c r="CG1017" t="inlineStr"/>
      <c r="CH1017" t="inlineStr"/>
      <c r="CI1017" t="inlineStr"/>
      <c r="CJ1017" t="inlineStr"/>
      <c r="CK1017" t="inlineStr"/>
      <c r="CL1017" t="inlineStr"/>
      <c r="CM1017" t="inlineStr"/>
      <c r="CN1017" t="inlineStr"/>
      <c r="CO1017" t="inlineStr"/>
      <c r="CP1017" t="inlineStr"/>
      <c r="CQ1017" t="inlineStr"/>
      <c r="CR1017" t="inlineStr"/>
      <c r="CS1017" t="inlineStr"/>
      <c r="CT1017" t="inlineStr"/>
      <c r="CU1017" t="inlineStr"/>
    </row>
    <row r="1018">
      <c r="A1018" t="b">
        <v>1</v>
      </c>
      <c r="B1018" t="inlineStr">
        <is>
          <t>930</t>
        </is>
      </c>
      <c r="C1018" t="inlineStr">
        <is>
          <t>L-1520-315487232</t>
        </is>
      </c>
      <c r="D1018" t="inlineStr">
        <is>
          <t>1066956561</t>
        </is>
      </c>
      <c r="E1018" t="inlineStr">
        <is>
          <t>Aaf</t>
        </is>
      </c>
      <c r="F1018" t="inlineStr">
        <is>
          <t>https://portal.dnb.de/opac.htm?method=simpleSearch&amp;cqlMode=true&amp;query=idn%3D1066956561</t>
        </is>
      </c>
      <c r="G1018" t="inlineStr">
        <is>
          <t>III 95, 25 c</t>
        </is>
      </c>
      <c r="H1018" t="inlineStr">
        <is>
          <t>III 95, 25 c</t>
        </is>
      </c>
      <c r="I1018" t="inlineStr"/>
      <c r="J1018" t="inlineStr"/>
      <c r="K1018" t="inlineStr">
        <is>
          <t>bis 25 cm</t>
        </is>
      </c>
      <c r="L1018" t="inlineStr"/>
      <c r="M1018" t="inlineStr"/>
      <c r="N1018" t="inlineStr"/>
      <c r="O1018" t="inlineStr"/>
      <c r="P1018" t="inlineStr"/>
      <c r="Q1018" t="inlineStr"/>
      <c r="R1018" t="inlineStr"/>
      <c r="S1018" t="inlineStr"/>
      <c r="T1018" t="inlineStr"/>
      <c r="U1018" t="inlineStr"/>
      <c r="V1018" t="inlineStr"/>
      <c r="W1018" t="inlineStr"/>
      <c r="X1018" t="inlineStr"/>
      <c r="Y1018" t="inlineStr"/>
      <c r="Z1018" t="inlineStr"/>
      <c r="AA1018" t="inlineStr">
        <is>
          <t>G</t>
        </is>
      </c>
      <c r="AB1018" t="inlineStr">
        <is>
          <t>x</t>
        </is>
      </c>
      <c r="AC1018" t="inlineStr"/>
      <c r="AD1018" t="inlineStr">
        <is>
          <t>h/E</t>
        </is>
      </c>
      <c r="AE1018" t="inlineStr"/>
      <c r="AF1018" t="inlineStr"/>
      <c r="AG1018" t="inlineStr"/>
      <c r="AH1018" t="inlineStr"/>
      <c r="AI1018" t="inlineStr"/>
      <c r="AJ1018" t="inlineStr">
        <is>
          <t>Pa</t>
        </is>
      </c>
      <c r="AK1018" t="inlineStr">
        <is>
          <t>x</t>
        </is>
      </c>
      <c r="AL1018" t="inlineStr"/>
      <c r="AM1018" t="inlineStr"/>
      <c r="AN1018" t="inlineStr"/>
      <c r="AO1018" t="inlineStr"/>
      <c r="AP1018" t="inlineStr"/>
      <c r="AQ1018" t="inlineStr"/>
      <c r="AR1018" t="inlineStr"/>
      <c r="AS1018" t="inlineStr"/>
      <c r="AT1018" t="inlineStr"/>
      <c r="AU1018" t="inlineStr"/>
      <c r="AV1018" t="inlineStr"/>
      <c r="AW1018" t="inlineStr"/>
      <c r="AX1018" t="inlineStr">
        <is>
          <t>110</t>
        </is>
      </c>
      <c r="AY1018" t="inlineStr"/>
      <c r="AZ1018" t="inlineStr"/>
      <c r="BA1018" t="inlineStr"/>
      <c r="BB1018" t="inlineStr">
        <is>
          <t>n</t>
        </is>
      </c>
      <c r="BC1018" t="inlineStr">
        <is>
          <t>0</t>
        </is>
      </c>
      <c r="BD1018" t="inlineStr"/>
      <c r="BE1018" t="inlineStr"/>
      <c r="BF1018" t="inlineStr"/>
      <c r="BG1018" t="inlineStr"/>
      <c r="BH1018" t="inlineStr"/>
      <c r="BI1018" t="inlineStr"/>
      <c r="BJ1018" t="inlineStr"/>
      <c r="BK1018" t="inlineStr"/>
      <c r="BL1018" t="inlineStr"/>
      <c r="BM1018" t="inlineStr"/>
      <c r="BN1018" t="inlineStr"/>
      <c r="BO1018" t="inlineStr"/>
      <c r="BP1018" t="inlineStr"/>
      <c r="BQ1018" t="inlineStr"/>
      <c r="BR1018" t="inlineStr"/>
      <c r="BS1018" t="inlineStr"/>
      <c r="BT1018" t="inlineStr"/>
      <c r="BU1018" t="inlineStr"/>
      <c r="BV1018" t="inlineStr"/>
      <c r="BW1018" t="inlineStr"/>
      <c r="BX1018" t="inlineStr"/>
      <c r="BY1018" t="inlineStr"/>
      <c r="BZ1018" t="inlineStr"/>
      <c r="CA1018" t="inlineStr"/>
      <c r="CB1018" t="inlineStr"/>
      <c r="CC1018" t="inlineStr"/>
      <c r="CD1018" t="inlineStr"/>
      <c r="CE1018" t="inlineStr"/>
      <c r="CF1018" t="inlineStr"/>
      <c r="CG1018" t="inlineStr"/>
      <c r="CH1018" t="inlineStr"/>
      <c r="CI1018" t="inlineStr"/>
      <c r="CJ1018" t="inlineStr"/>
      <c r="CK1018" t="inlineStr"/>
      <c r="CL1018" t="inlineStr"/>
      <c r="CM1018" t="inlineStr"/>
      <c r="CN1018" t="inlineStr"/>
      <c r="CO1018" t="inlineStr"/>
      <c r="CP1018" t="inlineStr"/>
      <c r="CQ1018" t="inlineStr"/>
      <c r="CR1018" t="inlineStr"/>
      <c r="CS1018" t="inlineStr"/>
      <c r="CT1018" t="inlineStr"/>
      <c r="CU1018" t="inlineStr"/>
    </row>
    <row r="1019">
      <c r="A1019" t="b">
        <v>1</v>
      </c>
      <c r="B1019" t="inlineStr">
        <is>
          <t>931</t>
        </is>
      </c>
      <c r="C1019" t="inlineStr">
        <is>
          <t>L-1523-315488700</t>
        </is>
      </c>
      <c r="D1019" t="inlineStr">
        <is>
          <t>1066958076</t>
        </is>
      </c>
      <c r="E1019" t="inlineStr">
        <is>
          <t>Aaf</t>
        </is>
      </c>
      <c r="F1019" t="inlineStr">
        <is>
          <t>https://portal.dnb.de/opac.htm?method=simpleSearch&amp;cqlMode=true&amp;query=idn%3D1066958076</t>
        </is>
      </c>
      <c r="G1019" t="inlineStr">
        <is>
          <t>III 95, 25 d</t>
        </is>
      </c>
      <c r="H1019" t="inlineStr">
        <is>
          <t>III 95, 25 d</t>
        </is>
      </c>
      <c r="I1019" t="inlineStr"/>
      <c r="J1019" t="inlineStr"/>
      <c r="K1019" t="inlineStr">
        <is>
          <t>bis 25 cm</t>
        </is>
      </c>
      <c r="L1019" t="inlineStr"/>
      <c r="M1019" t="inlineStr"/>
      <c r="N1019" t="inlineStr"/>
      <c r="O1019" t="inlineStr"/>
      <c r="P1019" t="inlineStr"/>
      <c r="Q1019" t="inlineStr"/>
      <c r="R1019" t="inlineStr"/>
      <c r="S1019" t="inlineStr"/>
      <c r="T1019" t="inlineStr"/>
      <c r="U1019" t="inlineStr"/>
      <c r="V1019" t="inlineStr"/>
      <c r="W1019" t="inlineStr"/>
      <c r="X1019" t="inlineStr"/>
      <c r="Y1019" t="inlineStr"/>
      <c r="Z1019" t="inlineStr"/>
      <c r="AA1019" t="inlineStr">
        <is>
          <t>Pa</t>
        </is>
      </c>
      <c r="AB1019" t="inlineStr"/>
      <c r="AC1019" t="inlineStr"/>
      <c r="AD1019" t="inlineStr">
        <is>
          <t>h/E</t>
        </is>
      </c>
      <c r="AE1019" t="inlineStr"/>
      <c r="AF1019" t="inlineStr"/>
      <c r="AG1019" t="inlineStr"/>
      <c r="AH1019" t="inlineStr"/>
      <c r="AI1019" t="inlineStr"/>
      <c r="AJ1019" t="inlineStr">
        <is>
          <t>Pa</t>
        </is>
      </c>
      <c r="AK1019" t="inlineStr"/>
      <c r="AL1019" t="inlineStr"/>
      <c r="AM1019" t="inlineStr"/>
      <c r="AN1019" t="inlineStr"/>
      <c r="AO1019" t="inlineStr"/>
      <c r="AP1019" t="inlineStr"/>
      <c r="AQ1019" t="inlineStr"/>
      <c r="AR1019" t="inlineStr"/>
      <c r="AS1019" t="inlineStr"/>
      <c r="AT1019" t="inlineStr"/>
      <c r="AU1019" t="inlineStr"/>
      <c r="AV1019" t="inlineStr"/>
      <c r="AW1019" t="inlineStr"/>
      <c r="AX1019" t="inlineStr">
        <is>
          <t>110</t>
        </is>
      </c>
      <c r="AY1019" t="inlineStr"/>
      <c r="AZ1019" t="inlineStr"/>
      <c r="BA1019" t="inlineStr"/>
      <c r="BB1019" t="inlineStr">
        <is>
          <t>n</t>
        </is>
      </c>
      <c r="BC1019" t="inlineStr">
        <is>
          <t>0</t>
        </is>
      </c>
      <c r="BD1019" t="inlineStr"/>
      <c r="BE1019" t="inlineStr"/>
      <c r="BF1019" t="inlineStr"/>
      <c r="BG1019" t="inlineStr"/>
      <c r="BH1019" t="inlineStr"/>
      <c r="BI1019" t="inlineStr"/>
      <c r="BJ1019" t="inlineStr"/>
      <c r="BK1019" t="inlineStr"/>
      <c r="BL1019" t="inlineStr"/>
      <c r="BM1019" t="inlineStr"/>
      <c r="BN1019" t="inlineStr"/>
      <c r="BO1019" t="inlineStr"/>
      <c r="BP1019" t="inlineStr"/>
      <c r="BQ1019" t="inlineStr"/>
      <c r="BR1019" t="inlineStr"/>
      <c r="BS1019" t="inlineStr"/>
      <c r="BT1019" t="inlineStr"/>
      <c r="BU1019" t="inlineStr"/>
      <c r="BV1019" t="inlineStr"/>
      <c r="BW1019" t="inlineStr"/>
      <c r="BX1019" t="inlineStr"/>
      <c r="BY1019" t="inlineStr"/>
      <c r="BZ1019" t="inlineStr"/>
      <c r="CA1019" t="inlineStr"/>
      <c r="CB1019" t="inlineStr"/>
      <c r="CC1019" t="inlineStr"/>
      <c r="CD1019" t="inlineStr"/>
      <c r="CE1019" t="inlineStr"/>
      <c r="CF1019" t="inlineStr"/>
      <c r="CG1019" t="inlineStr"/>
      <c r="CH1019" t="inlineStr"/>
      <c r="CI1019" t="inlineStr"/>
      <c r="CJ1019" t="inlineStr"/>
      <c r="CK1019" t="inlineStr"/>
      <c r="CL1019" t="inlineStr"/>
      <c r="CM1019" t="inlineStr"/>
      <c r="CN1019" t="inlineStr"/>
      <c r="CO1019" t="inlineStr"/>
      <c r="CP1019" t="inlineStr"/>
      <c r="CQ1019" t="inlineStr"/>
      <c r="CR1019" t="inlineStr"/>
      <c r="CS1019" t="inlineStr"/>
      <c r="CT1019" t="inlineStr"/>
      <c r="CU1019" t="inlineStr"/>
    </row>
    <row r="1020">
      <c r="A1020" t="b">
        <v>1</v>
      </c>
      <c r="B1020" t="inlineStr">
        <is>
          <t>932</t>
        </is>
      </c>
      <c r="C1020" t="inlineStr">
        <is>
          <t>L-1511-167077805</t>
        </is>
      </c>
      <c r="D1020" t="inlineStr">
        <is>
          <t>998855499</t>
        </is>
      </c>
      <c r="E1020" t="inlineStr">
        <is>
          <t>Aal</t>
        </is>
      </c>
      <c r="F1020" t="inlineStr">
        <is>
          <t>https://portal.dnb.de/opac.htm?method=simpleSearch&amp;cqlMode=true&amp;query=idn%3D998855499</t>
        </is>
      </c>
      <c r="G1020" t="inlineStr">
        <is>
          <t>III 95, 25 e</t>
        </is>
      </c>
      <c r="H1020" t="inlineStr">
        <is>
          <t>III 95, 25 e</t>
        </is>
      </c>
      <c r="I1020" t="inlineStr"/>
      <c r="J1020" t="inlineStr"/>
      <c r="K1020" t="inlineStr">
        <is>
          <t>bis 25 cm</t>
        </is>
      </c>
      <c r="L1020" t="inlineStr"/>
      <c r="M1020" t="inlineStr"/>
      <c r="N1020" t="inlineStr"/>
      <c r="O1020" t="inlineStr"/>
      <c r="P1020" t="inlineStr"/>
      <c r="Q1020" t="inlineStr"/>
      <c r="R1020" t="inlineStr"/>
      <c r="S1020" t="inlineStr"/>
      <c r="T1020" t="inlineStr"/>
      <c r="U1020" t="inlineStr"/>
      <c r="V1020" t="inlineStr"/>
      <c r="W1020" t="inlineStr"/>
      <c r="X1020" t="inlineStr"/>
      <c r="Y1020" t="inlineStr"/>
      <c r="Z1020" t="inlineStr"/>
      <c r="AA1020" t="inlineStr">
        <is>
          <t>HL</t>
        </is>
      </c>
      <c r="AB1020" t="inlineStr"/>
      <c r="AC1020" t="inlineStr">
        <is>
          <t>x</t>
        </is>
      </c>
      <c r="AD1020" t="inlineStr">
        <is>
          <t>f</t>
        </is>
      </c>
      <c r="AE1020" t="inlineStr"/>
      <c r="AF1020" t="inlineStr"/>
      <c r="AG1020" t="inlineStr"/>
      <c r="AH1020" t="inlineStr"/>
      <c r="AI1020" t="inlineStr"/>
      <c r="AJ1020" t="inlineStr">
        <is>
          <t>Pa</t>
        </is>
      </c>
      <c r="AK1020" t="inlineStr"/>
      <c r="AL1020" t="inlineStr"/>
      <c r="AM1020" t="inlineStr"/>
      <c r="AN1020" t="inlineStr"/>
      <c r="AO1020" t="inlineStr"/>
      <c r="AP1020" t="inlineStr"/>
      <c r="AQ1020" t="inlineStr"/>
      <c r="AR1020" t="inlineStr"/>
      <c r="AS1020" t="inlineStr"/>
      <c r="AT1020" t="inlineStr"/>
      <c r="AU1020" t="inlineStr"/>
      <c r="AV1020" t="inlineStr"/>
      <c r="AW1020" t="inlineStr"/>
      <c r="AX1020" t="inlineStr">
        <is>
          <t>110</t>
        </is>
      </c>
      <c r="AY1020" t="inlineStr"/>
      <c r="AZ1020" t="inlineStr"/>
      <c r="BA1020" t="inlineStr"/>
      <c r="BB1020" t="inlineStr">
        <is>
          <t>n</t>
        </is>
      </c>
      <c r="BC1020" t="inlineStr">
        <is>
          <t>0</t>
        </is>
      </c>
      <c r="BD1020" t="inlineStr"/>
      <c r="BE1020" t="inlineStr"/>
      <c r="BF1020" t="inlineStr"/>
      <c r="BG1020" t="inlineStr"/>
      <c r="BH1020" t="inlineStr"/>
      <c r="BI1020" t="inlineStr"/>
      <c r="BJ1020" t="inlineStr"/>
      <c r="BK1020" t="inlineStr"/>
      <c r="BL1020" t="inlineStr"/>
      <c r="BM1020" t="inlineStr"/>
      <c r="BN1020" t="inlineStr"/>
      <c r="BO1020" t="inlineStr"/>
      <c r="BP1020" t="inlineStr"/>
      <c r="BQ1020" t="inlineStr"/>
      <c r="BR1020" t="inlineStr"/>
      <c r="BS1020" t="inlineStr"/>
      <c r="BT1020" t="inlineStr"/>
      <c r="BU1020" t="inlineStr"/>
      <c r="BV1020" t="inlineStr"/>
      <c r="BW1020" t="inlineStr"/>
      <c r="BX1020" t="inlineStr"/>
      <c r="BY1020" t="inlineStr"/>
      <c r="BZ1020" t="inlineStr"/>
      <c r="CA1020" t="inlineStr"/>
      <c r="CB1020" t="inlineStr"/>
      <c r="CC1020" t="inlineStr"/>
      <c r="CD1020" t="inlineStr"/>
      <c r="CE1020" t="inlineStr"/>
      <c r="CF1020" t="inlineStr"/>
      <c r="CG1020" t="inlineStr"/>
      <c r="CH1020" t="inlineStr"/>
      <c r="CI1020" t="inlineStr"/>
      <c r="CJ1020" t="inlineStr"/>
      <c r="CK1020" t="inlineStr"/>
      <c r="CL1020" t="inlineStr"/>
      <c r="CM1020" t="inlineStr"/>
      <c r="CN1020" t="inlineStr"/>
      <c r="CO1020" t="inlineStr"/>
      <c r="CP1020" t="inlineStr"/>
      <c r="CQ1020" t="inlineStr"/>
      <c r="CR1020" t="inlineStr"/>
      <c r="CS1020" t="inlineStr"/>
      <c r="CT1020" t="inlineStr"/>
      <c r="CU1020" t="inlineStr"/>
    </row>
    <row r="1021">
      <c r="A1021" t="b">
        <v>1</v>
      </c>
      <c r="B1021" t="inlineStr">
        <is>
          <t>895</t>
        </is>
      </c>
      <c r="C1021" t="inlineStr">
        <is>
          <t>L-1522-315488735</t>
        </is>
      </c>
      <c r="D1021" t="inlineStr">
        <is>
          <t>1066958092</t>
        </is>
      </c>
      <c r="E1021" t="inlineStr">
        <is>
          <t>Aaf</t>
        </is>
      </c>
      <c r="F1021" t="inlineStr">
        <is>
          <t>https://portal.dnb.de/opac.htm?method=simpleSearch&amp;cqlMode=true&amp;query=idn%3D1066958092</t>
        </is>
      </c>
      <c r="G1021" t="inlineStr">
        <is>
          <t>III 95, 26</t>
        </is>
      </c>
      <c r="H1021" t="inlineStr">
        <is>
          <t>III 95, 26</t>
        </is>
      </c>
      <c r="I1021" t="inlineStr"/>
      <c r="J1021" t="inlineStr"/>
      <c r="K1021" t="inlineStr">
        <is>
          <t>bis 25 cm</t>
        </is>
      </c>
      <c r="L1021" t="inlineStr"/>
      <c r="M1021" t="inlineStr"/>
      <c r="N1021" t="inlineStr"/>
      <c r="O1021" t="inlineStr"/>
      <c r="P1021" t="inlineStr"/>
      <c r="Q1021" t="inlineStr"/>
      <c r="R1021" t="inlineStr"/>
      <c r="S1021" t="inlineStr"/>
      <c r="T1021" t="inlineStr"/>
      <c r="U1021" t="inlineStr"/>
      <c r="V1021" t="inlineStr"/>
      <c r="W1021" t="inlineStr"/>
      <c r="X1021" t="inlineStr"/>
      <c r="Y1021" t="inlineStr"/>
      <c r="Z1021" t="inlineStr"/>
      <c r="AA1021" t="inlineStr">
        <is>
          <t>HPg</t>
        </is>
      </c>
      <c r="AB1021" t="inlineStr"/>
      <c r="AC1021" t="inlineStr"/>
      <c r="AD1021" t="inlineStr">
        <is>
          <t>h</t>
        </is>
      </c>
      <c r="AE1021" t="inlineStr"/>
      <c r="AF1021" t="inlineStr"/>
      <c r="AG1021" t="inlineStr"/>
      <c r="AH1021" t="inlineStr"/>
      <c r="AI1021" t="inlineStr"/>
      <c r="AJ1021" t="inlineStr">
        <is>
          <t>Pa</t>
        </is>
      </c>
      <c r="AK1021" t="inlineStr"/>
      <c r="AL1021" t="inlineStr"/>
      <c r="AM1021" t="inlineStr"/>
      <c r="AN1021" t="inlineStr"/>
      <c r="AO1021" t="inlineStr"/>
      <c r="AP1021" t="inlineStr"/>
      <c r="AQ1021" t="inlineStr"/>
      <c r="AR1021" t="inlineStr"/>
      <c r="AS1021" t="inlineStr"/>
      <c r="AT1021" t="inlineStr"/>
      <c r="AU1021" t="inlineStr"/>
      <c r="AV1021" t="inlineStr"/>
      <c r="AW1021" t="inlineStr"/>
      <c r="AX1021" t="inlineStr">
        <is>
          <t>110</t>
        </is>
      </c>
      <c r="AY1021" t="inlineStr"/>
      <c r="AZ1021" t="inlineStr"/>
      <c r="BA1021" t="inlineStr"/>
      <c r="BB1021" t="inlineStr">
        <is>
          <t>n</t>
        </is>
      </c>
      <c r="BC1021" t="inlineStr">
        <is>
          <t>0</t>
        </is>
      </c>
      <c r="BD1021" t="inlineStr"/>
      <c r="BE1021" t="inlineStr"/>
      <c r="BF1021" t="inlineStr"/>
      <c r="BG1021" t="inlineStr"/>
      <c r="BH1021" t="inlineStr"/>
      <c r="BI1021" t="inlineStr"/>
      <c r="BJ1021" t="inlineStr"/>
      <c r="BK1021" t="inlineStr"/>
      <c r="BL1021" t="inlineStr"/>
      <c r="BM1021" t="inlineStr"/>
      <c r="BN1021" t="inlineStr"/>
      <c r="BO1021" t="inlineStr"/>
      <c r="BP1021" t="inlineStr"/>
      <c r="BQ1021" t="inlineStr"/>
      <c r="BR1021" t="inlineStr"/>
      <c r="BS1021" t="inlineStr"/>
      <c r="BT1021" t="inlineStr"/>
      <c r="BU1021" t="inlineStr"/>
      <c r="BV1021" t="inlineStr"/>
      <c r="BW1021" t="inlineStr"/>
      <c r="BX1021" t="inlineStr"/>
      <c r="BY1021" t="inlineStr"/>
      <c r="BZ1021" t="inlineStr"/>
      <c r="CA1021" t="inlineStr"/>
      <c r="CB1021" t="inlineStr"/>
      <c r="CC1021" t="inlineStr"/>
      <c r="CD1021" t="inlineStr"/>
      <c r="CE1021" t="inlineStr"/>
      <c r="CF1021" t="inlineStr"/>
      <c r="CG1021" t="inlineStr"/>
      <c r="CH1021" t="inlineStr"/>
      <c r="CI1021" t="inlineStr"/>
      <c r="CJ1021" t="inlineStr"/>
      <c r="CK1021" t="inlineStr"/>
      <c r="CL1021" t="inlineStr"/>
      <c r="CM1021" t="inlineStr"/>
      <c r="CN1021" t="inlineStr"/>
      <c r="CO1021" t="inlineStr"/>
      <c r="CP1021" t="inlineStr"/>
      <c r="CQ1021" t="inlineStr"/>
      <c r="CR1021" t="inlineStr"/>
      <c r="CS1021" t="inlineStr"/>
      <c r="CT1021" t="inlineStr"/>
      <c r="CU1021" t="inlineStr"/>
    </row>
    <row r="1022">
      <c r="A1022" t="b">
        <v>1</v>
      </c>
      <c r="B1022" t="inlineStr">
        <is>
          <t>896</t>
        </is>
      </c>
      <c r="C1022" t="inlineStr">
        <is>
          <t>L-1524-315488654</t>
        </is>
      </c>
      <c r="D1022" t="inlineStr">
        <is>
          <t>1066958025</t>
        </is>
      </c>
      <c r="E1022" t="inlineStr">
        <is>
          <t>Aaf</t>
        </is>
      </c>
      <c r="F1022" t="inlineStr">
        <is>
          <t>https://portal.dnb.de/opac.htm?method=simpleSearch&amp;cqlMode=true&amp;query=idn%3D1066958025</t>
        </is>
      </c>
      <c r="G1022" t="inlineStr">
        <is>
          <t>III 95, 27</t>
        </is>
      </c>
      <c r="H1022" t="inlineStr">
        <is>
          <t>III 95, 27</t>
        </is>
      </c>
      <c r="I1022" t="inlineStr"/>
      <c r="J1022" t="inlineStr"/>
      <c r="K1022" t="inlineStr">
        <is>
          <t>bis 25 cm</t>
        </is>
      </c>
      <c r="L1022" t="inlineStr"/>
      <c r="M1022" t="inlineStr"/>
      <c r="N1022" t="inlineStr"/>
      <c r="O1022" t="inlineStr"/>
      <c r="P1022" t="inlineStr"/>
      <c r="Q1022" t="inlineStr"/>
      <c r="R1022" t="inlineStr"/>
      <c r="S1022" t="inlineStr"/>
      <c r="T1022" t="inlineStr"/>
      <c r="U1022" t="inlineStr"/>
      <c r="V1022" t="inlineStr"/>
      <c r="W1022" t="inlineStr"/>
      <c r="X1022" t="inlineStr"/>
      <c r="Y1022" t="inlineStr"/>
      <c r="Z1022" t="inlineStr"/>
      <c r="AA1022" t="inlineStr">
        <is>
          <t>Pg</t>
        </is>
      </c>
      <c r="AB1022" t="inlineStr">
        <is>
          <t>x</t>
        </is>
      </c>
      <c r="AC1022" t="inlineStr"/>
      <c r="AD1022" t="inlineStr">
        <is>
          <t>h</t>
        </is>
      </c>
      <c r="AE1022" t="inlineStr"/>
      <c r="AF1022" t="inlineStr"/>
      <c r="AG1022" t="inlineStr"/>
      <c r="AH1022" t="inlineStr"/>
      <c r="AI1022" t="inlineStr"/>
      <c r="AJ1022" t="inlineStr">
        <is>
          <t>Pa</t>
        </is>
      </c>
      <c r="AK1022" t="inlineStr"/>
      <c r="AL1022" t="inlineStr"/>
      <c r="AM1022" t="inlineStr"/>
      <c r="AN1022" t="inlineStr"/>
      <c r="AO1022" t="inlineStr"/>
      <c r="AP1022" t="inlineStr"/>
      <c r="AQ1022" t="inlineStr"/>
      <c r="AR1022" t="inlineStr"/>
      <c r="AS1022" t="inlineStr"/>
      <c r="AT1022" t="inlineStr"/>
      <c r="AU1022" t="inlineStr"/>
      <c r="AV1022" t="inlineStr"/>
      <c r="AW1022" t="inlineStr"/>
      <c r="AX1022" t="inlineStr">
        <is>
          <t>110</t>
        </is>
      </c>
      <c r="AY1022" t="inlineStr"/>
      <c r="AZ1022" t="inlineStr"/>
      <c r="BA1022" t="inlineStr"/>
      <c r="BB1022" t="inlineStr">
        <is>
          <t>n</t>
        </is>
      </c>
      <c r="BC1022" t="inlineStr">
        <is>
          <t>0</t>
        </is>
      </c>
      <c r="BD1022" t="inlineStr"/>
      <c r="BE1022" t="inlineStr"/>
      <c r="BF1022" t="inlineStr"/>
      <c r="BG1022" t="inlineStr"/>
      <c r="BH1022" t="inlineStr"/>
      <c r="BI1022" t="inlineStr"/>
      <c r="BJ1022" t="inlineStr"/>
      <c r="BK1022" t="inlineStr"/>
      <c r="BL1022" t="inlineStr"/>
      <c r="BM1022" t="inlineStr"/>
      <c r="BN1022" t="inlineStr"/>
      <c r="BO1022" t="inlineStr"/>
      <c r="BP1022" t="inlineStr"/>
      <c r="BQ1022" t="inlineStr"/>
      <c r="BR1022" t="inlineStr"/>
      <c r="BS1022" t="inlineStr"/>
      <c r="BT1022" t="inlineStr"/>
      <c r="BU1022" t="inlineStr"/>
      <c r="BV1022" t="inlineStr"/>
      <c r="BW1022" t="inlineStr"/>
      <c r="BX1022" t="inlineStr"/>
      <c r="BY1022" t="inlineStr"/>
      <c r="BZ1022" t="inlineStr"/>
      <c r="CA1022" t="inlineStr"/>
      <c r="CB1022" t="inlineStr"/>
      <c r="CC1022" t="inlineStr"/>
      <c r="CD1022" t="inlineStr"/>
      <c r="CE1022" t="inlineStr"/>
      <c r="CF1022" t="inlineStr"/>
      <c r="CG1022" t="inlineStr"/>
      <c r="CH1022" t="inlineStr"/>
      <c r="CI1022" t="inlineStr"/>
      <c r="CJ1022" t="inlineStr"/>
      <c r="CK1022" t="inlineStr"/>
      <c r="CL1022" t="inlineStr"/>
      <c r="CM1022" t="inlineStr"/>
      <c r="CN1022" t="inlineStr"/>
      <c r="CO1022" t="inlineStr"/>
      <c r="CP1022" t="inlineStr"/>
      <c r="CQ1022" t="inlineStr"/>
      <c r="CR1022" t="inlineStr"/>
      <c r="CS1022" t="inlineStr"/>
      <c r="CT1022" t="inlineStr"/>
      <c r="CU1022" t="inlineStr"/>
    </row>
    <row r="1023">
      <c r="A1023" t="b">
        <v>1</v>
      </c>
      <c r="B1023" t="inlineStr">
        <is>
          <t>897</t>
        </is>
      </c>
      <c r="C1023" t="inlineStr">
        <is>
          <t>L-1525-315487143</t>
        </is>
      </c>
      <c r="D1023" t="inlineStr">
        <is>
          <t>1066956472</t>
        </is>
      </c>
      <c r="E1023" t="inlineStr">
        <is>
          <t>Aaf</t>
        </is>
      </c>
      <c r="F1023" t="inlineStr">
        <is>
          <t>https://portal.dnb.de/opac.htm?method=simpleSearch&amp;cqlMode=true&amp;query=idn%3D1066956472</t>
        </is>
      </c>
      <c r="G1023" t="inlineStr">
        <is>
          <t>III 95, 28</t>
        </is>
      </c>
      <c r="H1023" t="inlineStr">
        <is>
          <t>III 95, 28</t>
        </is>
      </c>
      <c r="I1023" t="inlineStr"/>
      <c r="J1023" t="inlineStr"/>
      <c r="K1023" t="inlineStr">
        <is>
          <t>bis 25 cm</t>
        </is>
      </c>
      <c r="L1023" t="inlineStr"/>
      <c r="M1023" t="inlineStr"/>
      <c r="N1023" t="inlineStr"/>
      <c r="O1023" t="inlineStr"/>
      <c r="P1023" t="inlineStr"/>
      <c r="Q1023" t="inlineStr"/>
      <c r="R1023" t="inlineStr"/>
      <c r="S1023" t="inlineStr"/>
      <c r="T1023" t="inlineStr"/>
      <c r="U1023" t="inlineStr"/>
      <c r="V1023" t="inlineStr"/>
      <c r="W1023" t="inlineStr"/>
      <c r="X1023" t="inlineStr"/>
      <c r="Y1023" t="inlineStr"/>
      <c r="Z1023" t="inlineStr"/>
      <c r="AA1023" t="inlineStr">
        <is>
          <t>G</t>
        </is>
      </c>
      <c r="AB1023" t="inlineStr">
        <is>
          <t>x</t>
        </is>
      </c>
      <c r="AC1023" t="inlineStr"/>
      <c r="AD1023" t="inlineStr">
        <is>
          <t>h/E</t>
        </is>
      </c>
      <c r="AE1023" t="inlineStr"/>
      <c r="AF1023" t="inlineStr"/>
      <c r="AG1023" t="inlineStr"/>
      <c r="AH1023" t="inlineStr"/>
      <c r="AI1023" t="inlineStr"/>
      <c r="AJ1023" t="inlineStr">
        <is>
          <t>Pa</t>
        </is>
      </c>
      <c r="AK1023" t="inlineStr"/>
      <c r="AL1023" t="inlineStr"/>
      <c r="AM1023" t="inlineStr"/>
      <c r="AN1023" t="inlineStr"/>
      <c r="AO1023" t="inlineStr"/>
      <c r="AP1023" t="inlineStr"/>
      <c r="AQ1023" t="inlineStr"/>
      <c r="AR1023" t="inlineStr"/>
      <c r="AS1023" t="inlineStr"/>
      <c r="AT1023" t="inlineStr"/>
      <c r="AU1023" t="inlineStr"/>
      <c r="AV1023" t="inlineStr"/>
      <c r="AW1023" t="inlineStr"/>
      <c r="AX1023" t="inlineStr">
        <is>
          <t>110</t>
        </is>
      </c>
      <c r="AY1023" t="inlineStr"/>
      <c r="AZ1023" t="inlineStr"/>
      <c r="BA1023" t="inlineStr"/>
      <c r="BB1023" t="inlineStr">
        <is>
          <t>n</t>
        </is>
      </c>
      <c r="BC1023" t="inlineStr">
        <is>
          <t>0</t>
        </is>
      </c>
      <c r="BD1023" t="inlineStr"/>
      <c r="BE1023" t="inlineStr"/>
      <c r="BF1023" t="inlineStr"/>
      <c r="BG1023" t="inlineStr"/>
      <c r="BH1023" t="inlineStr"/>
      <c r="BI1023" t="inlineStr"/>
      <c r="BJ1023" t="inlineStr"/>
      <c r="BK1023" t="inlineStr"/>
      <c r="BL1023" t="inlineStr"/>
      <c r="BM1023" t="inlineStr"/>
      <c r="BN1023" t="inlineStr"/>
      <c r="BO1023" t="inlineStr"/>
      <c r="BP1023" t="inlineStr"/>
      <c r="BQ1023" t="inlineStr"/>
      <c r="BR1023" t="inlineStr"/>
      <c r="BS1023" t="inlineStr"/>
      <c r="BT1023" t="inlineStr"/>
      <c r="BU1023" t="inlineStr"/>
      <c r="BV1023" t="inlineStr"/>
      <c r="BW1023" t="inlineStr"/>
      <c r="BX1023" t="inlineStr"/>
      <c r="BY1023" t="inlineStr"/>
      <c r="BZ1023" t="inlineStr"/>
      <c r="CA1023" t="inlineStr"/>
      <c r="CB1023" t="inlineStr"/>
      <c r="CC1023" t="inlineStr"/>
      <c r="CD1023" t="inlineStr"/>
      <c r="CE1023" t="inlineStr"/>
      <c r="CF1023" t="inlineStr"/>
      <c r="CG1023" t="inlineStr"/>
      <c r="CH1023" t="inlineStr"/>
      <c r="CI1023" t="inlineStr"/>
      <c r="CJ1023" t="inlineStr"/>
      <c r="CK1023" t="inlineStr"/>
      <c r="CL1023" t="inlineStr"/>
      <c r="CM1023" t="inlineStr"/>
      <c r="CN1023" t="inlineStr"/>
      <c r="CO1023" t="inlineStr"/>
      <c r="CP1023" t="inlineStr"/>
      <c r="CQ1023" t="inlineStr"/>
      <c r="CR1023" t="inlineStr"/>
      <c r="CS1023" t="inlineStr"/>
      <c r="CT1023" t="inlineStr"/>
      <c r="CU1023" t="inlineStr"/>
    </row>
    <row r="1024">
      <c r="A1024" t="b">
        <v>1</v>
      </c>
      <c r="B1024" t="inlineStr">
        <is>
          <t>933</t>
        </is>
      </c>
      <c r="C1024" t="inlineStr">
        <is>
          <t>L-1525-163627339</t>
        </is>
      </c>
      <c r="D1024" t="inlineStr">
        <is>
          <t>997310707</t>
        </is>
      </c>
      <c r="E1024" t="inlineStr">
        <is>
          <t>Afl</t>
        </is>
      </c>
      <c r="F1024" t="inlineStr">
        <is>
          <t>https://portal.dnb.de/opac.htm?method=simpleSearch&amp;cqlMode=true&amp;query=idn%3D997310707</t>
        </is>
      </c>
      <c r="G1024" t="inlineStr">
        <is>
          <t>III 95, 28 a</t>
        </is>
      </c>
      <c r="H1024" t="inlineStr">
        <is>
          <t>III 95, 28 a</t>
        </is>
      </c>
      <c r="I1024" t="inlineStr"/>
      <c r="J1024" t="inlineStr"/>
      <c r="K1024" t="inlineStr">
        <is>
          <t>bis 25 cm</t>
        </is>
      </c>
      <c r="L1024" t="inlineStr"/>
      <c r="M1024" t="inlineStr"/>
      <c r="N1024" t="inlineStr"/>
      <c r="O1024" t="inlineStr"/>
      <c r="P1024" t="inlineStr"/>
      <c r="Q1024" t="inlineStr"/>
      <c r="R1024" t="inlineStr"/>
      <c r="S1024" t="inlineStr"/>
      <c r="T1024" t="inlineStr"/>
      <c r="U1024" t="inlineStr"/>
      <c r="V1024" t="inlineStr"/>
      <c r="W1024" t="inlineStr"/>
      <c r="X1024" t="inlineStr"/>
      <c r="Y1024" t="inlineStr"/>
      <c r="Z1024" t="inlineStr"/>
      <c r="AA1024" t="inlineStr">
        <is>
          <t>HPg</t>
        </is>
      </c>
      <c r="AB1024" t="inlineStr"/>
      <c r="AC1024" t="inlineStr"/>
      <c r="AD1024" t="inlineStr">
        <is>
          <t>h/E</t>
        </is>
      </c>
      <c r="AE1024" t="inlineStr"/>
      <c r="AF1024" t="inlineStr"/>
      <c r="AG1024" t="inlineStr"/>
      <c r="AH1024" t="inlineStr"/>
      <c r="AI1024" t="inlineStr"/>
      <c r="AJ1024" t="inlineStr">
        <is>
          <t>Pa</t>
        </is>
      </c>
      <c r="AK1024" t="inlineStr"/>
      <c r="AL1024" t="inlineStr"/>
      <c r="AM1024" t="inlineStr"/>
      <c r="AN1024" t="inlineStr"/>
      <c r="AO1024" t="inlineStr"/>
      <c r="AP1024" t="inlineStr"/>
      <c r="AQ1024" t="inlineStr"/>
      <c r="AR1024" t="inlineStr"/>
      <c r="AS1024" t="inlineStr"/>
      <c r="AT1024" t="inlineStr"/>
      <c r="AU1024" t="inlineStr"/>
      <c r="AV1024" t="inlineStr"/>
      <c r="AW1024" t="inlineStr"/>
      <c r="AX1024" t="inlineStr">
        <is>
          <t>110</t>
        </is>
      </c>
      <c r="AY1024" t="inlineStr"/>
      <c r="AZ1024" t="inlineStr"/>
      <c r="BA1024" t="inlineStr"/>
      <c r="BB1024" t="inlineStr">
        <is>
          <t>n</t>
        </is>
      </c>
      <c r="BC1024" t="inlineStr">
        <is>
          <t>0</t>
        </is>
      </c>
      <c r="BD1024" t="inlineStr"/>
      <c r="BE1024" t="inlineStr"/>
      <c r="BF1024" t="inlineStr"/>
      <c r="BG1024" t="inlineStr"/>
      <c r="BH1024" t="inlineStr"/>
      <c r="BI1024" t="inlineStr"/>
      <c r="BJ1024" t="inlineStr"/>
      <c r="BK1024" t="inlineStr"/>
      <c r="BL1024" t="inlineStr"/>
      <c r="BM1024" t="inlineStr"/>
      <c r="BN1024" t="inlineStr"/>
      <c r="BO1024" t="inlineStr"/>
      <c r="BP1024" t="inlineStr"/>
      <c r="BQ1024" t="inlineStr"/>
      <c r="BR1024" t="inlineStr"/>
      <c r="BS1024" t="inlineStr"/>
      <c r="BT1024" t="inlineStr"/>
      <c r="BU1024" t="inlineStr"/>
      <c r="BV1024" t="inlineStr"/>
      <c r="BW1024" t="inlineStr"/>
      <c r="BX1024" t="inlineStr"/>
      <c r="BY1024" t="inlineStr"/>
      <c r="BZ1024" t="inlineStr"/>
      <c r="CA1024" t="inlineStr"/>
      <c r="CB1024" t="inlineStr"/>
      <c r="CC1024" t="inlineStr"/>
      <c r="CD1024" t="inlineStr"/>
      <c r="CE1024" t="inlineStr"/>
      <c r="CF1024" t="inlineStr"/>
      <c r="CG1024" t="inlineStr"/>
      <c r="CH1024" t="inlineStr"/>
      <c r="CI1024" t="inlineStr"/>
      <c r="CJ1024" t="inlineStr"/>
      <c r="CK1024" t="inlineStr"/>
      <c r="CL1024" t="inlineStr"/>
      <c r="CM1024" t="inlineStr"/>
      <c r="CN1024" t="inlineStr"/>
      <c r="CO1024" t="inlineStr"/>
      <c r="CP1024" t="inlineStr"/>
      <c r="CQ1024" t="inlineStr"/>
      <c r="CR1024" t="inlineStr"/>
      <c r="CS1024" t="inlineStr"/>
      <c r="CT1024" t="inlineStr"/>
      <c r="CU1024" t="inlineStr"/>
    </row>
    <row r="1025">
      <c r="A1025" t="b">
        <v>1</v>
      </c>
      <c r="B1025" t="inlineStr">
        <is>
          <t>898</t>
        </is>
      </c>
      <c r="C1025" t="inlineStr">
        <is>
          <t>L-1524-315490535</t>
        </is>
      </c>
      <c r="D1025" t="inlineStr">
        <is>
          <t>1066960003</t>
        </is>
      </c>
      <c r="E1025" t="inlineStr">
        <is>
          <t>Aaf</t>
        </is>
      </c>
      <c r="F1025" t="inlineStr">
        <is>
          <t>https://portal.dnb.de/opac.htm?method=simpleSearch&amp;cqlMode=true&amp;query=idn%3D1066960003</t>
        </is>
      </c>
      <c r="G1025" t="inlineStr">
        <is>
          <t>III 95, 29</t>
        </is>
      </c>
      <c r="H1025" t="inlineStr">
        <is>
          <t>III 95, 29</t>
        </is>
      </c>
      <c r="I1025" t="inlineStr"/>
      <c r="J1025" t="inlineStr"/>
      <c r="K1025" t="inlineStr">
        <is>
          <t>bis 25 cm</t>
        </is>
      </c>
      <c r="L1025" t="inlineStr"/>
      <c r="M1025" t="inlineStr"/>
      <c r="N1025" t="inlineStr"/>
      <c r="O1025" t="inlineStr"/>
      <c r="P1025" t="inlineStr"/>
      <c r="Q1025" t="inlineStr"/>
      <c r="R1025" t="inlineStr"/>
      <c r="S1025" t="inlineStr"/>
      <c r="T1025" t="inlineStr"/>
      <c r="U1025" t="inlineStr"/>
      <c r="V1025" t="inlineStr"/>
      <c r="W1025" t="inlineStr"/>
      <c r="X1025" t="inlineStr"/>
      <c r="Y1025" t="inlineStr"/>
      <c r="Z1025" t="inlineStr"/>
      <c r="AA1025" t="inlineStr">
        <is>
          <t>G</t>
        </is>
      </c>
      <c r="AB1025" t="inlineStr">
        <is>
          <t>x</t>
        </is>
      </c>
      <c r="AC1025" t="inlineStr"/>
      <c r="AD1025" t="inlineStr">
        <is>
          <t>h/E</t>
        </is>
      </c>
      <c r="AE1025" t="inlineStr"/>
      <c r="AF1025" t="inlineStr"/>
      <c r="AG1025" t="inlineStr"/>
      <c r="AH1025" t="inlineStr"/>
      <c r="AI1025" t="inlineStr"/>
      <c r="AJ1025" t="inlineStr">
        <is>
          <t>Pa</t>
        </is>
      </c>
      <c r="AK1025" t="inlineStr"/>
      <c r="AL1025" t="inlineStr"/>
      <c r="AM1025" t="inlineStr"/>
      <c r="AN1025" t="inlineStr"/>
      <c r="AO1025" t="inlineStr"/>
      <c r="AP1025" t="inlineStr"/>
      <c r="AQ1025" t="inlineStr"/>
      <c r="AR1025" t="inlineStr"/>
      <c r="AS1025" t="inlineStr"/>
      <c r="AT1025" t="inlineStr"/>
      <c r="AU1025" t="inlineStr"/>
      <c r="AV1025" t="inlineStr"/>
      <c r="AW1025" t="inlineStr"/>
      <c r="AX1025" t="inlineStr">
        <is>
          <t>110</t>
        </is>
      </c>
      <c r="AY1025" t="inlineStr"/>
      <c r="AZ1025" t="inlineStr"/>
      <c r="BA1025" t="inlineStr"/>
      <c r="BB1025" t="inlineStr">
        <is>
          <t>n</t>
        </is>
      </c>
      <c r="BC1025" t="inlineStr">
        <is>
          <t>0</t>
        </is>
      </c>
      <c r="BD1025" t="inlineStr"/>
      <c r="BE1025" t="inlineStr"/>
      <c r="BF1025" t="inlineStr"/>
      <c r="BG1025" t="inlineStr">
        <is>
          <t>x</t>
        </is>
      </c>
      <c r="BH1025" t="inlineStr"/>
      <c r="BI1025" t="inlineStr"/>
      <c r="BJ1025" t="inlineStr"/>
      <c r="BK1025" t="inlineStr"/>
      <c r="BL1025" t="inlineStr"/>
      <c r="BM1025" t="inlineStr"/>
      <c r="BN1025" t="inlineStr"/>
      <c r="BO1025" t="inlineStr"/>
      <c r="BP1025" t="inlineStr"/>
      <c r="BQ1025" t="inlineStr"/>
      <c r="BR1025" t="inlineStr"/>
      <c r="BS1025" t="inlineStr"/>
      <c r="BT1025" t="inlineStr"/>
      <c r="BU1025" t="inlineStr"/>
      <c r="BV1025" t="inlineStr"/>
      <c r="BW1025" t="inlineStr"/>
      <c r="BX1025" t="inlineStr"/>
      <c r="BY1025" t="inlineStr"/>
      <c r="BZ1025" t="inlineStr"/>
      <c r="CA1025" t="inlineStr"/>
      <c r="CB1025" t="inlineStr"/>
      <c r="CC1025" t="inlineStr"/>
      <c r="CD1025" t="inlineStr"/>
      <c r="CE1025" t="inlineStr"/>
      <c r="CF1025" t="inlineStr"/>
      <c r="CG1025" t="inlineStr"/>
      <c r="CH1025" t="inlineStr"/>
      <c r="CI1025" t="inlineStr"/>
      <c r="CJ1025" t="inlineStr"/>
      <c r="CK1025" t="inlineStr"/>
      <c r="CL1025" t="inlineStr"/>
      <c r="CM1025" t="inlineStr"/>
      <c r="CN1025" t="inlineStr"/>
      <c r="CO1025" t="inlineStr"/>
      <c r="CP1025" t="inlineStr"/>
      <c r="CQ1025" t="inlineStr"/>
      <c r="CR1025" t="inlineStr"/>
      <c r="CS1025" t="inlineStr"/>
      <c r="CT1025" t="inlineStr"/>
      <c r="CU1025" t="inlineStr"/>
    </row>
    <row r="1026">
      <c r="A1026" t="b">
        <v>1</v>
      </c>
      <c r="B1026" t="inlineStr">
        <is>
          <t>899</t>
        </is>
      </c>
      <c r="C1026" t="inlineStr">
        <is>
          <t>L-1524-315493518</t>
        </is>
      </c>
      <c r="D1026" t="inlineStr">
        <is>
          <t>106696324X</t>
        </is>
      </c>
      <c r="E1026" t="inlineStr">
        <is>
          <t>Aaf</t>
        </is>
      </c>
      <c r="F1026" t="inlineStr">
        <is>
          <t>https://portal.dnb.de/opac.htm?method=simpleSearch&amp;cqlMode=true&amp;query=idn%3D106696324X</t>
        </is>
      </c>
      <c r="G1026" t="inlineStr">
        <is>
          <t>III 95, 30</t>
        </is>
      </c>
      <c r="H1026" t="inlineStr">
        <is>
          <t>III 95, 30</t>
        </is>
      </c>
      <c r="I1026" t="inlineStr"/>
      <c r="J1026" t="inlineStr"/>
      <c r="K1026" t="inlineStr">
        <is>
          <t>bis 25 cm</t>
        </is>
      </c>
      <c r="L1026" t="inlineStr"/>
      <c r="M1026" t="inlineStr"/>
      <c r="N1026" t="inlineStr"/>
      <c r="O1026" t="inlineStr"/>
      <c r="P1026" t="inlineStr"/>
      <c r="Q1026" t="inlineStr"/>
      <c r="R1026" t="inlineStr"/>
      <c r="S1026" t="inlineStr"/>
      <c r="T1026" t="inlineStr"/>
      <c r="U1026" t="inlineStr"/>
      <c r="V1026" t="inlineStr"/>
      <c r="W1026" t="inlineStr"/>
      <c r="X1026" t="inlineStr"/>
      <c r="Y1026" t="inlineStr"/>
      <c r="Z1026" t="inlineStr"/>
      <c r="AA1026" t="inlineStr">
        <is>
          <t>G</t>
        </is>
      </c>
      <c r="AB1026" t="inlineStr">
        <is>
          <t>x</t>
        </is>
      </c>
      <c r="AC1026" t="inlineStr"/>
      <c r="AD1026" t="inlineStr">
        <is>
          <t>h/E</t>
        </is>
      </c>
      <c r="AE1026" t="inlineStr"/>
      <c r="AF1026" t="inlineStr"/>
      <c r="AG1026" t="inlineStr"/>
      <c r="AH1026" t="inlineStr"/>
      <c r="AI1026" t="inlineStr"/>
      <c r="AJ1026" t="inlineStr">
        <is>
          <t>Pa</t>
        </is>
      </c>
      <c r="AK1026" t="inlineStr">
        <is>
          <t>x</t>
        </is>
      </c>
      <c r="AL1026" t="inlineStr"/>
      <c r="AM1026" t="inlineStr"/>
      <c r="AN1026" t="inlineStr"/>
      <c r="AO1026" t="inlineStr"/>
      <c r="AP1026" t="inlineStr"/>
      <c r="AQ1026" t="inlineStr"/>
      <c r="AR1026" t="inlineStr"/>
      <c r="AS1026" t="inlineStr"/>
      <c r="AT1026" t="inlineStr"/>
      <c r="AU1026" t="inlineStr"/>
      <c r="AV1026" t="inlineStr"/>
      <c r="AW1026" t="inlineStr"/>
      <c r="AX1026" t="inlineStr">
        <is>
          <t>110</t>
        </is>
      </c>
      <c r="AY1026" t="inlineStr"/>
      <c r="AZ1026" t="inlineStr"/>
      <c r="BA1026" t="inlineStr"/>
      <c r="BB1026" t="inlineStr">
        <is>
          <t>ja vor</t>
        </is>
      </c>
      <c r="BC1026" t="inlineStr">
        <is>
          <t>1</t>
        </is>
      </c>
      <c r="BD1026" t="inlineStr"/>
      <c r="BE1026" t="inlineStr"/>
      <c r="BF1026" t="inlineStr"/>
      <c r="BG1026" t="inlineStr"/>
      <c r="BH1026" t="inlineStr"/>
      <c r="BI1026" t="inlineStr"/>
      <c r="BJ1026" t="inlineStr"/>
      <c r="BK1026" t="inlineStr"/>
      <c r="BL1026" t="inlineStr"/>
      <c r="BM1026" t="inlineStr"/>
      <c r="BN1026" t="inlineStr"/>
      <c r="BO1026" t="inlineStr"/>
      <c r="BP1026" t="inlineStr"/>
      <c r="BQ1026" t="inlineStr"/>
      <c r="BR1026" t="inlineStr">
        <is>
          <t>v</t>
        </is>
      </c>
      <c r="BS1026" t="inlineStr"/>
      <c r="BT1026" t="inlineStr"/>
      <c r="BU1026" t="inlineStr"/>
      <c r="BV1026" t="inlineStr"/>
      <c r="BW1026" t="inlineStr"/>
      <c r="BX1026" t="inlineStr"/>
      <c r="BY1026" t="inlineStr"/>
      <c r="BZ1026" t="inlineStr"/>
      <c r="CA1026" t="inlineStr">
        <is>
          <t>1</t>
        </is>
      </c>
      <c r="CB1026" t="inlineStr"/>
      <c r="CC1026" t="inlineStr"/>
      <c r="CD1026" t="inlineStr"/>
      <c r="CE1026" t="inlineStr"/>
      <c r="CF1026" t="inlineStr"/>
      <c r="CG1026" t="inlineStr"/>
      <c r="CH1026" t="inlineStr"/>
      <c r="CI1026" t="inlineStr"/>
      <c r="CJ1026" t="inlineStr"/>
      <c r="CK1026" t="inlineStr"/>
      <c r="CL1026" t="inlineStr"/>
      <c r="CM1026" t="inlineStr"/>
      <c r="CN1026" t="inlineStr"/>
      <c r="CO1026" t="inlineStr"/>
      <c r="CP1026" t="inlineStr"/>
      <c r="CQ1026" t="inlineStr"/>
      <c r="CR1026" t="inlineStr"/>
      <c r="CS1026" t="inlineStr"/>
      <c r="CT1026" t="inlineStr"/>
      <c r="CU1026" t="inlineStr"/>
    </row>
    <row r="1027">
      <c r="A1027" t="b">
        <v>1</v>
      </c>
      <c r="B1027" t="inlineStr">
        <is>
          <t>900</t>
        </is>
      </c>
      <c r="C1027" t="inlineStr">
        <is>
          <t>L-1530-31530765X</t>
        </is>
      </c>
      <c r="D1027" t="inlineStr">
        <is>
          <t>1066848556</t>
        </is>
      </c>
      <c r="E1027" t="inlineStr">
        <is>
          <t>Aaf</t>
        </is>
      </c>
      <c r="F1027" t="inlineStr">
        <is>
          <t>https://portal.dnb.de/opac.htm?method=simpleSearch&amp;cqlMode=true&amp;query=idn%3D1066848556</t>
        </is>
      </c>
      <c r="G1027" t="inlineStr">
        <is>
          <t>III 95, 31</t>
        </is>
      </c>
      <c r="H1027" t="inlineStr">
        <is>
          <t>III 95, 31</t>
        </is>
      </c>
      <c r="I1027" t="inlineStr"/>
      <c r="J1027" t="inlineStr"/>
      <c r="K1027" t="inlineStr">
        <is>
          <t>bis 25 cm</t>
        </is>
      </c>
      <c r="L1027" t="inlineStr"/>
      <c r="M1027" t="inlineStr"/>
      <c r="N1027" t="inlineStr"/>
      <c r="O1027" t="inlineStr"/>
      <c r="P1027" t="inlineStr"/>
      <c r="Q1027" t="inlineStr"/>
      <c r="R1027" t="inlineStr"/>
      <c r="S1027" t="inlineStr"/>
      <c r="T1027" t="inlineStr"/>
      <c r="U1027" t="inlineStr"/>
      <c r="V1027" t="inlineStr"/>
      <c r="W1027" t="inlineStr"/>
      <c r="X1027" t="inlineStr"/>
      <c r="Y1027" t="inlineStr"/>
      <c r="Z1027" t="inlineStr"/>
      <c r="AA1027" t="inlineStr">
        <is>
          <t>HL</t>
        </is>
      </c>
      <c r="AB1027" t="inlineStr">
        <is>
          <t>x</t>
        </is>
      </c>
      <c r="AC1027" t="inlineStr"/>
      <c r="AD1027" t="inlineStr">
        <is>
          <t>h/E</t>
        </is>
      </c>
      <c r="AE1027" t="inlineStr"/>
      <c r="AF1027" t="inlineStr"/>
      <c r="AG1027" t="inlineStr"/>
      <c r="AH1027" t="inlineStr"/>
      <c r="AI1027" t="inlineStr"/>
      <c r="AJ1027" t="inlineStr">
        <is>
          <t>Pa</t>
        </is>
      </c>
      <c r="AK1027" t="inlineStr">
        <is>
          <t>x</t>
        </is>
      </c>
      <c r="AL1027" t="inlineStr"/>
      <c r="AM1027" t="inlineStr"/>
      <c r="AN1027" t="inlineStr"/>
      <c r="AO1027" t="inlineStr"/>
      <c r="AP1027" t="inlineStr"/>
      <c r="AQ1027" t="inlineStr"/>
      <c r="AR1027" t="inlineStr"/>
      <c r="AS1027" t="inlineStr"/>
      <c r="AT1027" t="inlineStr"/>
      <c r="AU1027" t="inlineStr"/>
      <c r="AV1027" t="inlineStr"/>
      <c r="AW1027" t="inlineStr"/>
      <c r="AX1027" t="inlineStr">
        <is>
          <t>110</t>
        </is>
      </c>
      <c r="AY1027" t="inlineStr"/>
      <c r="AZ1027" t="inlineStr"/>
      <c r="BA1027" t="inlineStr"/>
      <c r="BB1027" t="inlineStr">
        <is>
          <t>ja vor</t>
        </is>
      </c>
      <c r="BC1027" t="inlineStr">
        <is>
          <t>0.5</t>
        </is>
      </c>
      <c r="BD1027" t="inlineStr"/>
      <c r="BE1027" t="inlineStr"/>
      <c r="BF1027" t="inlineStr"/>
      <c r="BG1027" t="inlineStr">
        <is>
          <t>x</t>
        </is>
      </c>
      <c r="BH1027" t="inlineStr"/>
      <c r="BI1027" t="inlineStr"/>
      <c r="BJ1027" t="inlineStr"/>
      <c r="BK1027" t="inlineStr"/>
      <c r="BL1027" t="inlineStr"/>
      <c r="BM1027" t="inlineStr"/>
      <c r="BN1027" t="inlineStr"/>
      <c r="BO1027" t="inlineStr">
        <is>
          <t>x</t>
        </is>
      </c>
      <c r="BP1027" t="inlineStr">
        <is>
          <t>x</t>
        </is>
      </c>
      <c r="BQ1027" t="inlineStr"/>
      <c r="BR1027" t="inlineStr"/>
      <c r="BS1027" t="inlineStr"/>
      <c r="BT1027" t="inlineStr"/>
      <c r="BU1027" t="inlineStr"/>
      <c r="BV1027" t="inlineStr"/>
      <c r="BW1027" t="inlineStr"/>
      <c r="BX1027" t="inlineStr"/>
      <c r="BY1027" t="inlineStr"/>
      <c r="BZ1027" t="inlineStr"/>
      <c r="CA1027" t="inlineStr">
        <is>
          <t>0.5</t>
        </is>
      </c>
      <c r="CB1027" t="inlineStr"/>
      <c r="CC1027" t="inlineStr"/>
      <c r="CD1027" t="inlineStr"/>
      <c r="CE1027" t="inlineStr"/>
      <c r="CF1027" t="inlineStr"/>
      <c r="CG1027" t="inlineStr"/>
      <c r="CH1027" t="inlineStr"/>
      <c r="CI1027" t="inlineStr"/>
      <c r="CJ1027" t="inlineStr"/>
      <c r="CK1027" t="inlineStr"/>
      <c r="CL1027" t="inlineStr"/>
      <c r="CM1027" t="inlineStr"/>
      <c r="CN1027" t="inlineStr"/>
      <c r="CO1027" t="inlineStr"/>
      <c r="CP1027" t="inlineStr"/>
      <c r="CQ1027" t="inlineStr"/>
      <c r="CR1027" t="inlineStr"/>
      <c r="CS1027" t="inlineStr"/>
      <c r="CT1027" t="inlineStr"/>
      <c r="CU1027" t="inlineStr"/>
    </row>
    <row r="1028">
      <c r="A1028" t="b">
        <v>1</v>
      </c>
      <c r="B1028" t="inlineStr">
        <is>
          <t>901</t>
        </is>
      </c>
      <c r="C1028" t="inlineStr">
        <is>
          <t>L-1531-315331909</t>
        </is>
      </c>
      <c r="D1028" t="inlineStr">
        <is>
          <t>1066874107</t>
        </is>
      </c>
      <c r="E1028" t="inlineStr">
        <is>
          <t>Aaf</t>
        </is>
      </c>
      <c r="F1028" t="inlineStr">
        <is>
          <t>https://portal.dnb.de/opac.htm?method=simpleSearch&amp;cqlMode=true&amp;query=idn%3D1066874107</t>
        </is>
      </c>
      <c r="G1028" t="inlineStr">
        <is>
          <t>III 95, 32</t>
        </is>
      </c>
      <c r="H1028" t="inlineStr">
        <is>
          <t>III 95, 32</t>
        </is>
      </c>
      <c r="I1028" t="inlineStr"/>
      <c r="J1028" t="inlineStr"/>
      <c r="K1028" t="inlineStr">
        <is>
          <t>bis 35 cm</t>
        </is>
      </c>
      <c r="L1028" t="inlineStr"/>
      <c r="M1028" t="inlineStr"/>
      <c r="N1028" t="inlineStr"/>
      <c r="O1028" t="inlineStr"/>
      <c r="P1028" t="inlineStr"/>
      <c r="Q1028" t="inlineStr"/>
      <c r="R1028" t="inlineStr"/>
      <c r="S1028" t="inlineStr"/>
      <c r="T1028" t="inlineStr"/>
      <c r="U1028" t="inlineStr"/>
      <c r="V1028" t="inlineStr"/>
      <c r="W1028" t="inlineStr"/>
      <c r="X1028" t="inlineStr"/>
      <c r="Y1028" t="inlineStr"/>
      <c r="Z1028" t="inlineStr"/>
      <c r="AA1028" t="inlineStr">
        <is>
          <t>HL</t>
        </is>
      </c>
      <c r="AB1028" t="inlineStr"/>
      <c r="AC1028" t="inlineStr"/>
      <c r="AD1028" t="inlineStr">
        <is>
          <t>h/E</t>
        </is>
      </c>
      <c r="AE1028" t="inlineStr"/>
      <c r="AF1028" t="inlineStr"/>
      <c r="AG1028" t="inlineStr"/>
      <c r="AH1028" t="inlineStr"/>
      <c r="AI1028" t="inlineStr"/>
      <c r="AJ1028" t="inlineStr">
        <is>
          <t>Pa</t>
        </is>
      </c>
      <c r="AK1028" t="inlineStr"/>
      <c r="AL1028" t="inlineStr"/>
      <c r="AM1028" t="inlineStr"/>
      <c r="AN1028" t="inlineStr"/>
      <c r="AO1028" t="inlineStr"/>
      <c r="AP1028" t="inlineStr"/>
      <c r="AQ1028" t="inlineStr"/>
      <c r="AR1028" t="inlineStr"/>
      <c r="AS1028" t="inlineStr"/>
      <c r="AT1028" t="inlineStr"/>
      <c r="AU1028" t="inlineStr"/>
      <c r="AV1028" t="inlineStr"/>
      <c r="AW1028" t="inlineStr"/>
      <c r="AX1028" t="inlineStr">
        <is>
          <t>45</t>
        </is>
      </c>
      <c r="AY1028" t="inlineStr"/>
      <c r="AZ1028" t="inlineStr"/>
      <c r="BA1028" t="inlineStr"/>
      <c r="BB1028" t="inlineStr">
        <is>
          <t>ja vor</t>
        </is>
      </c>
      <c r="BC1028" t="inlineStr">
        <is>
          <t>2</t>
        </is>
      </c>
      <c r="BD1028" t="inlineStr"/>
      <c r="BE1028" t="inlineStr"/>
      <c r="BF1028" t="inlineStr"/>
      <c r="BG1028" t="inlineStr"/>
      <c r="BH1028" t="inlineStr"/>
      <c r="BI1028" t="inlineStr"/>
      <c r="BJ1028" t="inlineStr"/>
      <c r="BK1028" t="inlineStr"/>
      <c r="BL1028" t="inlineStr"/>
      <c r="BM1028" t="inlineStr"/>
      <c r="BN1028" t="inlineStr"/>
      <c r="BO1028" t="inlineStr">
        <is>
          <t>x</t>
        </is>
      </c>
      <c r="BP1028" t="inlineStr">
        <is>
          <t>x</t>
        </is>
      </c>
      <c r="BQ1028" t="inlineStr"/>
      <c r="BR1028" t="inlineStr">
        <is>
          <t>v/h</t>
        </is>
      </c>
      <c r="BS1028" t="inlineStr"/>
      <c r="BT1028" t="inlineStr"/>
      <c r="BU1028" t="inlineStr"/>
      <c r="BV1028" t="inlineStr"/>
      <c r="BW1028" t="inlineStr"/>
      <c r="BX1028" t="inlineStr"/>
      <c r="BY1028" t="inlineStr"/>
      <c r="BZ1028" t="inlineStr"/>
      <c r="CA1028" t="inlineStr">
        <is>
          <t>2</t>
        </is>
      </c>
      <c r="CB1028" t="inlineStr"/>
      <c r="CC1028" t="inlineStr"/>
      <c r="CD1028" t="inlineStr"/>
      <c r="CE1028" t="inlineStr"/>
      <c r="CF1028" t="inlineStr"/>
      <c r="CG1028" t="inlineStr"/>
      <c r="CH1028" t="inlineStr"/>
      <c r="CI1028" t="inlineStr"/>
      <c r="CJ1028" t="inlineStr"/>
      <c r="CK1028" t="inlineStr"/>
      <c r="CL1028" t="inlineStr"/>
      <c r="CM1028" t="inlineStr"/>
      <c r="CN1028" t="inlineStr"/>
      <c r="CO1028" t="inlineStr"/>
      <c r="CP1028" t="inlineStr"/>
      <c r="CQ1028" t="inlineStr"/>
      <c r="CR1028" t="inlineStr"/>
      <c r="CS1028" t="inlineStr"/>
      <c r="CT1028" t="inlineStr"/>
      <c r="CU1028" t="inlineStr"/>
    </row>
    <row r="1029">
      <c r="A1029" t="b">
        <v>1</v>
      </c>
      <c r="B1029" t="inlineStr">
        <is>
          <t>902</t>
        </is>
      </c>
      <c r="C1029" t="inlineStr">
        <is>
          <t>L-1535-315487003</t>
        </is>
      </c>
      <c r="D1029" t="inlineStr">
        <is>
          <t>1066956308</t>
        </is>
      </c>
      <c r="E1029" t="inlineStr">
        <is>
          <t>Aaf</t>
        </is>
      </c>
      <c r="F1029" t="inlineStr">
        <is>
          <t>https://portal.dnb.de/opac.htm?method=simpleSearch&amp;cqlMode=true&amp;query=idn%3D1066956308</t>
        </is>
      </c>
      <c r="G1029" t="inlineStr">
        <is>
          <t>III 95, 33</t>
        </is>
      </c>
      <c r="H1029" t="inlineStr">
        <is>
          <t>III 95, 33</t>
        </is>
      </c>
      <c r="I1029" t="inlineStr"/>
      <c r="J1029" t="inlineStr"/>
      <c r="K1029" t="inlineStr">
        <is>
          <t>bis 35 cm</t>
        </is>
      </c>
      <c r="L1029" t="inlineStr"/>
      <c r="M1029" t="inlineStr"/>
      <c r="N1029" t="inlineStr"/>
      <c r="O1029" t="inlineStr"/>
      <c r="P1029" t="inlineStr"/>
      <c r="Q1029" t="inlineStr"/>
      <c r="R1029" t="inlineStr"/>
      <c r="S1029" t="inlineStr"/>
      <c r="T1029" t="inlineStr"/>
      <c r="U1029" t="inlineStr"/>
      <c r="V1029" t="inlineStr"/>
      <c r="W1029" t="inlineStr"/>
      <c r="X1029" t="inlineStr"/>
      <c r="Y1029" t="inlineStr"/>
      <c r="Z1029" t="inlineStr"/>
      <c r="AA1029" t="inlineStr">
        <is>
          <t>G</t>
        </is>
      </c>
      <c r="AB1029" t="inlineStr"/>
      <c r="AC1029" t="inlineStr"/>
      <c r="AD1029" t="inlineStr">
        <is>
          <t>h/E</t>
        </is>
      </c>
      <c r="AE1029" t="inlineStr"/>
      <c r="AF1029" t="inlineStr"/>
      <c r="AG1029" t="inlineStr"/>
      <c r="AH1029" t="inlineStr"/>
      <c r="AI1029" t="inlineStr"/>
      <c r="AJ1029" t="inlineStr">
        <is>
          <t>Pa</t>
        </is>
      </c>
      <c r="AK1029" t="inlineStr"/>
      <c r="AL1029" t="inlineStr"/>
      <c r="AM1029" t="inlineStr"/>
      <c r="AN1029" t="inlineStr"/>
      <c r="AO1029" t="inlineStr"/>
      <c r="AP1029" t="inlineStr"/>
      <c r="AQ1029" t="inlineStr"/>
      <c r="AR1029" t="inlineStr"/>
      <c r="AS1029" t="inlineStr"/>
      <c r="AT1029" t="inlineStr"/>
      <c r="AU1029" t="inlineStr"/>
      <c r="AV1029" t="inlineStr"/>
      <c r="AW1029" t="inlineStr"/>
      <c r="AX1029" t="inlineStr">
        <is>
          <t>110</t>
        </is>
      </c>
      <c r="AY1029" t="inlineStr"/>
      <c r="AZ1029" t="inlineStr"/>
      <c r="BA1029" t="inlineStr"/>
      <c r="BB1029" t="inlineStr">
        <is>
          <t>n</t>
        </is>
      </c>
      <c r="BC1029" t="inlineStr">
        <is>
          <t>0</t>
        </is>
      </c>
      <c r="BD1029" t="inlineStr"/>
      <c r="BE1029" t="inlineStr"/>
      <c r="BF1029" t="inlineStr"/>
      <c r="BG1029" t="inlineStr"/>
      <c r="BH1029" t="inlineStr"/>
      <c r="BI1029" t="inlineStr"/>
      <c r="BJ1029" t="inlineStr"/>
      <c r="BK1029" t="inlineStr"/>
      <c r="BL1029" t="inlineStr"/>
      <c r="BM1029" t="inlineStr"/>
      <c r="BN1029" t="inlineStr"/>
      <c r="BO1029" t="inlineStr"/>
      <c r="BP1029" t="inlineStr"/>
      <c r="BQ1029" t="inlineStr"/>
      <c r="BR1029" t="inlineStr"/>
      <c r="BS1029" t="inlineStr"/>
      <c r="BT1029" t="inlineStr"/>
      <c r="BU1029" t="inlineStr"/>
      <c r="BV1029" t="inlineStr"/>
      <c r="BW1029" t="inlineStr"/>
      <c r="BX1029" t="inlineStr"/>
      <c r="BY1029" t="inlineStr"/>
      <c r="BZ1029" t="inlineStr"/>
      <c r="CA1029" t="inlineStr"/>
      <c r="CB1029" t="inlineStr"/>
      <c r="CC1029" t="inlineStr"/>
      <c r="CD1029" t="inlineStr"/>
      <c r="CE1029" t="inlineStr"/>
      <c r="CF1029" t="inlineStr"/>
      <c r="CG1029" t="inlineStr"/>
      <c r="CH1029" t="inlineStr"/>
      <c r="CI1029" t="inlineStr"/>
      <c r="CJ1029" t="inlineStr"/>
      <c r="CK1029" t="inlineStr"/>
      <c r="CL1029" t="inlineStr"/>
      <c r="CM1029" t="inlineStr"/>
      <c r="CN1029" t="inlineStr"/>
      <c r="CO1029" t="inlineStr"/>
      <c r="CP1029" t="inlineStr"/>
      <c r="CQ1029" t="inlineStr"/>
      <c r="CR1029" t="inlineStr"/>
      <c r="CS1029" t="inlineStr"/>
      <c r="CT1029" t="inlineStr"/>
      <c r="CU1029" t="inlineStr"/>
    </row>
    <row r="1030">
      <c r="A1030" t="b">
        <v>1</v>
      </c>
      <c r="B1030" t="inlineStr">
        <is>
          <t>903</t>
        </is>
      </c>
      <c r="C1030" t="inlineStr">
        <is>
          <t>L-1536-315487097</t>
        </is>
      </c>
      <c r="D1030" t="inlineStr">
        <is>
          <t>1066956413</t>
        </is>
      </c>
      <c r="E1030" t="inlineStr">
        <is>
          <t>Aaf</t>
        </is>
      </c>
      <c r="F1030" t="inlineStr">
        <is>
          <t>https://portal.dnb.de/opac.htm?method=simpleSearch&amp;cqlMode=true&amp;query=idn%3D1066956413</t>
        </is>
      </c>
      <c r="G1030" t="inlineStr">
        <is>
          <t>III 95, 34</t>
        </is>
      </c>
      <c r="H1030" t="inlineStr">
        <is>
          <t>III 95, 34</t>
        </is>
      </c>
      <c r="I1030" t="inlineStr"/>
      <c r="J1030" t="inlineStr"/>
      <c r="K1030" t="inlineStr">
        <is>
          <t>bis 35 cm</t>
        </is>
      </c>
      <c r="L1030" t="inlineStr"/>
      <c r="M1030" t="inlineStr"/>
      <c r="N1030" t="inlineStr"/>
      <c r="O1030" t="inlineStr"/>
      <c r="P1030" t="inlineStr"/>
      <c r="Q1030" t="inlineStr"/>
      <c r="R1030" t="inlineStr"/>
      <c r="S1030" t="inlineStr"/>
      <c r="T1030" t="inlineStr"/>
      <c r="U1030" t="inlineStr"/>
      <c r="V1030" t="inlineStr"/>
      <c r="W1030" t="inlineStr"/>
      <c r="X1030" t="inlineStr"/>
      <c r="Y1030" t="inlineStr"/>
      <c r="Z1030" t="inlineStr"/>
      <c r="AA1030" t="inlineStr">
        <is>
          <t>HPg</t>
        </is>
      </c>
      <c r="AB1030" t="inlineStr">
        <is>
          <t>x</t>
        </is>
      </c>
      <c r="AC1030" t="inlineStr"/>
      <c r="AD1030" t="inlineStr">
        <is>
          <t>h/E</t>
        </is>
      </c>
      <c r="AE1030" t="inlineStr"/>
      <c r="AF1030" t="inlineStr"/>
      <c r="AG1030" t="inlineStr"/>
      <c r="AH1030" t="inlineStr"/>
      <c r="AI1030" t="inlineStr"/>
      <c r="AJ1030" t="inlineStr">
        <is>
          <t>Pa</t>
        </is>
      </c>
      <c r="AK1030" t="inlineStr"/>
      <c r="AL1030" t="inlineStr"/>
      <c r="AM1030" t="inlineStr"/>
      <c r="AN1030" t="inlineStr"/>
      <c r="AO1030" t="inlineStr"/>
      <c r="AP1030" t="inlineStr"/>
      <c r="AQ1030" t="inlineStr"/>
      <c r="AR1030" t="inlineStr"/>
      <c r="AS1030" t="inlineStr"/>
      <c r="AT1030" t="inlineStr"/>
      <c r="AU1030" t="inlineStr"/>
      <c r="AV1030" t="inlineStr"/>
      <c r="AW1030" t="inlineStr"/>
      <c r="AX1030" t="inlineStr">
        <is>
          <t>110</t>
        </is>
      </c>
      <c r="AY1030" t="inlineStr"/>
      <c r="AZ1030" t="inlineStr"/>
      <c r="BA1030" t="inlineStr"/>
      <c r="BB1030" t="inlineStr">
        <is>
          <t>ja vor</t>
        </is>
      </c>
      <c r="BC1030" t="inlineStr">
        <is>
          <t>0.5</t>
        </is>
      </c>
      <c r="BD1030" t="inlineStr"/>
      <c r="BE1030" t="inlineStr"/>
      <c r="BF1030" t="inlineStr"/>
      <c r="BG1030" t="inlineStr"/>
      <c r="BH1030" t="inlineStr"/>
      <c r="BI1030" t="inlineStr"/>
      <c r="BJ1030" t="inlineStr"/>
      <c r="BK1030" t="inlineStr"/>
      <c r="BL1030" t="inlineStr"/>
      <c r="BM1030" t="inlineStr"/>
      <c r="BN1030" t="inlineStr"/>
      <c r="BO1030" t="inlineStr"/>
      <c r="BP1030" t="inlineStr">
        <is>
          <t>x</t>
        </is>
      </c>
      <c r="BQ1030" t="inlineStr"/>
      <c r="BR1030" t="inlineStr"/>
      <c r="BS1030" t="inlineStr"/>
      <c r="BT1030" t="inlineStr"/>
      <c r="BU1030" t="inlineStr"/>
      <c r="BV1030" t="inlineStr"/>
      <c r="BW1030" t="inlineStr"/>
      <c r="BX1030" t="inlineStr"/>
      <c r="BY1030" t="inlineStr"/>
      <c r="BZ1030" t="inlineStr"/>
      <c r="CA1030" t="inlineStr">
        <is>
          <t>0.5</t>
        </is>
      </c>
      <c r="CB1030" t="inlineStr"/>
      <c r="CC1030" t="inlineStr"/>
      <c r="CD1030" t="inlineStr"/>
      <c r="CE1030" t="inlineStr"/>
      <c r="CF1030" t="inlineStr"/>
      <c r="CG1030" t="inlineStr"/>
      <c r="CH1030" t="inlineStr"/>
      <c r="CI1030" t="inlineStr"/>
      <c r="CJ1030" t="inlineStr"/>
      <c r="CK1030" t="inlineStr"/>
      <c r="CL1030" t="inlineStr"/>
      <c r="CM1030" t="inlineStr"/>
      <c r="CN1030" t="inlineStr"/>
      <c r="CO1030" t="inlineStr"/>
      <c r="CP1030" t="inlineStr"/>
      <c r="CQ1030" t="inlineStr"/>
      <c r="CR1030" t="inlineStr"/>
      <c r="CS1030" t="inlineStr"/>
      <c r="CT1030" t="inlineStr"/>
      <c r="CU1030" t="inlineStr"/>
    </row>
    <row r="1031">
      <c r="A1031" t="b">
        <v>0</v>
      </c>
      <c r="B1031" t="inlineStr">
        <is>
          <t>904</t>
        </is>
      </c>
      <c r="C1031" t="inlineStr">
        <is>
          <t>L-1538-315306270</t>
        </is>
      </c>
      <c r="D1031" t="inlineStr">
        <is>
          <t>1066847002</t>
        </is>
      </c>
      <c r="E1031" t="inlineStr"/>
      <c r="F1031" t="inlineStr">
        <is>
          <t>https://portal.dnb.de/opac.htm?method=simpleSearch&amp;cqlMode=true&amp;query=idn%3D1066847002</t>
        </is>
      </c>
      <c r="G1031" t="inlineStr">
        <is>
          <t>III 95, 35</t>
        </is>
      </c>
      <c r="H1031" t="inlineStr"/>
      <c r="I1031" t="inlineStr"/>
      <c r="J1031" t="inlineStr"/>
      <c r="K1031" t="inlineStr">
        <is>
          <t>bis 35 cm</t>
        </is>
      </c>
      <c r="L1031" t="inlineStr"/>
      <c r="M1031" t="inlineStr"/>
      <c r="N1031" t="inlineStr"/>
      <c r="O1031" t="inlineStr"/>
      <c r="P1031" t="inlineStr"/>
      <c r="Q1031" t="inlineStr"/>
      <c r="R1031" t="inlineStr"/>
      <c r="S1031" t="inlineStr"/>
      <c r="T1031" t="inlineStr"/>
      <c r="U1031" t="inlineStr"/>
      <c r="V1031" t="inlineStr"/>
      <c r="W1031" t="inlineStr"/>
      <c r="X1031" t="inlineStr"/>
      <c r="Y1031" t="inlineStr"/>
      <c r="Z1031" t="inlineStr"/>
      <c r="AA1031" t="inlineStr">
        <is>
          <t>HD</t>
        </is>
      </c>
      <c r="AB1031" t="inlineStr">
        <is>
          <t>x</t>
        </is>
      </c>
      <c r="AC1031" t="inlineStr"/>
      <c r="AD1031" t="inlineStr">
        <is>
          <t>f/V</t>
        </is>
      </c>
      <c r="AE1031" t="inlineStr"/>
      <c r="AF1031" t="inlineStr"/>
      <c r="AG1031" t="inlineStr"/>
      <c r="AH1031" t="inlineStr"/>
      <c r="AI1031" t="inlineStr"/>
      <c r="AJ1031" t="inlineStr">
        <is>
          <t>Pa</t>
        </is>
      </c>
      <c r="AK1031" t="inlineStr"/>
      <c r="AL1031" t="inlineStr"/>
      <c r="AM1031" t="inlineStr"/>
      <c r="AN1031" t="inlineStr"/>
      <c r="AO1031" t="inlineStr"/>
      <c r="AP1031" t="inlineStr"/>
      <c r="AQ1031" t="inlineStr"/>
      <c r="AR1031" t="inlineStr"/>
      <c r="AS1031" t="inlineStr"/>
      <c r="AT1031" t="inlineStr"/>
      <c r="AU1031" t="inlineStr"/>
      <c r="AV1031" t="inlineStr"/>
      <c r="AW1031" t="inlineStr"/>
      <c r="AX1031" t="inlineStr">
        <is>
          <t>60</t>
        </is>
      </c>
      <c r="AY1031" t="inlineStr"/>
      <c r="AZ1031" t="inlineStr"/>
      <c r="BA1031" t="inlineStr"/>
      <c r="BB1031" t="inlineStr">
        <is>
          <t>ja vor</t>
        </is>
      </c>
      <c r="BC1031" t="inlineStr">
        <is>
          <t>0.5</t>
        </is>
      </c>
      <c r="BD1031" t="inlineStr"/>
      <c r="BE1031" t="inlineStr"/>
      <c r="BF1031" t="inlineStr"/>
      <c r="BG1031" t="inlineStr">
        <is>
          <t>x</t>
        </is>
      </c>
      <c r="BH1031" t="inlineStr"/>
      <c r="BI1031" t="inlineStr"/>
      <c r="BJ1031" t="inlineStr"/>
      <c r="BK1031" t="inlineStr"/>
      <c r="BL1031" t="inlineStr"/>
      <c r="BM1031" t="inlineStr"/>
      <c r="BN1031" t="inlineStr"/>
      <c r="BO1031" t="inlineStr">
        <is>
          <t>x</t>
        </is>
      </c>
      <c r="BP1031" t="inlineStr">
        <is>
          <t>x</t>
        </is>
      </c>
      <c r="BQ1031" t="inlineStr"/>
      <c r="BR1031" t="inlineStr"/>
      <c r="BS1031" t="inlineStr"/>
      <c r="BT1031" t="inlineStr"/>
      <c r="BU1031" t="inlineStr"/>
      <c r="BV1031" t="inlineStr"/>
      <c r="BW1031" t="inlineStr"/>
      <c r="BX1031" t="inlineStr"/>
      <c r="BY1031" t="inlineStr"/>
      <c r="BZ1031" t="inlineStr"/>
      <c r="CA1031" t="inlineStr">
        <is>
          <t>0.5</t>
        </is>
      </c>
      <c r="CB1031" t="inlineStr"/>
      <c r="CC1031" t="inlineStr"/>
      <c r="CD1031" t="inlineStr"/>
      <c r="CE1031" t="inlineStr"/>
      <c r="CF1031" t="inlineStr"/>
      <c r="CG1031" t="inlineStr"/>
      <c r="CH1031" t="inlineStr"/>
      <c r="CI1031" t="inlineStr"/>
      <c r="CJ1031" t="inlineStr"/>
      <c r="CK1031" t="inlineStr"/>
      <c r="CL1031" t="inlineStr"/>
      <c r="CM1031" t="inlineStr"/>
      <c r="CN1031" t="inlineStr"/>
      <c r="CO1031" t="inlineStr"/>
      <c r="CP1031" t="inlineStr"/>
      <c r="CQ1031" t="inlineStr"/>
      <c r="CR1031" t="inlineStr"/>
      <c r="CS1031" t="inlineStr"/>
      <c r="CT1031" t="inlineStr"/>
      <c r="CU1031" t="inlineStr"/>
    </row>
    <row r="1032">
      <c r="A1032" t="b">
        <v>1</v>
      </c>
      <c r="B1032" t="inlineStr"/>
      <c r="C1032" t="inlineStr">
        <is>
          <t>L-9999-414174798</t>
        </is>
      </c>
      <c r="D1032" t="inlineStr">
        <is>
          <t>1137895888</t>
        </is>
      </c>
      <c r="E1032" t="inlineStr">
        <is>
          <t>Qd</t>
        </is>
      </c>
      <c r="F1032" t="inlineStr"/>
      <c r="G1032" t="inlineStr">
        <is>
          <t>III 95, 35</t>
        </is>
      </c>
      <c r="H1032" t="inlineStr">
        <is>
          <t>III 95, 35</t>
        </is>
      </c>
      <c r="I1032" t="inlineStr"/>
      <c r="J1032" t="inlineStr"/>
      <c r="K1032" t="inlineStr"/>
      <c r="L1032" t="inlineStr"/>
      <c r="M1032" t="inlineStr"/>
      <c r="N1032" t="inlineStr"/>
      <c r="O1032" t="inlineStr"/>
      <c r="P1032" t="inlineStr"/>
      <c r="Q1032" t="inlineStr"/>
      <c r="R1032" t="inlineStr"/>
      <c r="S1032" t="inlineStr"/>
      <c r="T1032" t="inlineStr"/>
      <c r="U1032" t="inlineStr"/>
      <c r="V1032" t="inlineStr"/>
      <c r="W1032" t="inlineStr"/>
      <c r="X1032" t="inlineStr"/>
      <c r="Y1032" t="inlineStr"/>
      <c r="Z1032" t="inlineStr"/>
      <c r="AA1032" t="inlineStr"/>
      <c r="AB1032" t="inlineStr"/>
      <c r="AC1032" t="inlineStr"/>
      <c r="AD1032" t="inlineStr"/>
      <c r="AE1032" t="inlineStr"/>
      <c r="AF1032" t="inlineStr"/>
      <c r="AG1032" t="inlineStr"/>
      <c r="AH1032" t="inlineStr"/>
      <c r="AI1032" t="inlineStr"/>
      <c r="AJ1032" t="inlineStr"/>
      <c r="AK1032" t="inlineStr"/>
      <c r="AL1032" t="inlineStr"/>
      <c r="AM1032" t="inlineStr"/>
      <c r="AN1032" t="inlineStr"/>
      <c r="AO1032" t="inlineStr"/>
      <c r="AP1032" t="inlineStr"/>
      <c r="AQ1032" t="inlineStr"/>
      <c r="AR1032" t="inlineStr"/>
      <c r="AS1032" t="inlineStr"/>
      <c r="AT1032" t="inlineStr"/>
      <c r="AU1032" t="inlineStr"/>
      <c r="AV1032" t="inlineStr"/>
      <c r="AW1032" t="inlineStr"/>
      <c r="AX1032" t="inlineStr"/>
      <c r="AY1032" t="inlineStr"/>
      <c r="AZ1032" t="inlineStr"/>
      <c r="BA1032" t="inlineStr"/>
      <c r="BB1032" t="inlineStr"/>
      <c r="BC1032" t="inlineStr"/>
      <c r="BD1032" t="inlineStr"/>
      <c r="BE1032" t="inlineStr"/>
      <c r="BF1032" t="inlineStr"/>
      <c r="BG1032" t="inlineStr"/>
      <c r="BH1032" t="inlineStr"/>
      <c r="BI1032" t="inlineStr"/>
      <c r="BJ1032" t="inlineStr"/>
      <c r="BK1032" t="inlineStr"/>
      <c r="BL1032" t="inlineStr"/>
      <c r="BM1032" t="inlineStr"/>
      <c r="BN1032" t="inlineStr"/>
      <c r="BO1032" t="inlineStr"/>
      <c r="BP1032" t="inlineStr"/>
      <c r="BQ1032" t="inlineStr"/>
      <c r="BR1032" t="inlineStr"/>
      <c r="BS1032" t="inlineStr"/>
      <c r="BT1032" t="inlineStr"/>
      <c r="BU1032" t="inlineStr"/>
      <c r="BV1032" t="inlineStr"/>
      <c r="BW1032" t="inlineStr"/>
      <c r="BX1032" t="inlineStr"/>
      <c r="BY1032" t="inlineStr"/>
      <c r="BZ1032" t="inlineStr"/>
      <c r="CA1032" t="inlineStr"/>
      <c r="CB1032" t="inlineStr"/>
      <c r="CC1032" t="inlineStr"/>
      <c r="CD1032" t="inlineStr"/>
      <c r="CE1032" t="inlineStr"/>
      <c r="CF1032" t="inlineStr"/>
      <c r="CG1032" t="inlineStr"/>
      <c r="CH1032" t="inlineStr"/>
      <c r="CI1032" t="inlineStr"/>
      <c r="CJ1032" t="inlineStr"/>
      <c r="CK1032" t="inlineStr"/>
      <c r="CL1032" t="inlineStr"/>
      <c r="CM1032" t="inlineStr"/>
      <c r="CN1032" t="inlineStr"/>
      <c r="CO1032" t="inlineStr"/>
      <c r="CP1032" t="inlineStr"/>
      <c r="CQ1032" t="inlineStr"/>
      <c r="CR1032" t="inlineStr"/>
      <c r="CS1032" t="inlineStr"/>
      <c r="CT1032" t="inlineStr"/>
      <c r="CU1032" t="inlineStr"/>
    </row>
    <row r="1033">
      <c r="A1033" t="b">
        <v>0</v>
      </c>
      <c r="B1033" t="inlineStr">
        <is>
          <t>935</t>
        </is>
      </c>
      <c r="C1033" t="inlineStr">
        <is>
          <t>L-1561-669847550</t>
        </is>
      </c>
      <c r="D1033" t="inlineStr">
        <is>
          <t>1208242806</t>
        </is>
      </c>
      <c r="E1033" t="inlineStr"/>
      <c r="F1033" t="inlineStr">
        <is>
          <t>https://portal.dnb.de/opac.htm?method=simpleSearch&amp;cqlMode=true&amp;query=idn%3D1208242806</t>
        </is>
      </c>
      <c r="G1033" t="inlineStr">
        <is>
          <t>III 95, 35 (Angebundenes Werk)</t>
        </is>
      </c>
      <c r="H1033" t="inlineStr"/>
      <c r="I1033" t="inlineStr"/>
      <c r="J1033" t="inlineStr"/>
      <c r="K1033" t="inlineStr"/>
      <c r="L1033" t="inlineStr"/>
      <c r="M1033" t="inlineStr"/>
      <c r="N1033" t="inlineStr"/>
      <c r="O1033" t="inlineStr"/>
      <c r="P1033" t="inlineStr"/>
      <c r="Q1033" t="inlineStr"/>
      <c r="R1033" t="inlineStr"/>
      <c r="S1033" t="inlineStr"/>
      <c r="T1033" t="inlineStr"/>
      <c r="U1033" t="inlineStr"/>
      <c r="V1033" t="inlineStr"/>
      <c r="W1033" t="inlineStr"/>
      <c r="X1033" t="inlineStr"/>
      <c r="Y1033" t="inlineStr"/>
      <c r="Z1033" t="inlineStr"/>
      <c r="AA1033" t="inlineStr"/>
      <c r="AB1033" t="inlineStr"/>
      <c r="AC1033" t="inlineStr"/>
      <c r="AD1033" t="inlineStr"/>
      <c r="AE1033" t="inlineStr"/>
      <c r="AF1033" t="inlineStr"/>
      <c r="AG1033" t="inlineStr"/>
      <c r="AH1033" t="inlineStr"/>
      <c r="AI1033" t="inlineStr"/>
      <c r="AJ1033" t="inlineStr"/>
      <c r="AK1033" t="inlineStr"/>
      <c r="AL1033" t="inlineStr"/>
      <c r="AM1033" t="inlineStr"/>
      <c r="AN1033" t="inlineStr"/>
      <c r="AO1033" t="inlineStr"/>
      <c r="AP1033" t="inlineStr"/>
      <c r="AQ1033" t="inlineStr"/>
      <c r="AR1033" t="inlineStr"/>
      <c r="AS1033" t="inlineStr"/>
      <c r="AT1033" t="inlineStr"/>
      <c r="AU1033" t="inlineStr"/>
      <c r="AV1033" t="inlineStr"/>
      <c r="AW1033" t="inlineStr"/>
      <c r="AX1033" t="inlineStr"/>
      <c r="AY1033" t="inlineStr"/>
      <c r="AZ1033" t="inlineStr"/>
      <c r="BA1033" t="inlineStr"/>
      <c r="BB1033" t="inlineStr"/>
      <c r="BC1033" t="inlineStr">
        <is>
          <t>0</t>
        </is>
      </c>
      <c r="BD1033" t="inlineStr"/>
      <c r="BE1033" t="inlineStr"/>
      <c r="BF1033" t="inlineStr"/>
      <c r="BG1033" t="inlineStr"/>
      <c r="BH1033" t="inlineStr"/>
      <c r="BI1033" t="inlineStr"/>
      <c r="BJ1033" t="inlineStr"/>
      <c r="BK1033" t="inlineStr"/>
      <c r="BL1033" t="inlineStr"/>
      <c r="BM1033" t="inlineStr"/>
      <c r="BN1033" t="inlineStr"/>
      <c r="BO1033" t="inlineStr"/>
      <c r="BP1033" t="inlineStr"/>
      <c r="BQ1033" t="inlineStr"/>
      <c r="BR1033" t="inlineStr"/>
      <c r="BS1033" t="inlineStr"/>
      <c r="BT1033" t="inlineStr"/>
      <c r="BU1033" t="inlineStr"/>
      <c r="BV1033" t="inlineStr"/>
      <c r="BW1033" t="inlineStr"/>
      <c r="BX1033" t="inlineStr"/>
      <c r="BY1033" t="inlineStr"/>
      <c r="BZ1033" t="inlineStr"/>
      <c r="CA1033" t="inlineStr"/>
      <c r="CB1033" t="inlineStr"/>
      <c r="CC1033" t="inlineStr"/>
      <c r="CD1033" t="inlineStr"/>
      <c r="CE1033" t="inlineStr"/>
      <c r="CF1033" t="inlineStr"/>
      <c r="CG1033" t="inlineStr"/>
      <c r="CH1033" t="inlineStr"/>
      <c r="CI1033" t="inlineStr"/>
      <c r="CJ1033" t="inlineStr"/>
      <c r="CK1033" t="inlineStr"/>
      <c r="CL1033" t="inlineStr"/>
      <c r="CM1033" t="inlineStr"/>
      <c r="CN1033" t="inlineStr"/>
      <c r="CO1033" t="inlineStr"/>
      <c r="CP1033" t="inlineStr"/>
      <c r="CQ1033" t="inlineStr"/>
      <c r="CR1033" t="inlineStr"/>
      <c r="CS1033" t="inlineStr"/>
      <c r="CT1033" t="inlineStr"/>
      <c r="CU1033" t="inlineStr"/>
    </row>
    <row r="1034">
      <c r="A1034" t="b">
        <v>1</v>
      </c>
      <c r="B1034" t="inlineStr">
        <is>
          <t>936</t>
        </is>
      </c>
      <c r="C1034" t="inlineStr">
        <is>
          <t>L-1541-156066491</t>
        </is>
      </c>
      <c r="D1034" t="inlineStr">
        <is>
          <t>994508492</t>
        </is>
      </c>
      <c r="E1034" t="inlineStr">
        <is>
          <t>Aal</t>
        </is>
      </c>
      <c r="F1034" t="inlineStr">
        <is>
          <t>https://portal.dnb.de/opac.htm?method=simpleSearch&amp;cqlMode=true&amp;query=idn%3D994508492</t>
        </is>
      </c>
      <c r="G1034" t="inlineStr">
        <is>
          <t>III 95, 35 a</t>
        </is>
      </c>
      <c r="H1034" t="inlineStr">
        <is>
          <t>III 95, 35 a</t>
        </is>
      </c>
      <c r="I1034" t="inlineStr"/>
      <c r="J1034" t="inlineStr"/>
      <c r="K1034" t="inlineStr">
        <is>
          <t>bis 25 cm</t>
        </is>
      </c>
      <c r="L1034" t="inlineStr"/>
      <c r="M1034" t="inlineStr"/>
      <c r="N1034" t="inlineStr"/>
      <c r="O1034" t="inlineStr"/>
      <c r="P1034" t="inlineStr"/>
      <c r="Q1034" t="inlineStr"/>
      <c r="R1034" t="inlineStr"/>
      <c r="S1034" t="inlineStr"/>
      <c r="T1034" t="inlineStr"/>
      <c r="U1034" t="inlineStr"/>
      <c r="V1034" t="inlineStr"/>
      <c r="W1034" t="inlineStr"/>
      <c r="X1034" t="inlineStr"/>
      <c r="Y1034" t="inlineStr"/>
      <c r="Z1034" t="inlineStr"/>
      <c r="AA1034" t="inlineStr">
        <is>
          <t>HD</t>
        </is>
      </c>
      <c r="AB1034" t="inlineStr"/>
      <c r="AC1034" t="inlineStr"/>
      <c r="AD1034" t="inlineStr">
        <is>
          <t>f</t>
        </is>
      </c>
      <c r="AE1034" t="inlineStr"/>
      <c r="AF1034" t="inlineStr"/>
      <c r="AG1034" t="inlineStr"/>
      <c r="AH1034" t="inlineStr"/>
      <c r="AI1034" t="inlineStr"/>
      <c r="AJ1034" t="inlineStr">
        <is>
          <t>Pa</t>
        </is>
      </c>
      <c r="AK1034" t="inlineStr"/>
      <c r="AL1034" t="inlineStr"/>
      <c r="AM1034" t="inlineStr"/>
      <c r="AN1034" t="inlineStr"/>
      <c r="AO1034" t="inlineStr"/>
      <c r="AP1034" t="inlineStr"/>
      <c r="AQ1034" t="inlineStr"/>
      <c r="AR1034" t="inlineStr"/>
      <c r="AS1034" t="inlineStr"/>
      <c r="AT1034" t="inlineStr"/>
      <c r="AU1034" t="inlineStr"/>
      <c r="AV1034" t="inlineStr"/>
      <c r="AW1034" t="inlineStr"/>
      <c r="AX1034" t="inlineStr">
        <is>
          <t>60</t>
        </is>
      </c>
      <c r="AY1034" t="inlineStr"/>
      <c r="AZ1034" t="inlineStr"/>
      <c r="BA1034" t="inlineStr"/>
      <c r="BB1034" t="inlineStr">
        <is>
          <t>n</t>
        </is>
      </c>
      <c r="BC1034" t="inlineStr">
        <is>
          <t>0</t>
        </is>
      </c>
      <c r="BD1034" t="inlineStr"/>
      <c r="BE1034" t="inlineStr">
        <is>
          <t>Halbgewebe mit Papier</t>
        </is>
      </c>
      <c r="BF1034" t="inlineStr"/>
      <c r="BG1034" t="inlineStr"/>
      <c r="BH1034" t="inlineStr"/>
      <c r="BI1034" t="inlineStr"/>
      <c r="BJ1034" t="inlineStr"/>
      <c r="BK1034" t="inlineStr"/>
      <c r="BL1034" t="inlineStr"/>
      <c r="BM1034" t="inlineStr"/>
      <c r="BN1034" t="inlineStr"/>
      <c r="BO1034" t="inlineStr"/>
      <c r="BP1034" t="inlineStr"/>
      <c r="BQ1034" t="inlineStr"/>
      <c r="BR1034" t="inlineStr"/>
      <c r="BS1034" t="inlineStr"/>
      <c r="BT1034" t="inlineStr"/>
      <c r="BU1034" t="inlineStr"/>
      <c r="BV1034" t="inlineStr"/>
      <c r="BW1034" t="inlineStr"/>
      <c r="BX1034" t="inlineStr"/>
      <c r="BY1034" t="inlineStr"/>
      <c r="BZ1034" t="inlineStr"/>
      <c r="CA1034" t="inlineStr"/>
      <c r="CB1034" t="inlineStr"/>
      <c r="CC1034" t="inlineStr"/>
      <c r="CD1034" t="inlineStr"/>
      <c r="CE1034" t="inlineStr"/>
      <c r="CF1034" t="inlineStr"/>
      <c r="CG1034" t="inlineStr"/>
      <c r="CH1034" t="inlineStr"/>
      <c r="CI1034" t="inlineStr"/>
      <c r="CJ1034" t="inlineStr"/>
      <c r="CK1034" t="inlineStr"/>
      <c r="CL1034" t="inlineStr"/>
      <c r="CM1034" t="inlineStr"/>
      <c r="CN1034" t="inlineStr"/>
      <c r="CO1034" t="inlineStr"/>
      <c r="CP1034" t="inlineStr"/>
      <c r="CQ1034" t="inlineStr"/>
      <c r="CR1034" t="inlineStr"/>
      <c r="CS1034" t="inlineStr"/>
      <c r="CT1034" t="inlineStr"/>
      <c r="CU1034" t="inlineStr"/>
    </row>
    <row r="1035">
      <c r="A1035" t="b">
        <v>1</v>
      </c>
      <c r="B1035" t="inlineStr">
        <is>
          <t>905</t>
        </is>
      </c>
      <c r="C1035" t="inlineStr">
        <is>
          <t>L-1549-315487682</t>
        </is>
      </c>
      <c r="D1035" t="inlineStr">
        <is>
          <t>1066957061</t>
        </is>
      </c>
      <c r="E1035" t="inlineStr">
        <is>
          <t>Aaf</t>
        </is>
      </c>
      <c r="F1035" t="inlineStr">
        <is>
          <t>https://portal.dnb.de/opac.htm?method=simpleSearch&amp;cqlMode=true&amp;query=idn%3D1066957061</t>
        </is>
      </c>
      <c r="G1035" t="inlineStr">
        <is>
          <t>III 95, 36</t>
        </is>
      </c>
      <c r="H1035" t="inlineStr">
        <is>
          <t>III 95, 36</t>
        </is>
      </c>
      <c r="I1035" t="inlineStr"/>
      <c r="J1035" t="inlineStr"/>
      <c r="K1035" t="inlineStr">
        <is>
          <t>bis 25 cm</t>
        </is>
      </c>
      <c r="L1035" t="inlineStr"/>
      <c r="M1035" t="inlineStr"/>
      <c r="N1035" t="inlineStr"/>
      <c r="O1035" t="inlineStr"/>
      <c r="P1035" t="inlineStr"/>
      <c r="Q1035" t="inlineStr"/>
      <c r="R1035" t="inlineStr"/>
      <c r="S1035" t="inlineStr"/>
      <c r="T1035" t="inlineStr"/>
      <c r="U1035" t="inlineStr"/>
      <c r="V1035" t="inlineStr"/>
      <c r="W1035" t="inlineStr"/>
      <c r="X1035" t="inlineStr"/>
      <c r="Y1035" t="inlineStr"/>
      <c r="Z1035" t="inlineStr"/>
      <c r="AA1035" t="inlineStr">
        <is>
          <t>HG</t>
        </is>
      </c>
      <c r="AB1035" t="inlineStr">
        <is>
          <t>x</t>
        </is>
      </c>
      <c r="AC1035" t="inlineStr"/>
      <c r="AD1035" t="inlineStr">
        <is>
          <t>h/E</t>
        </is>
      </c>
      <c r="AE1035" t="inlineStr"/>
      <c r="AF1035" t="inlineStr"/>
      <c r="AG1035" t="inlineStr"/>
      <c r="AH1035" t="inlineStr"/>
      <c r="AI1035" t="inlineStr"/>
      <c r="AJ1035" t="inlineStr">
        <is>
          <t>Pa</t>
        </is>
      </c>
      <c r="AK1035" t="inlineStr">
        <is>
          <t>x</t>
        </is>
      </c>
      <c r="AL1035" t="inlineStr"/>
      <c r="AM1035" t="inlineStr"/>
      <c r="AN1035" t="inlineStr"/>
      <c r="AO1035" t="inlineStr"/>
      <c r="AP1035" t="inlineStr"/>
      <c r="AQ1035" t="inlineStr"/>
      <c r="AR1035" t="inlineStr"/>
      <c r="AS1035" t="inlineStr"/>
      <c r="AT1035" t="inlineStr"/>
      <c r="AU1035" t="inlineStr"/>
      <c r="AV1035" t="inlineStr"/>
      <c r="AW1035" t="inlineStr"/>
      <c r="AX1035" t="inlineStr">
        <is>
          <t>110</t>
        </is>
      </c>
      <c r="AY1035" t="inlineStr"/>
      <c r="AZ1035" t="inlineStr"/>
      <c r="BA1035" t="inlineStr"/>
      <c r="BB1035" t="inlineStr">
        <is>
          <t>n</t>
        </is>
      </c>
      <c r="BC1035" t="inlineStr">
        <is>
          <t>0</t>
        </is>
      </c>
      <c r="BD1035" t="inlineStr"/>
      <c r="BE1035" t="inlineStr"/>
      <c r="BF1035" t="inlineStr"/>
      <c r="BG1035" t="inlineStr">
        <is>
          <t>x</t>
        </is>
      </c>
      <c r="BH1035" t="inlineStr"/>
      <c r="BI1035" t="inlineStr"/>
      <c r="BJ1035" t="inlineStr"/>
      <c r="BK1035" t="inlineStr"/>
      <c r="BL1035" t="inlineStr">
        <is>
          <t>x 110</t>
        </is>
      </c>
      <c r="BM1035" t="inlineStr"/>
      <c r="BN1035" t="inlineStr"/>
      <c r="BO1035" t="inlineStr"/>
      <c r="BP1035" t="inlineStr"/>
      <c r="BQ1035" t="inlineStr"/>
      <c r="BR1035" t="inlineStr"/>
      <c r="BS1035" t="inlineStr"/>
      <c r="BT1035" t="inlineStr"/>
      <c r="BU1035" t="inlineStr"/>
      <c r="BV1035" t="inlineStr"/>
      <c r="BW1035" t="inlineStr"/>
      <c r="BX1035" t="inlineStr"/>
      <c r="BY1035" t="inlineStr"/>
      <c r="BZ1035" t="inlineStr"/>
      <c r="CA1035" t="inlineStr"/>
      <c r="CB1035" t="inlineStr"/>
      <c r="CC1035" t="inlineStr"/>
      <c r="CD1035" t="inlineStr"/>
      <c r="CE1035" t="inlineStr"/>
      <c r="CF1035" t="inlineStr"/>
      <c r="CG1035" t="inlineStr"/>
      <c r="CH1035" t="inlineStr"/>
      <c r="CI1035" t="inlineStr"/>
      <c r="CJ1035" t="inlineStr"/>
      <c r="CK1035" t="inlineStr"/>
      <c r="CL1035" t="inlineStr"/>
      <c r="CM1035" t="inlineStr"/>
      <c r="CN1035" t="inlineStr"/>
      <c r="CO1035" t="inlineStr"/>
      <c r="CP1035" t="inlineStr"/>
      <c r="CQ1035" t="inlineStr"/>
      <c r="CR1035" t="inlineStr"/>
      <c r="CS1035" t="inlineStr"/>
      <c r="CT1035" t="inlineStr"/>
      <c r="CU1035" t="inlineStr"/>
    </row>
    <row r="1036">
      <c r="A1036" t="b">
        <v>1</v>
      </c>
      <c r="B1036" t="inlineStr">
        <is>
          <t>937</t>
        </is>
      </c>
      <c r="C1036" t="inlineStr">
        <is>
          <t>L-1559-175394415</t>
        </is>
      </c>
      <c r="D1036" t="inlineStr">
        <is>
          <t>1001684656</t>
        </is>
      </c>
      <c r="E1036" t="inlineStr">
        <is>
          <t>Aal</t>
        </is>
      </c>
      <c r="F1036" t="inlineStr">
        <is>
          <t>https://portal.dnb.de/opac.htm?method=simpleSearch&amp;cqlMode=true&amp;query=idn%3D1001684656</t>
        </is>
      </c>
      <c r="G1036" t="inlineStr">
        <is>
          <t>III 95, 36 a</t>
        </is>
      </c>
      <c r="H1036" t="inlineStr">
        <is>
          <t>III 95, 36a</t>
        </is>
      </c>
      <c r="I1036" t="inlineStr"/>
      <c r="J1036" t="inlineStr"/>
      <c r="K1036" t="inlineStr">
        <is>
          <t>bis 25 cm</t>
        </is>
      </c>
      <c r="L1036" t="inlineStr"/>
      <c r="M1036" t="inlineStr"/>
      <c r="N1036" t="inlineStr"/>
      <c r="O1036" t="inlineStr"/>
      <c r="P1036" t="inlineStr"/>
      <c r="Q1036" t="inlineStr"/>
      <c r="R1036" t="inlineStr"/>
      <c r="S1036" t="inlineStr"/>
      <c r="T1036" t="inlineStr"/>
      <c r="U1036" t="inlineStr"/>
      <c r="V1036" t="inlineStr"/>
      <c r="W1036" t="inlineStr"/>
      <c r="X1036" t="inlineStr"/>
      <c r="Y1036" t="inlineStr"/>
      <c r="Z1036" t="inlineStr"/>
      <c r="AA1036" t="inlineStr">
        <is>
          <t>L</t>
        </is>
      </c>
      <c r="AB1036" t="inlineStr"/>
      <c r="AC1036" t="inlineStr"/>
      <c r="AD1036" t="inlineStr">
        <is>
          <t>f</t>
        </is>
      </c>
      <c r="AE1036" t="inlineStr"/>
      <c r="AF1036" t="inlineStr"/>
      <c r="AG1036" t="inlineStr"/>
      <c r="AH1036" t="inlineStr"/>
      <c r="AI1036" t="inlineStr"/>
      <c r="AJ1036" t="inlineStr">
        <is>
          <t>Pa</t>
        </is>
      </c>
      <c r="AK1036" t="inlineStr"/>
      <c r="AL1036" t="inlineStr"/>
      <c r="AM1036" t="inlineStr"/>
      <c r="AN1036" t="inlineStr"/>
      <c r="AO1036" t="inlineStr"/>
      <c r="AP1036" t="inlineStr"/>
      <c r="AQ1036" t="inlineStr"/>
      <c r="AR1036" t="inlineStr"/>
      <c r="AS1036" t="inlineStr"/>
      <c r="AT1036" t="inlineStr"/>
      <c r="AU1036" t="inlineStr"/>
      <c r="AV1036" t="inlineStr"/>
      <c r="AW1036" t="inlineStr"/>
      <c r="AX1036" t="inlineStr">
        <is>
          <t>60</t>
        </is>
      </c>
      <c r="AY1036" t="inlineStr"/>
      <c r="AZ1036" t="inlineStr"/>
      <c r="BA1036" t="inlineStr"/>
      <c r="BB1036" t="inlineStr">
        <is>
          <t>n</t>
        </is>
      </c>
      <c r="BC1036" t="inlineStr">
        <is>
          <t>0</t>
        </is>
      </c>
      <c r="BD1036" t="inlineStr"/>
      <c r="BE1036" t="inlineStr">
        <is>
          <t>Gewebe</t>
        </is>
      </c>
      <c r="BF1036" t="inlineStr"/>
      <c r="BG1036" t="inlineStr"/>
      <c r="BH1036" t="inlineStr"/>
      <c r="BI1036" t="inlineStr"/>
      <c r="BJ1036" t="inlineStr"/>
      <c r="BK1036" t="inlineStr"/>
      <c r="BL1036" t="inlineStr"/>
      <c r="BM1036" t="inlineStr"/>
      <c r="BN1036" t="inlineStr"/>
      <c r="BO1036" t="inlineStr"/>
      <c r="BP1036" t="inlineStr"/>
      <c r="BQ1036" t="inlineStr"/>
      <c r="BR1036" t="inlineStr"/>
      <c r="BS1036" t="inlineStr"/>
      <c r="BT1036" t="inlineStr"/>
      <c r="BU1036" t="inlineStr"/>
      <c r="BV1036" t="inlineStr"/>
      <c r="BW1036" t="inlineStr"/>
      <c r="BX1036" t="inlineStr"/>
      <c r="BY1036" t="inlineStr"/>
      <c r="BZ1036" t="inlineStr"/>
      <c r="CA1036" t="inlineStr"/>
      <c r="CB1036" t="inlineStr"/>
      <c r="CC1036" t="inlineStr"/>
      <c r="CD1036" t="inlineStr"/>
      <c r="CE1036" t="inlineStr"/>
      <c r="CF1036" t="inlineStr"/>
      <c r="CG1036" t="inlineStr"/>
      <c r="CH1036" t="inlineStr"/>
      <c r="CI1036" t="inlineStr"/>
      <c r="CJ1036" t="inlineStr"/>
      <c r="CK1036" t="inlineStr"/>
      <c r="CL1036" t="inlineStr"/>
      <c r="CM1036" t="inlineStr"/>
      <c r="CN1036" t="inlineStr"/>
      <c r="CO1036" t="inlineStr"/>
      <c r="CP1036" t="inlineStr"/>
      <c r="CQ1036" t="inlineStr"/>
      <c r="CR1036" t="inlineStr"/>
      <c r="CS1036" t="inlineStr"/>
      <c r="CT1036" t="inlineStr"/>
      <c r="CU1036" t="inlineStr"/>
    </row>
    <row r="1037">
      <c r="A1037" t="b">
        <v>1</v>
      </c>
      <c r="B1037" t="inlineStr">
        <is>
          <t>906</t>
        </is>
      </c>
      <c r="C1037" t="inlineStr">
        <is>
          <t>L-1538-315301953</t>
        </is>
      </c>
      <c r="D1037" t="inlineStr">
        <is>
          <t>1066842213</t>
        </is>
      </c>
      <c r="E1037" t="inlineStr">
        <is>
          <t>Aaf</t>
        </is>
      </c>
      <c r="F1037" t="inlineStr">
        <is>
          <t>https://portal.dnb.de/opac.htm?method=simpleSearch&amp;cqlMode=true&amp;query=idn%3D1066842213</t>
        </is>
      </c>
      <c r="G1037" t="inlineStr">
        <is>
          <t>III 95, 37</t>
        </is>
      </c>
      <c r="H1037" t="inlineStr">
        <is>
          <t>III 95, 37</t>
        </is>
      </c>
      <c r="I1037" t="inlineStr"/>
      <c r="J1037" t="inlineStr"/>
      <c r="K1037" t="inlineStr">
        <is>
          <t>bis 35 cm</t>
        </is>
      </c>
      <c r="L1037" t="inlineStr"/>
      <c r="M1037" t="inlineStr"/>
      <c r="N1037" t="inlineStr"/>
      <c r="O1037" t="inlineStr"/>
      <c r="P1037" t="inlineStr"/>
      <c r="Q1037" t="inlineStr"/>
      <c r="R1037" t="inlineStr"/>
      <c r="S1037" t="inlineStr"/>
      <c r="T1037" t="inlineStr"/>
      <c r="U1037" t="inlineStr"/>
      <c r="V1037" t="inlineStr"/>
      <c r="W1037" t="inlineStr"/>
      <c r="X1037" t="inlineStr"/>
      <c r="Y1037" t="inlineStr"/>
      <c r="Z1037" t="inlineStr"/>
      <c r="AA1037" t="inlineStr">
        <is>
          <t>Pg</t>
        </is>
      </c>
      <c r="AB1037" t="inlineStr">
        <is>
          <t>x</t>
        </is>
      </c>
      <c r="AC1037" t="inlineStr"/>
      <c r="AD1037" t="inlineStr">
        <is>
          <t>h/E</t>
        </is>
      </c>
      <c r="AE1037" t="inlineStr"/>
      <c r="AF1037" t="inlineStr"/>
      <c r="AG1037" t="inlineStr"/>
      <c r="AH1037" t="inlineStr"/>
      <c r="AI1037" t="inlineStr"/>
      <c r="AJ1037" t="inlineStr">
        <is>
          <t>Pa</t>
        </is>
      </c>
      <c r="AK1037" t="inlineStr"/>
      <c r="AL1037" t="inlineStr"/>
      <c r="AM1037" t="inlineStr"/>
      <c r="AN1037" t="inlineStr"/>
      <c r="AO1037" t="inlineStr"/>
      <c r="AP1037" t="inlineStr"/>
      <c r="AQ1037" t="inlineStr"/>
      <c r="AR1037" t="inlineStr"/>
      <c r="AS1037" t="inlineStr"/>
      <c r="AT1037" t="inlineStr"/>
      <c r="AU1037" t="inlineStr"/>
      <c r="AV1037" t="inlineStr"/>
      <c r="AW1037" t="inlineStr"/>
      <c r="AX1037" t="inlineStr">
        <is>
          <t>110</t>
        </is>
      </c>
      <c r="AY1037" t="inlineStr"/>
      <c r="AZ1037" t="inlineStr"/>
      <c r="BA1037" t="inlineStr"/>
      <c r="BB1037" t="inlineStr">
        <is>
          <t>ja vor</t>
        </is>
      </c>
      <c r="BC1037" t="inlineStr">
        <is>
          <t>1</t>
        </is>
      </c>
      <c r="BD1037" t="inlineStr"/>
      <c r="BE1037" t="inlineStr"/>
      <c r="BF1037" t="inlineStr"/>
      <c r="BG1037" t="inlineStr">
        <is>
          <t>x</t>
        </is>
      </c>
      <c r="BH1037" t="inlineStr"/>
      <c r="BI1037" t="inlineStr"/>
      <c r="BJ1037" t="inlineStr"/>
      <c r="BK1037" t="inlineStr"/>
      <c r="BL1037" t="inlineStr"/>
      <c r="BM1037" t="inlineStr"/>
      <c r="BN1037" t="inlineStr"/>
      <c r="BO1037" t="inlineStr"/>
      <c r="BP1037" t="inlineStr"/>
      <c r="BQ1037" t="inlineStr"/>
      <c r="BR1037" t="inlineStr">
        <is>
          <t>v</t>
        </is>
      </c>
      <c r="BS1037" t="inlineStr"/>
      <c r="BT1037" t="inlineStr"/>
      <c r="BU1037" t="inlineStr"/>
      <c r="BV1037" t="inlineStr"/>
      <c r="BW1037" t="inlineStr"/>
      <c r="BX1037" t="inlineStr"/>
      <c r="BY1037" t="inlineStr"/>
      <c r="BZ1037" t="inlineStr"/>
      <c r="CA1037" t="inlineStr">
        <is>
          <t>1</t>
        </is>
      </c>
      <c r="CB1037" t="inlineStr">
        <is>
          <t>mit JP+Gewebe unterlegen</t>
        </is>
      </c>
      <c r="CC1037" t="inlineStr"/>
      <c r="CD1037" t="inlineStr"/>
      <c r="CE1037" t="inlineStr"/>
      <c r="CF1037" t="inlineStr"/>
      <c r="CG1037" t="inlineStr"/>
      <c r="CH1037" t="inlineStr"/>
      <c r="CI1037" t="inlineStr"/>
      <c r="CJ1037" t="inlineStr"/>
      <c r="CK1037" t="inlineStr"/>
      <c r="CL1037" t="inlineStr"/>
      <c r="CM1037" t="inlineStr"/>
      <c r="CN1037" t="inlineStr"/>
      <c r="CO1037" t="inlineStr"/>
      <c r="CP1037" t="inlineStr"/>
      <c r="CQ1037" t="inlineStr"/>
      <c r="CR1037" t="inlineStr"/>
      <c r="CS1037" t="inlineStr"/>
      <c r="CT1037" t="inlineStr"/>
      <c r="CU1037" t="inlineStr"/>
    </row>
    <row r="1038">
      <c r="A1038" t="b">
        <v>0</v>
      </c>
      <c r="B1038" t="inlineStr">
        <is>
          <t>907</t>
        </is>
      </c>
      <c r="C1038" t="inlineStr">
        <is>
          <t>L-1539-31549056X</t>
        </is>
      </c>
      <c r="D1038" t="inlineStr">
        <is>
          <t>1066960038</t>
        </is>
      </c>
      <c r="E1038" t="inlineStr"/>
      <c r="F1038" t="inlineStr">
        <is>
          <t>https://portal.dnb.de/opac.htm?method=simpleSearch&amp;cqlMode=true&amp;query=idn%3D1066960038</t>
        </is>
      </c>
      <c r="G1038" t="inlineStr">
        <is>
          <t>III 95, 38</t>
        </is>
      </c>
      <c r="H1038" t="inlineStr"/>
      <c r="I1038" t="inlineStr"/>
      <c r="J1038" t="inlineStr"/>
      <c r="K1038" t="inlineStr">
        <is>
          <t>bis 25 cm</t>
        </is>
      </c>
      <c r="L1038" t="inlineStr"/>
      <c r="M1038" t="inlineStr"/>
      <c r="N1038" t="inlineStr"/>
      <c r="O1038" t="inlineStr"/>
      <c r="P1038" t="inlineStr"/>
      <c r="Q1038" t="inlineStr"/>
      <c r="R1038" t="inlineStr"/>
      <c r="S1038" t="inlineStr"/>
      <c r="T1038" t="inlineStr"/>
      <c r="U1038" t="inlineStr"/>
      <c r="V1038" t="inlineStr"/>
      <c r="W1038" t="inlineStr"/>
      <c r="X1038" t="inlineStr"/>
      <c r="Y1038" t="inlineStr"/>
      <c r="Z1038" t="inlineStr"/>
      <c r="AA1038" t="inlineStr">
        <is>
          <t>HD</t>
        </is>
      </c>
      <c r="AB1038" t="inlineStr">
        <is>
          <t>x</t>
        </is>
      </c>
      <c r="AC1038" t="inlineStr"/>
      <c r="AD1038" t="inlineStr">
        <is>
          <t>h</t>
        </is>
      </c>
      <c r="AE1038" t="inlineStr"/>
      <c r="AF1038" t="inlineStr"/>
      <c r="AG1038" t="inlineStr"/>
      <c r="AH1038" t="inlineStr"/>
      <c r="AI1038" t="inlineStr"/>
      <c r="AJ1038" t="inlineStr">
        <is>
          <t>Pa</t>
        </is>
      </c>
      <c r="AK1038" t="inlineStr"/>
      <c r="AL1038" t="inlineStr"/>
      <c r="AM1038" t="inlineStr"/>
      <c r="AN1038" t="inlineStr"/>
      <c r="AO1038" t="inlineStr"/>
      <c r="AP1038" t="inlineStr"/>
      <c r="AQ1038" t="inlineStr"/>
      <c r="AR1038" t="inlineStr"/>
      <c r="AS1038" t="inlineStr"/>
      <c r="AT1038" t="inlineStr"/>
      <c r="AU1038" t="inlineStr"/>
      <c r="AV1038" t="inlineStr"/>
      <c r="AW1038" t="inlineStr"/>
      <c r="AX1038" t="inlineStr">
        <is>
          <t>80</t>
        </is>
      </c>
      <c r="AY1038" t="inlineStr"/>
      <c r="AZ1038" t="inlineStr"/>
      <c r="BA1038" t="inlineStr"/>
      <c r="BB1038" t="inlineStr">
        <is>
          <t>n</t>
        </is>
      </c>
      <c r="BC1038" t="inlineStr">
        <is>
          <t>0</t>
        </is>
      </c>
      <c r="BD1038" t="inlineStr"/>
      <c r="BE1038" t="inlineStr"/>
      <c r="BF1038" t="inlineStr"/>
      <c r="BG1038" t="inlineStr">
        <is>
          <t>x</t>
        </is>
      </c>
      <c r="BH1038" t="inlineStr"/>
      <c r="BI1038" t="inlineStr"/>
      <c r="BJ1038" t="inlineStr"/>
      <c r="BK1038" t="inlineStr"/>
      <c r="BL1038" t="inlineStr"/>
      <c r="BM1038" t="inlineStr"/>
      <c r="BN1038" t="inlineStr"/>
      <c r="BO1038" t="inlineStr"/>
      <c r="BP1038" t="inlineStr"/>
      <c r="BQ1038" t="inlineStr"/>
      <c r="BR1038" t="inlineStr"/>
      <c r="BS1038" t="inlineStr"/>
      <c r="BT1038" t="inlineStr"/>
      <c r="BU1038" t="inlineStr"/>
      <c r="BV1038" t="inlineStr"/>
      <c r="BW1038" t="inlineStr"/>
      <c r="BX1038" t="inlineStr"/>
      <c r="BY1038" t="inlineStr"/>
      <c r="BZ1038" t="inlineStr"/>
      <c r="CA1038" t="inlineStr"/>
      <c r="CB1038" t="inlineStr"/>
      <c r="CC1038" t="inlineStr"/>
      <c r="CD1038" t="inlineStr"/>
      <c r="CE1038" t="inlineStr"/>
      <c r="CF1038" t="inlineStr"/>
      <c r="CG1038" t="inlineStr"/>
      <c r="CH1038" t="inlineStr"/>
      <c r="CI1038" t="inlineStr"/>
      <c r="CJ1038" t="inlineStr"/>
      <c r="CK1038" t="inlineStr"/>
      <c r="CL1038" t="inlineStr"/>
      <c r="CM1038" t="inlineStr"/>
      <c r="CN1038" t="inlineStr"/>
      <c r="CO1038" t="inlineStr"/>
      <c r="CP1038" t="inlineStr"/>
      <c r="CQ1038" t="inlineStr"/>
      <c r="CR1038" t="inlineStr"/>
      <c r="CS1038" t="inlineStr"/>
      <c r="CT1038" t="inlineStr"/>
      <c r="CU1038" t="inlineStr"/>
    </row>
    <row r="1039">
      <c r="A1039" t="b">
        <v>1</v>
      </c>
      <c r="B1039" t="inlineStr"/>
      <c r="C1039" t="inlineStr">
        <is>
          <t>L-9999-414748298</t>
        </is>
      </c>
      <c r="D1039" t="inlineStr">
        <is>
          <t>1138244139</t>
        </is>
      </c>
      <c r="E1039" t="inlineStr">
        <is>
          <t>Qd</t>
        </is>
      </c>
      <c r="F1039" t="inlineStr"/>
      <c r="G1039" t="inlineStr">
        <is>
          <t>III 95, 38</t>
        </is>
      </c>
      <c r="H1039" t="inlineStr">
        <is>
          <t>III 95, 38</t>
        </is>
      </c>
      <c r="I1039" t="inlineStr"/>
      <c r="J1039" t="inlineStr"/>
      <c r="K1039" t="inlineStr"/>
      <c r="L1039" t="inlineStr"/>
      <c r="M1039" t="inlineStr"/>
      <c r="N1039" t="inlineStr"/>
      <c r="O1039" t="inlineStr"/>
      <c r="P1039" t="inlineStr"/>
      <c r="Q1039" t="inlineStr"/>
      <c r="R1039" t="inlineStr"/>
      <c r="S1039" t="inlineStr"/>
      <c r="T1039" t="inlineStr"/>
      <c r="U1039" t="inlineStr"/>
      <c r="V1039" t="inlineStr"/>
      <c r="W1039" t="inlineStr"/>
      <c r="X1039" t="inlineStr"/>
      <c r="Y1039" t="inlineStr"/>
      <c r="Z1039" t="inlineStr"/>
      <c r="AA1039" t="inlineStr"/>
      <c r="AB1039" t="inlineStr"/>
      <c r="AC1039" t="inlineStr"/>
      <c r="AD1039" t="inlineStr"/>
      <c r="AE1039" t="inlineStr"/>
      <c r="AF1039" t="inlineStr"/>
      <c r="AG1039" t="inlineStr"/>
      <c r="AH1039" t="inlineStr"/>
      <c r="AI1039" t="inlineStr"/>
      <c r="AJ1039" t="inlineStr"/>
      <c r="AK1039" t="inlineStr"/>
      <c r="AL1039" t="inlineStr"/>
      <c r="AM1039" t="inlineStr"/>
      <c r="AN1039" t="inlineStr"/>
      <c r="AO1039" t="inlineStr"/>
      <c r="AP1039" t="inlineStr"/>
      <c r="AQ1039" t="inlineStr"/>
      <c r="AR1039" t="inlineStr"/>
      <c r="AS1039" t="inlineStr"/>
      <c r="AT1039" t="inlineStr"/>
      <c r="AU1039" t="inlineStr"/>
      <c r="AV1039" t="inlineStr"/>
      <c r="AW1039" t="inlineStr"/>
      <c r="AX1039" t="inlineStr"/>
      <c r="AY1039" t="inlineStr"/>
      <c r="AZ1039" t="inlineStr"/>
      <c r="BA1039" t="inlineStr"/>
      <c r="BB1039" t="inlineStr"/>
      <c r="BC1039" t="inlineStr"/>
      <c r="BD1039" t="inlineStr"/>
      <c r="BE1039" t="inlineStr"/>
      <c r="BF1039" t="inlineStr"/>
      <c r="BG1039" t="inlineStr"/>
      <c r="BH1039" t="inlineStr"/>
      <c r="BI1039" t="inlineStr"/>
      <c r="BJ1039" t="inlineStr"/>
      <c r="BK1039" t="inlineStr"/>
      <c r="BL1039" t="inlineStr"/>
      <c r="BM1039" t="inlineStr"/>
      <c r="BN1039" t="inlineStr"/>
      <c r="BO1039" t="inlineStr"/>
      <c r="BP1039" t="inlineStr"/>
      <c r="BQ1039" t="inlineStr"/>
      <c r="BR1039" t="inlineStr"/>
      <c r="BS1039" t="inlineStr"/>
      <c r="BT1039" t="inlineStr"/>
      <c r="BU1039" t="inlineStr"/>
      <c r="BV1039" t="inlineStr"/>
      <c r="BW1039" t="inlineStr"/>
      <c r="BX1039" t="inlineStr"/>
      <c r="BY1039" t="inlineStr"/>
      <c r="BZ1039" t="inlineStr"/>
      <c r="CA1039" t="inlineStr"/>
      <c r="CB1039" t="inlineStr"/>
      <c r="CC1039" t="inlineStr"/>
      <c r="CD1039" t="inlineStr"/>
      <c r="CE1039" t="inlineStr"/>
      <c r="CF1039" t="inlineStr"/>
      <c r="CG1039" t="inlineStr"/>
      <c r="CH1039" t="inlineStr"/>
      <c r="CI1039" t="inlineStr"/>
      <c r="CJ1039" t="inlineStr"/>
      <c r="CK1039" t="inlineStr"/>
      <c r="CL1039" t="inlineStr"/>
      <c r="CM1039" t="inlineStr"/>
      <c r="CN1039" t="inlineStr"/>
      <c r="CO1039" t="inlineStr"/>
      <c r="CP1039" t="inlineStr"/>
      <c r="CQ1039" t="inlineStr"/>
      <c r="CR1039" t="inlineStr"/>
      <c r="CS1039" t="inlineStr"/>
      <c r="CT1039" t="inlineStr"/>
      <c r="CU1039" t="inlineStr"/>
    </row>
    <row r="1040">
      <c r="A1040" t="b">
        <v>0</v>
      </c>
      <c r="B1040" t="inlineStr">
        <is>
          <t>938</t>
        </is>
      </c>
      <c r="C1040" t="inlineStr">
        <is>
          <t>L-1540-674669541</t>
        </is>
      </c>
      <c r="D1040" t="inlineStr">
        <is>
          <t>1209577798</t>
        </is>
      </c>
      <c r="E1040" t="inlineStr"/>
      <c r="F1040" t="inlineStr">
        <is>
          <t>https://portal.dnb.de/opac.htm?method=simpleSearch&amp;cqlMode=true&amp;query=idn%3D1209577798</t>
        </is>
      </c>
      <c r="G1040" t="inlineStr">
        <is>
          <t>III 95, 38 (1. angebundenes Werk)</t>
        </is>
      </c>
      <c r="H1040" t="inlineStr"/>
      <c r="I1040" t="inlineStr"/>
      <c r="J1040" t="inlineStr"/>
      <c r="K1040" t="inlineStr"/>
      <c r="L1040" t="inlineStr"/>
      <c r="M1040" t="inlineStr"/>
      <c r="N1040" t="inlineStr"/>
      <c r="O1040" t="inlineStr"/>
      <c r="P1040" t="inlineStr"/>
      <c r="Q1040" t="inlineStr"/>
      <c r="R1040" t="inlineStr"/>
      <c r="S1040" t="inlineStr"/>
      <c r="T1040" t="inlineStr"/>
      <c r="U1040" t="inlineStr"/>
      <c r="V1040" t="inlineStr"/>
      <c r="W1040" t="inlineStr"/>
      <c r="X1040" t="inlineStr"/>
      <c r="Y1040" t="inlineStr"/>
      <c r="Z1040" t="inlineStr"/>
      <c r="AA1040" t="inlineStr"/>
      <c r="AB1040" t="inlineStr"/>
      <c r="AC1040" t="inlineStr"/>
      <c r="AD1040" t="inlineStr"/>
      <c r="AE1040" t="inlineStr"/>
      <c r="AF1040" t="inlineStr"/>
      <c r="AG1040" t="inlineStr"/>
      <c r="AH1040" t="inlineStr"/>
      <c r="AI1040" t="inlineStr"/>
      <c r="AJ1040" t="inlineStr"/>
      <c r="AK1040" t="inlineStr"/>
      <c r="AL1040" t="inlineStr"/>
      <c r="AM1040" t="inlineStr"/>
      <c r="AN1040" t="inlineStr"/>
      <c r="AO1040" t="inlineStr"/>
      <c r="AP1040" t="inlineStr"/>
      <c r="AQ1040" t="inlineStr"/>
      <c r="AR1040" t="inlineStr"/>
      <c r="AS1040" t="inlineStr"/>
      <c r="AT1040" t="inlineStr"/>
      <c r="AU1040" t="inlineStr"/>
      <c r="AV1040" t="inlineStr"/>
      <c r="AW1040" t="inlineStr"/>
      <c r="AX1040" t="inlineStr"/>
      <c r="AY1040" t="inlineStr"/>
      <c r="AZ1040" t="inlineStr"/>
      <c r="BA1040" t="inlineStr"/>
      <c r="BB1040" t="inlineStr"/>
      <c r="BC1040" t="inlineStr">
        <is>
          <t>0</t>
        </is>
      </c>
      <c r="BD1040" t="inlineStr"/>
      <c r="BE1040" t="inlineStr"/>
      <c r="BF1040" t="inlineStr"/>
      <c r="BG1040" t="inlineStr"/>
      <c r="BH1040" t="inlineStr"/>
      <c r="BI1040" t="inlineStr"/>
      <c r="BJ1040" t="inlineStr"/>
      <c r="BK1040" t="inlineStr"/>
      <c r="BL1040" t="inlineStr"/>
      <c r="BM1040" t="inlineStr"/>
      <c r="BN1040" t="inlineStr"/>
      <c r="BO1040" t="inlineStr"/>
      <c r="BP1040" t="inlineStr"/>
      <c r="BQ1040" t="inlineStr"/>
      <c r="BR1040" t="inlineStr"/>
      <c r="BS1040" t="inlineStr"/>
      <c r="BT1040" t="inlineStr"/>
      <c r="BU1040" t="inlineStr"/>
      <c r="BV1040" t="inlineStr"/>
      <c r="BW1040" t="inlineStr"/>
      <c r="BX1040" t="inlineStr"/>
      <c r="BY1040" t="inlineStr"/>
      <c r="BZ1040" t="inlineStr"/>
      <c r="CA1040" t="inlineStr"/>
      <c r="CB1040" t="inlineStr"/>
      <c r="CC1040" t="inlineStr"/>
      <c r="CD1040" t="inlineStr"/>
      <c r="CE1040" t="inlineStr"/>
      <c r="CF1040" t="inlineStr"/>
      <c r="CG1040" t="inlineStr"/>
      <c r="CH1040" t="inlineStr"/>
      <c r="CI1040" t="inlineStr"/>
      <c r="CJ1040" t="inlineStr"/>
      <c r="CK1040" t="inlineStr"/>
      <c r="CL1040" t="inlineStr"/>
      <c r="CM1040" t="inlineStr"/>
      <c r="CN1040" t="inlineStr"/>
      <c r="CO1040" t="inlineStr"/>
      <c r="CP1040" t="inlineStr"/>
      <c r="CQ1040" t="inlineStr"/>
      <c r="CR1040" t="inlineStr"/>
      <c r="CS1040" t="inlineStr"/>
      <c r="CT1040" t="inlineStr"/>
      <c r="CU1040" t="inlineStr"/>
    </row>
    <row r="1041">
      <c r="A1041" t="b">
        <v>1</v>
      </c>
      <c r="B1041" t="inlineStr">
        <is>
          <t>908</t>
        </is>
      </c>
      <c r="C1041" t="inlineStr">
        <is>
          <t>L-1541-315493178</t>
        </is>
      </c>
      <c r="D1041" t="inlineStr">
        <is>
          <t>1066962901</t>
        </is>
      </c>
      <c r="E1041" t="inlineStr">
        <is>
          <t>Aaf</t>
        </is>
      </c>
      <c r="F1041" t="inlineStr">
        <is>
          <t>https://portal.dnb.de/opac.htm?method=simpleSearch&amp;cqlMode=true&amp;query=idn%3D1066962901</t>
        </is>
      </c>
      <c r="G1041" t="inlineStr">
        <is>
          <t>III 95, 39</t>
        </is>
      </c>
      <c r="H1041" t="inlineStr">
        <is>
          <t>III 95, 39</t>
        </is>
      </c>
      <c r="I1041" t="inlineStr"/>
      <c r="J1041" t="inlineStr"/>
      <c r="K1041" t="inlineStr">
        <is>
          <t>bis 35 cm</t>
        </is>
      </c>
      <c r="L1041" t="inlineStr"/>
      <c r="M1041" t="inlineStr"/>
      <c r="N1041" t="inlineStr"/>
      <c r="O1041" t="inlineStr"/>
      <c r="P1041" t="inlineStr"/>
      <c r="Q1041" t="inlineStr"/>
      <c r="R1041" t="inlineStr"/>
      <c r="S1041" t="inlineStr"/>
      <c r="T1041" t="inlineStr"/>
      <c r="U1041" t="inlineStr"/>
      <c r="V1041" t="inlineStr"/>
      <c r="W1041" t="inlineStr"/>
      <c r="X1041" t="inlineStr"/>
      <c r="Y1041" t="inlineStr"/>
      <c r="Z1041" t="inlineStr"/>
      <c r="AA1041" t="inlineStr">
        <is>
          <t>G</t>
        </is>
      </c>
      <c r="AB1041" t="inlineStr">
        <is>
          <t>x</t>
        </is>
      </c>
      <c r="AC1041" t="inlineStr"/>
      <c r="AD1041" t="inlineStr">
        <is>
          <t>h/E</t>
        </is>
      </c>
      <c r="AE1041" t="inlineStr"/>
      <c r="AF1041" t="inlineStr"/>
      <c r="AG1041" t="inlineStr"/>
      <c r="AH1041" t="inlineStr"/>
      <c r="AI1041" t="inlineStr"/>
      <c r="AJ1041" t="inlineStr">
        <is>
          <t>Pa</t>
        </is>
      </c>
      <c r="AK1041" t="inlineStr"/>
      <c r="AL1041" t="inlineStr"/>
      <c r="AM1041" t="inlineStr"/>
      <c r="AN1041" t="inlineStr"/>
      <c r="AO1041" t="inlineStr"/>
      <c r="AP1041" t="inlineStr"/>
      <c r="AQ1041" t="inlineStr"/>
      <c r="AR1041" t="inlineStr"/>
      <c r="AS1041" t="inlineStr"/>
      <c r="AT1041" t="inlineStr"/>
      <c r="AU1041" t="inlineStr"/>
      <c r="AV1041" t="inlineStr"/>
      <c r="AW1041" t="inlineStr"/>
      <c r="AX1041" t="inlineStr">
        <is>
          <t>110</t>
        </is>
      </c>
      <c r="AY1041" t="inlineStr"/>
      <c r="AZ1041" t="inlineStr"/>
      <c r="BA1041" t="inlineStr"/>
      <c r="BB1041" t="inlineStr">
        <is>
          <t>n</t>
        </is>
      </c>
      <c r="BC1041" t="inlineStr">
        <is>
          <t>0</t>
        </is>
      </c>
      <c r="BD1041" t="inlineStr"/>
      <c r="BE1041" t="inlineStr"/>
      <c r="BF1041" t="inlineStr"/>
      <c r="BG1041" t="inlineStr">
        <is>
          <t>x</t>
        </is>
      </c>
      <c r="BH1041" t="inlineStr"/>
      <c r="BI1041" t="inlineStr"/>
      <c r="BJ1041" t="inlineStr"/>
      <c r="BK1041" t="inlineStr"/>
      <c r="BL1041" t="inlineStr"/>
      <c r="BM1041" t="inlineStr"/>
      <c r="BN1041" t="inlineStr"/>
      <c r="BO1041" t="inlineStr"/>
      <c r="BP1041" t="inlineStr"/>
      <c r="BQ1041" t="inlineStr"/>
      <c r="BR1041" t="inlineStr"/>
      <c r="BS1041" t="inlineStr"/>
      <c r="BT1041" t="inlineStr"/>
      <c r="BU1041" t="inlineStr"/>
      <c r="BV1041" t="inlineStr"/>
      <c r="BW1041" t="inlineStr"/>
      <c r="BX1041" t="inlineStr"/>
      <c r="BY1041" t="inlineStr"/>
      <c r="BZ1041" t="inlineStr"/>
      <c r="CA1041" t="inlineStr"/>
      <c r="CB1041" t="inlineStr"/>
      <c r="CC1041" t="inlineStr"/>
      <c r="CD1041" t="inlineStr"/>
      <c r="CE1041" t="inlineStr"/>
      <c r="CF1041" t="inlineStr"/>
      <c r="CG1041" t="inlineStr"/>
      <c r="CH1041" t="inlineStr"/>
      <c r="CI1041" t="inlineStr"/>
      <c r="CJ1041" t="inlineStr"/>
      <c r="CK1041" t="inlineStr"/>
      <c r="CL1041" t="inlineStr"/>
      <c r="CM1041" t="inlineStr"/>
      <c r="CN1041" t="inlineStr"/>
      <c r="CO1041" t="inlineStr"/>
      <c r="CP1041" t="inlineStr"/>
      <c r="CQ1041" t="inlineStr"/>
      <c r="CR1041" t="inlineStr"/>
      <c r="CS1041" t="inlineStr"/>
      <c r="CT1041" t="inlineStr"/>
      <c r="CU1041" t="inlineStr"/>
    </row>
    <row r="1042">
      <c r="A1042" t="b">
        <v>1</v>
      </c>
      <c r="B1042" t="inlineStr">
        <is>
          <t>909</t>
        </is>
      </c>
      <c r="C1042" t="inlineStr">
        <is>
          <t>L-1538-315494328</t>
        </is>
      </c>
      <c r="D1042" t="inlineStr">
        <is>
          <t>1066964106</t>
        </is>
      </c>
      <c r="E1042" t="inlineStr">
        <is>
          <t>Aaf</t>
        </is>
      </c>
      <c r="F1042" t="inlineStr">
        <is>
          <t>https://portal.dnb.de/opac.htm?method=simpleSearch&amp;cqlMode=true&amp;query=idn%3D1066964106</t>
        </is>
      </c>
      <c r="G1042" t="inlineStr">
        <is>
          <t>III 95, 40</t>
        </is>
      </c>
      <c r="H1042" t="inlineStr">
        <is>
          <t>III 95, 40</t>
        </is>
      </c>
      <c r="I1042" t="inlineStr"/>
      <c r="J1042" t="inlineStr"/>
      <c r="K1042" t="inlineStr">
        <is>
          <t>bis 25 cm</t>
        </is>
      </c>
      <c r="L1042" t="inlineStr"/>
      <c r="M1042" t="inlineStr"/>
      <c r="N1042" t="inlineStr"/>
      <c r="O1042" t="inlineStr"/>
      <c r="P1042" t="inlineStr"/>
      <c r="Q1042" t="inlineStr"/>
      <c r="R1042" t="inlineStr"/>
      <c r="S1042" t="inlineStr"/>
      <c r="T1042" t="inlineStr"/>
      <c r="U1042" t="inlineStr"/>
      <c r="V1042" t="inlineStr"/>
      <c r="W1042" t="inlineStr"/>
      <c r="X1042" t="inlineStr"/>
      <c r="Y1042" t="inlineStr"/>
      <c r="Z1042" t="inlineStr"/>
      <c r="AA1042" t="inlineStr">
        <is>
          <t>G</t>
        </is>
      </c>
      <c r="AB1042" t="inlineStr">
        <is>
          <t>x</t>
        </is>
      </c>
      <c r="AC1042" t="inlineStr"/>
      <c r="AD1042" t="inlineStr">
        <is>
          <t>h/E</t>
        </is>
      </c>
      <c r="AE1042" t="inlineStr"/>
      <c r="AF1042" t="inlineStr"/>
      <c r="AG1042" t="inlineStr"/>
      <c r="AH1042" t="inlineStr"/>
      <c r="AI1042" t="inlineStr"/>
      <c r="AJ1042" t="inlineStr">
        <is>
          <t>Pa</t>
        </is>
      </c>
      <c r="AK1042" t="inlineStr">
        <is>
          <t>x</t>
        </is>
      </c>
      <c r="AL1042" t="inlineStr"/>
      <c r="AM1042" t="inlineStr"/>
      <c r="AN1042" t="inlineStr"/>
      <c r="AO1042" t="inlineStr"/>
      <c r="AP1042" t="inlineStr"/>
      <c r="AQ1042" t="inlineStr"/>
      <c r="AR1042" t="inlineStr"/>
      <c r="AS1042" t="inlineStr"/>
      <c r="AT1042" t="inlineStr"/>
      <c r="AU1042" t="inlineStr"/>
      <c r="AV1042" t="inlineStr"/>
      <c r="AW1042" t="inlineStr"/>
      <c r="AX1042" t="inlineStr">
        <is>
          <t>110</t>
        </is>
      </c>
      <c r="AY1042" t="inlineStr"/>
      <c r="AZ1042" t="inlineStr"/>
      <c r="BA1042" t="inlineStr"/>
      <c r="BB1042" t="inlineStr">
        <is>
          <t>n</t>
        </is>
      </c>
      <c r="BC1042" t="inlineStr">
        <is>
          <t>0</t>
        </is>
      </c>
      <c r="BD1042" t="inlineStr"/>
      <c r="BE1042" t="inlineStr"/>
      <c r="BF1042" t="inlineStr"/>
      <c r="BG1042" t="inlineStr"/>
      <c r="BH1042" t="inlineStr"/>
      <c r="BI1042" t="inlineStr"/>
      <c r="BJ1042" t="inlineStr"/>
      <c r="BK1042" t="inlineStr"/>
      <c r="BL1042" t="inlineStr"/>
      <c r="BM1042" t="inlineStr"/>
      <c r="BN1042" t="inlineStr"/>
      <c r="BO1042" t="inlineStr"/>
      <c r="BP1042" t="inlineStr"/>
      <c r="BQ1042" t="inlineStr"/>
      <c r="BR1042" t="inlineStr"/>
      <c r="BS1042" t="inlineStr"/>
      <c r="BT1042" t="inlineStr"/>
      <c r="BU1042" t="inlineStr"/>
      <c r="BV1042" t="inlineStr"/>
      <c r="BW1042" t="inlineStr"/>
      <c r="BX1042" t="inlineStr"/>
      <c r="BY1042" t="inlineStr"/>
      <c r="BZ1042" t="inlineStr"/>
      <c r="CA1042" t="inlineStr"/>
      <c r="CB1042" t="inlineStr"/>
      <c r="CC1042" t="inlineStr"/>
      <c r="CD1042" t="inlineStr"/>
      <c r="CE1042" t="inlineStr"/>
      <c r="CF1042" t="inlineStr"/>
      <c r="CG1042" t="inlineStr"/>
      <c r="CH1042" t="inlineStr"/>
      <c r="CI1042" t="inlineStr"/>
      <c r="CJ1042" t="inlineStr"/>
      <c r="CK1042" t="inlineStr"/>
      <c r="CL1042" t="inlineStr"/>
      <c r="CM1042" t="inlineStr"/>
      <c r="CN1042" t="inlineStr"/>
      <c r="CO1042" t="inlineStr"/>
      <c r="CP1042" t="inlineStr"/>
      <c r="CQ1042" t="inlineStr"/>
      <c r="CR1042" t="inlineStr"/>
      <c r="CS1042" t="inlineStr"/>
      <c r="CT1042" t="inlineStr"/>
      <c r="CU1042" t="inlineStr"/>
    </row>
    <row r="1043">
      <c r="A1043" t="b">
        <v>1</v>
      </c>
      <c r="B1043" t="inlineStr">
        <is>
          <t>910</t>
        </is>
      </c>
      <c r="C1043" t="inlineStr">
        <is>
          <t>L-1540-31549073X</t>
        </is>
      </c>
      <c r="D1043" t="inlineStr">
        <is>
          <t>1066960224</t>
        </is>
      </c>
      <c r="E1043" t="inlineStr">
        <is>
          <t>Aaf</t>
        </is>
      </c>
      <c r="F1043" t="inlineStr">
        <is>
          <t>https://portal.dnb.de/opac.htm?method=simpleSearch&amp;cqlMode=true&amp;query=idn%3D1066960224</t>
        </is>
      </c>
      <c r="G1043" t="inlineStr">
        <is>
          <t>III 95, 41</t>
        </is>
      </c>
      <c r="H1043" t="inlineStr">
        <is>
          <t>III 95, 41</t>
        </is>
      </c>
      <c r="I1043" t="inlineStr"/>
      <c r="J1043" t="inlineStr"/>
      <c r="K1043" t="inlineStr">
        <is>
          <t>bis 25 cm</t>
        </is>
      </c>
      <c r="L1043" t="inlineStr"/>
      <c r="M1043" t="inlineStr"/>
      <c r="N1043" t="inlineStr"/>
      <c r="O1043" t="inlineStr"/>
      <c r="P1043" t="inlineStr"/>
      <c r="Q1043" t="inlineStr"/>
      <c r="R1043" t="inlineStr"/>
      <c r="S1043" t="inlineStr"/>
      <c r="T1043" t="inlineStr"/>
      <c r="U1043" t="inlineStr"/>
      <c r="V1043" t="inlineStr"/>
      <c r="W1043" t="inlineStr"/>
      <c r="X1043" t="inlineStr"/>
      <c r="Y1043" t="inlineStr"/>
      <c r="Z1043" t="inlineStr"/>
      <c r="AA1043" t="inlineStr">
        <is>
          <t>L</t>
        </is>
      </c>
      <c r="AB1043" t="inlineStr">
        <is>
          <t>x</t>
        </is>
      </c>
      <c r="AC1043" t="inlineStr"/>
      <c r="AD1043" t="inlineStr">
        <is>
          <t>h/E</t>
        </is>
      </c>
      <c r="AE1043" t="inlineStr"/>
      <c r="AF1043" t="inlineStr"/>
      <c r="AG1043" t="inlineStr"/>
      <c r="AH1043" t="inlineStr"/>
      <c r="AI1043" t="inlineStr"/>
      <c r="AJ1043" t="inlineStr">
        <is>
          <t>Pa</t>
        </is>
      </c>
      <c r="AK1043" t="inlineStr">
        <is>
          <t>x</t>
        </is>
      </c>
      <c r="AL1043" t="inlineStr"/>
      <c r="AM1043" t="inlineStr"/>
      <c r="AN1043" t="inlineStr"/>
      <c r="AO1043" t="inlineStr"/>
      <c r="AP1043" t="inlineStr"/>
      <c r="AQ1043" t="inlineStr"/>
      <c r="AR1043" t="inlineStr"/>
      <c r="AS1043" t="inlineStr"/>
      <c r="AT1043" t="inlineStr"/>
      <c r="AU1043" t="inlineStr"/>
      <c r="AV1043" t="inlineStr"/>
      <c r="AW1043" t="inlineStr"/>
      <c r="AX1043" t="inlineStr">
        <is>
          <t>110</t>
        </is>
      </c>
      <c r="AY1043" t="inlineStr"/>
      <c r="AZ1043" t="inlineStr"/>
      <c r="BA1043" t="inlineStr"/>
      <c r="BB1043" t="inlineStr">
        <is>
          <t>n</t>
        </is>
      </c>
      <c r="BC1043" t="inlineStr">
        <is>
          <t>0</t>
        </is>
      </c>
      <c r="BD1043" t="inlineStr"/>
      <c r="BE1043" t="inlineStr"/>
      <c r="BF1043" t="inlineStr"/>
      <c r="BG1043" t="inlineStr">
        <is>
          <t>x</t>
        </is>
      </c>
      <c r="BH1043" t="inlineStr"/>
      <c r="BI1043" t="inlineStr"/>
      <c r="BJ1043" t="inlineStr"/>
      <c r="BK1043" t="inlineStr"/>
      <c r="BL1043" t="inlineStr"/>
      <c r="BM1043" t="inlineStr"/>
      <c r="BN1043" t="inlineStr"/>
      <c r="BO1043" t="inlineStr"/>
      <c r="BP1043" t="inlineStr"/>
      <c r="BQ1043" t="inlineStr"/>
      <c r="BR1043" t="inlineStr"/>
      <c r="BS1043" t="inlineStr"/>
      <c r="BT1043" t="inlineStr"/>
      <c r="BU1043" t="inlineStr"/>
      <c r="BV1043" t="inlineStr"/>
      <c r="BW1043" t="inlineStr"/>
      <c r="BX1043" t="inlineStr"/>
      <c r="BY1043" t="inlineStr"/>
      <c r="BZ1043" t="inlineStr"/>
      <c r="CA1043" t="inlineStr"/>
      <c r="CB1043" t="inlineStr"/>
      <c r="CC1043" t="inlineStr"/>
      <c r="CD1043" t="inlineStr"/>
      <c r="CE1043" t="inlineStr"/>
      <c r="CF1043" t="inlineStr"/>
      <c r="CG1043" t="inlineStr"/>
      <c r="CH1043" t="inlineStr"/>
      <c r="CI1043" t="inlineStr"/>
      <c r="CJ1043" t="inlineStr"/>
      <c r="CK1043" t="inlineStr"/>
      <c r="CL1043" t="inlineStr"/>
      <c r="CM1043" t="inlineStr"/>
      <c r="CN1043" t="inlineStr"/>
      <c r="CO1043" t="inlineStr"/>
      <c r="CP1043" t="inlineStr"/>
      <c r="CQ1043" t="inlineStr"/>
      <c r="CR1043" t="inlineStr"/>
      <c r="CS1043" t="inlineStr"/>
      <c r="CT1043" t="inlineStr"/>
      <c r="CU1043" t="inlineStr"/>
    </row>
    <row r="1044">
      <c r="A1044" t="b">
        <v>1</v>
      </c>
      <c r="B1044" t="inlineStr">
        <is>
          <t>911</t>
        </is>
      </c>
      <c r="C1044" t="inlineStr">
        <is>
          <t>L-1545-315488328</t>
        </is>
      </c>
      <c r="D1044" t="inlineStr">
        <is>
          <t>1066957703</t>
        </is>
      </c>
      <c r="E1044" t="inlineStr">
        <is>
          <t>Aaf</t>
        </is>
      </c>
      <c r="F1044" t="inlineStr">
        <is>
          <t>https://portal.dnb.de/opac.htm?method=simpleSearch&amp;cqlMode=true&amp;query=idn%3D1066957703</t>
        </is>
      </c>
      <c r="G1044" t="inlineStr">
        <is>
          <t>III 95, 42</t>
        </is>
      </c>
      <c r="H1044" t="inlineStr">
        <is>
          <t>III 95, 42</t>
        </is>
      </c>
      <c r="I1044" t="inlineStr"/>
      <c r="J1044" t="inlineStr"/>
      <c r="K1044" t="inlineStr">
        <is>
          <t>bis 25 cm</t>
        </is>
      </c>
      <c r="L1044" t="inlineStr"/>
      <c r="M1044" t="inlineStr"/>
      <c r="N1044" t="inlineStr"/>
      <c r="O1044" t="inlineStr"/>
      <c r="P1044" t="inlineStr"/>
      <c r="Q1044" t="inlineStr"/>
      <c r="R1044" t="inlineStr"/>
      <c r="S1044" t="inlineStr"/>
      <c r="T1044" t="inlineStr"/>
      <c r="U1044" t="inlineStr"/>
      <c r="V1044" t="inlineStr"/>
      <c r="W1044" t="inlineStr"/>
      <c r="X1044" t="inlineStr"/>
      <c r="Y1044" t="inlineStr"/>
      <c r="Z1044" t="inlineStr"/>
      <c r="AA1044" t="inlineStr">
        <is>
          <t>Pg</t>
        </is>
      </c>
      <c r="AB1044" t="inlineStr">
        <is>
          <t>x</t>
        </is>
      </c>
      <c r="AC1044" t="inlineStr"/>
      <c r="AD1044" t="inlineStr">
        <is>
          <t>h/E</t>
        </is>
      </c>
      <c r="AE1044" t="inlineStr"/>
      <c r="AF1044" t="inlineStr"/>
      <c r="AG1044" t="inlineStr"/>
      <c r="AH1044" t="inlineStr"/>
      <c r="AI1044" t="inlineStr"/>
      <c r="AJ1044" t="inlineStr">
        <is>
          <t>Pa</t>
        </is>
      </c>
      <c r="AK1044" t="inlineStr"/>
      <c r="AL1044" t="inlineStr"/>
      <c r="AM1044" t="inlineStr"/>
      <c r="AN1044" t="inlineStr"/>
      <c r="AO1044" t="inlineStr"/>
      <c r="AP1044" t="inlineStr"/>
      <c r="AQ1044" t="inlineStr"/>
      <c r="AR1044" t="inlineStr"/>
      <c r="AS1044" t="inlineStr"/>
      <c r="AT1044" t="inlineStr"/>
      <c r="AU1044" t="inlineStr"/>
      <c r="AV1044" t="inlineStr"/>
      <c r="AW1044" t="inlineStr"/>
      <c r="AX1044" t="inlineStr">
        <is>
          <t>110</t>
        </is>
      </c>
      <c r="AY1044" t="inlineStr"/>
      <c r="AZ1044" t="inlineStr"/>
      <c r="BA1044" t="inlineStr"/>
      <c r="BB1044" t="inlineStr">
        <is>
          <t>n</t>
        </is>
      </c>
      <c r="BC1044" t="inlineStr">
        <is>
          <t>0</t>
        </is>
      </c>
      <c r="BD1044" t="inlineStr"/>
      <c r="BE1044" t="inlineStr"/>
      <c r="BF1044" t="inlineStr"/>
      <c r="BG1044" t="inlineStr">
        <is>
          <t>x</t>
        </is>
      </c>
      <c r="BH1044" t="inlineStr"/>
      <c r="BI1044" t="inlineStr"/>
      <c r="BJ1044" t="inlineStr"/>
      <c r="BK1044" t="inlineStr"/>
      <c r="BL1044" t="inlineStr"/>
      <c r="BM1044" t="inlineStr"/>
      <c r="BN1044" t="inlineStr"/>
      <c r="BO1044" t="inlineStr"/>
      <c r="BP1044" t="inlineStr"/>
      <c r="BQ1044" t="inlineStr"/>
      <c r="BR1044" t="inlineStr"/>
      <c r="BS1044" t="inlineStr"/>
      <c r="BT1044" t="inlineStr"/>
      <c r="BU1044" t="inlineStr"/>
      <c r="BV1044" t="inlineStr"/>
      <c r="BW1044" t="inlineStr"/>
      <c r="BX1044" t="inlineStr"/>
      <c r="BY1044" t="inlineStr"/>
      <c r="BZ1044" t="inlineStr"/>
      <c r="CA1044" t="inlineStr"/>
      <c r="CB1044" t="inlineStr"/>
      <c r="CC1044" t="inlineStr"/>
      <c r="CD1044" t="inlineStr"/>
      <c r="CE1044" t="inlineStr"/>
      <c r="CF1044" t="inlineStr"/>
      <c r="CG1044" t="inlineStr"/>
      <c r="CH1044" t="inlineStr"/>
      <c r="CI1044" t="inlineStr"/>
      <c r="CJ1044" t="inlineStr"/>
      <c r="CK1044" t="inlineStr"/>
      <c r="CL1044" t="inlineStr"/>
      <c r="CM1044" t="inlineStr"/>
      <c r="CN1044" t="inlineStr"/>
      <c r="CO1044" t="inlineStr"/>
      <c r="CP1044" t="inlineStr"/>
      <c r="CQ1044" t="inlineStr"/>
      <c r="CR1044" t="inlineStr"/>
      <c r="CS1044" t="inlineStr"/>
      <c r="CT1044" t="inlineStr"/>
      <c r="CU1044" t="inlineStr"/>
    </row>
    <row r="1045">
      <c r="A1045" t="b">
        <v>1</v>
      </c>
      <c r="B1045" t="inlineStr">
        <is>
          <t>912</t>
        </is>
      </c>
      <c r="C1045" t="inlineStr">
        <is>
          <t>L-1522-315490918</t>
        </is>
      </c>
      <c r="D1045" t="inlineStr">
        <is>
          <t>1066960437</t>
        </is>
      </c>
      <c r="E1045" t="inlineStr">
        <is>
          <t>Aaf</t>
        </is>
      </c>
      <c r="F1045" t="inlineStr">
        <is>
          <t>https://portal.dnb.de/opac.htm?method=simpleSearch&amp;cqlMode=true&amp;query=idn%3D1066960437</t>
        </is>
      </c>
      <c r="G1045" t="inlineStr">
        <is>
          <t>III 95, 43</t>
        </is>
      </c>
      <c r="H1045" t="inlineStr">
        <is>
          <t>III 95, 43</t>
        </is>
      </c>
      <c r="I1045" t="inlineStr"/>
      <c r="J1045" t="inlineStr"/>
      <c r="K1045" t="inlineStr">
        <is>
          <t>bis 25 cm</t>
        </is>
      </c>
      <c r="L1045" t="inlineStr"/>
      <c r="M1045" t="inlineStr"/>
      <c r="N1045" t="inlineStr"/>
      <c r="O1045" t="inlineStr"/>
      <c r="P1045" t="inlineStr"/>
      <c r="Q1045" t="inlineStr"/>
      <c r="R1045" t="inlineStr"/>
      <c r="S1045" t="inlineStr"/>
      <c r="T1045" t="inlineStr"/>
      <c r="U1045" t="inlineStr"/>
      <c r="V1045" t="inlineStr"/>
      <c r="W1045" t="inlineStr"/>
      <c r="X1045" t="inlineStr"/>
      <c r="Y1045" t="inlineStr"/>
      <c r="Z1045" t="inlineStr">
        <is>
          <t>x</t>
        </is>
      </c>
      <c r="AA1045" t="inlineStr">
        <is>
          <t>Pa</t>
        </is>
      </c>
      <c r="AB1045" t="inlineStr"/>
      <c r="AC1045" t="inlineStr"/>
      <c r="AD1045" t="inlineStr">
        <is>
          <t>h</t>
        </is>
      </c>
      <c r="AE1045" t="inlineStr"/>
      <c r="AF1045" t="inlineStr"/>
      <c r="AG1045" t="inlineStr"/>
      <c r="AH1045" t="inlineStr"/>
      <c r="AI1045" t="inlineStr"/>
      <c r="AJ1045" t="inlineStr">
        <is>
          <t>Pa</t>
        </is>
      </c>
      <c r="AK1045" t="inlineStr"/>
      <c r="AL1045" t="inlineStr"/>
      <c r="AM1045" t="inlineStr"/>
      <c r="AN1045" t="inlineStr"/>
      <c r="AO1045" t="inlineStr"/>
      <c r="AP1045" t="inlineStr"/>
      <c r="AQ1045" t="inlineStr"/>
      <c r="AR1045" t="inlineStr"/>
      <c r="AS1045" t="inlineStr"/>
      <c r="AT1045" t="inlineStr"/>
      <c r="AU1045" t="inlineStr"/>
      <c r="AV1045" t="inlineStr"/>
      <c r="AW1045" t="inlineStr"/>
      <c r="AX1045" t="inlineStr">
        <is>
          <t>110</t>
        </is>
      </c>
      <c r="AY1045" t="inlineStr"/>
      <c r="AZ1045" t="inlineStr"/>
      <c r="BA1045" t="inlineStr"/>
      <c r="BB1045" t="inlineStr">
        <is>
          <t>ja vor</t>
        </is>
      </c>
      <c r="BC1045" t="inlineStr">
        <is>
          <t>1</t>
        </is>
      </c>
      <c r="BD1045" t="inlineStr"/>
      <c r="BE1045" t="inlineStr"/>
      <c r="BF1045" t="inlineStr"/>
      <c r="BG1045" t="inlineStr"/>
      <c r="BH1045" t="inlineStr"/>
      <c r="BI1045" t="inlineStr"/>
      <c r="BJ1045" t="inlineStr"/>
      <c r="BK1045" t="inlineStr"/>
      <c r="BL1045" t="inlineStr">
        <is>
          <t>x 110</t>
        </is>
      </c>
      <c r="BM1045" t="inlineStr"/>
      <c r="BN1045" t="inlineStr"/>
      <c r="BO1045" t="inlineStr"/>
      <c r="BP1045" t="inlineStr">
        <is>
          <t>x</t>
        </is>
      </c>
      <c r="BQ1045" t="inlineStr"/>
      <c r="BR1045" t="inlineStr">
        <is>
          <t>v</t>
        </is>
      </c>
      <c r="BS1045" t="inlineStr"/>
      <c r="BT1045" t="inlineStr"/>
      <c r="BU1045" t="inlineStr"/>
      <c r="BV1045" t="inlineStr"/>
      <c r="BW1045" t="inlineStr"/>
      <c r="BX1045" t="inlineStr"/>
      <c r="BY1045" t="inlineStr"/>
      <c r="BZ1045" t="inlineStr"/>
      <c r="CA1045" t="inlineStr">
        <is>
          <t>1</t>
        </is>
      </c>
      <c r="CB1045" t="inlineStr"/>
      <c r="CC1045" t="inlineStr"/>
      <c r="CD1045" t="inlineStr"/>
      <c r="CE1045" t="inlineStr"/>
      <c r="CF1045" t="inlineStr"/>
      <c r="CG1045" t="inlineStr"/>
      <c r="CH1045" t="inlineStr"/>
      <c r="CI1045" t="inlineStr"/>
      <c r="CJ1045" t="inlineStr"/>
      <c r="CK1045" t="inlineStr"/>
      <c r="CL1045" t="inlineStr"/>
      <c r="CM1045" t="inlineStr"/>
      <c r="CN1045" t="inlineStr"/>
      <c r="CO1045" t="inlineStr"/>
      <c r="CP1045" t="inlineStr"/>
      <c r="CQ1045" t="inlineStr"/>
      <c r="CR1045" t="inlineStr"/>
      <c r="CS1045" t="inlineStr"/>
      <c r="CT1045" t="inlineStr"/>
      <c r="CU1045" t="inlineStr"/>
    </row>
    <row r="1046">
      <c r="A1046" t="b">
        <v>1</v>
      </c>
      <c r="B1046" t="inlineStr">
        <is>
          <t>913</t>
        </is>
      </c>
      <c r="C1046" t="inlineStr">
        <is>
          <t>L-1545-163209340</t>
        </is>
      </c>
      <c r="D1046" t="inlineStr">
        <is>
          <t>99701475X</t>
        </is>
      </c>
      <c r="E1046" t="inlineStr">
        <is>
          <t>Aal</t>
        </is>
      </c>
      <c r="F1046" t="inlineStr">
        <is>
          <t>https://portal.dnb.de/opac.htm?method=simpleSearch&amp;cqlMode=true&amp;query=idn%3D99701475X</t>
        </is>
      </c>
      <c r="G1046" t="inlineStr">
        <is>
          <t>III 95, 44</t>
        </is>
      </c>
      <c r="H1046" t="inlineStr">
        <is>
          <t>III 95, 44</t>
        </is>
      </c>
      <c r="I1046" t="inlineStr"/>
      <c r="J1046" t="inlineStr"/>
      <c r="K1046" t="inlineStr">
        <is>
          <t>bis 35 cm</t>
        </is>
      </c>
      <c r="L1046" t="inlineStr"/>
      <c r="M1046" t="inlineStr"/>
      <c r="N1046" t="inlineStr"/>
      <c r="O1046" t="inlineStr"/>
      <c r="P1046" t="inlineStr"/>
      <c r="Q1046" t="inlineStr"/>
      <c r="R1046" t="inlineStr"/>
      <c r="S1046" t="inlineStr"/>
      <c r="T1046" t="inlineStr"/>
      <c r="U1046" t="inlineStr"/>
      <c r="V1046" t="inlineStr"/>
      <c r="W1046" t="inlineStr"/>
      <c r="X1046" t="inlineStr"/>
      <c r="Y1046" t="inlineStr"/>
      <c r="Z1046" t="inlineStr"/>
      <c r="AA1046" t="inlineStr">
        <is>
          <t>HD</t>
        </is>
      </c>
      <c r="AB1046" t="inlineStr"/>
      <c r="AC1046" t="inlineStr">
        <is>
          <t>x</t>
        </is>
      </c>
      <c r="AD1046" t="inlineStr">
        <is>
          <t>f</t>
        </is>
      </c>
      <c r="AE1046" t="inlineStr"/>
      <c r="AF1046" t="inlineStr"/>
      <c r="AG1046" t="inlineStr"/>
      <c r="AH1046" t="inlineStr"/>
      <c r="AI1046" t="inlineStr"/>
      <c r="AJ1046" t="inlineStr">
        <is>
          <t>Pa</t>
        </is>
      </c>
      <c r="AK1046" t="inlineStr"/>
      <c r="AL1046" t="inlineStr"/>
      <c r="AM1046" t="inlineStr"/>
      <c r="AN1046" t="inlineStr"/>
      <c r="AO1046" t="inlineStr">
        <is>
          <t>x</t>
        </is>
      </c>
      <c r="AP1046" t="inlineStr"/>
      <c r="AQ1046" t="inlineStr"/>
      <c r="AR1046" t="inlineStr"/>
      <c r="AS1046" t="inlineStr"/>
      <c r="AT1046" t="inlineStr"/>
      <c r="AU1046" t="inlineStr"/>
      <c r="AV1046" t="inlineStr">
        <is>
          <t>0</t>
        </is>
      </c>
      <c r="AW1046" t="inlineStr">
        <is>
          <t>x</t>
        </is>
      </c>
      <c r="AX1046" t="inlineStr">
        <is>
          <t>110</t>
        </is>
      </c>
      <c r="AY1046" t="inlineStr"/>
      <c r="AZ1046" t="inlineStr"/>
      <c r="BA1046" t="inlineStr"/>
      <c r="BB1046" t="inlineStr">
        <is>
          <t>n</t>
        </is>
      </c>
      <c r="BC1046" t="inlineStr">
        <is>
          <t>0</t>
        </is>
      </c>
      <c r="BD1046" t="inlineStr"/>
      <c r="BE1046" t="inlineStr">
        <is>
          <t>Gewebe</t>
        </is>
      </c>
      <c r="BF1046" t="inlineStr"/>
      <c r="BG1046" t="inlineStr"/>
      <c r="BH1046" t="inlineStr"/>
      <c r="BI1046" t="inlineStr"/>
      <c r="BJ1046" t="inlineStr"/>
      <c r="BK1046" t="inlineStr"/>
      <c r="BL1046" t="inlineStr">
        <is>
          <t>x 110</t>
        </is>
      </c>
      <c r="BM1046" t="inlineStr"/>
      <c r="BN1046" t="inlineStr"/>
      <c r="BO1046" t="inlineStr"/>
      <c r="BP1046" t="inlineStr"/>
      <c r="BQ1046" t="inlineStr"/>
      <c r="BR1046" t="inlineStr"/>
      <c r="BS1046" t="inlineStr"/>
      <c r="BT1046" t="inlineStr"/>
      <c r="BU1046" t="inlineStr"/>
      <c r="BV1046" t="inlineStr"/>
      <c r="BW1046" t="inlineStr"/>
      <c r="BX1046" t="inlineStr"/>
      <c r="BY1046" t="inlineStr"/>
      <c r="BZ1046" t="inlineStr"/>
      <c r="CA1046" t="inlineStr"/>
      <c r="CB1046" t="inlineStr"/>
      <c r="CC1046" t="inlineStr"/>
      <c r="CD1046" t="inlineStr"/>
      <c r="CE1046" t="inlineStr"/>
      <c r="CF1046" t="inlineStr"/>
      <c r="CG1046" t="inlineStr"/>
      <c r="CH1046" t="inlineStr"/>
      <c r="CI1046" t="inlineStr"/>
      <c r="CJ1046" t="inlineStr"/>
      <c r="CK1046" t="inlineStr"/>
      <c r="CL1046" t="inlineStr"/>
      <c r="CM1046" t="inlineStr"/>
      <c r="CN1046" t="inlineStr"/>
      <c r="CO1046" t="inlineStr"/>
      <c r="CP1046" t="inlineStr"/>
      <c r="CQ1046" t="inlineStr"/>
      <c r="CR1046" t="inlineStr"/>
      <c r="CS1046" t="inlineStr"/>
      <c r="CT1046" t="inlineStr"/>
      <c r="CU1046" t="inlineStr"/>
    </row>
    <row r="1047">
      <c r="A1047" t="b">
        <v>1</v>
      </c>
      <c r="B1047" t="inlineStr">
        <is>
          <t>939</t>
        </is>
      </c>
      <c r="C1047" t="inlineStr">
        <is>
          <t>L-1521-315469749</t>
        </is>
      </c>
      <c r="D1047" t="inlineStr">
        <is>
          <t>1066942102</t>
        </is>
      </c>
      <c r="E1047" t="inlineStr">
        <is>
          <t>Aaf</t>
        </is>
      </c>
      <c r="F1047" t="inlineStr">
        <is>
          <t>https://portal.dnb.de/opac.htm?method=simpleSearch&amp;cqlMode=true&amp;query=idn%3D1066942102</t>
        </is>
      </c>
      <c r="G1047" t="inlineStr">
        <is>
          <t>III 96, 1</t>
        </is>
      </c>
      <c r="H1047" t="inlineStr">
        <is>
          <t>III 96, 1</t>
        </is>
      </c>
      <c r="I1047" t="inlineStr"/>
      <c r="J1047" t="inlineStr"/>
      <c r="K1047" t="inlineStr">
        <is>
          <t>bis 25 cm</t>
        </is>
      </c>
      <c r="L1047" t="inlineStr"/>
      <c r="M1047" t="inlineStr"/>
      <c r="N1047" t="inlineStr"/>
      <c r="O1047" t="inlineStr"/>
      <c r="P1047" t="inlineStr"/>
      <c r="Q1047" t="inlineStr"/>
      <c r="R1047" t="inlineStr"/>
      <c r="S1047" t="inlineStr"/>
      <c r="T1047" t="inlineStr"/>
      <c r="U1047" t="inlineStr"/>
      <c r="V1047" t="inlineStr"/>
      <c r="W1047" t="inlineStr"/>
      <c r="X1047" t="inlineStr"/>
      <c r="Y1047" t="inlineStr"/>
      <c r="Z1047" t="inlineStr">
        <is>
          <t>x</t>
        </is>
      </c>
      <c r="AA1047" t="inlineStr">
        <is>
          <t>L</t>
        </is>
      </c>
      <c r="AB1047" t="inlineStr"/>
      <c r="AC1047" t="inlineStr"/>
      <c r="AD1047" t="inlineStr">
        <is>
          <t>f/V</t>
        </is>
      </c>
      <c r="AE1047" t="inlineStr"/>
      <c r="AF1047" t="inlineStr"/>
      <c r="AG1047" t="inlineStr"/>
      <c r="AH1047" t="inlineStr"/>
      <c r="AI1047" t="inlineStr"/>
      <c r="AJ1047" t="inlineStr">
        <is>
          <t>Pa</t>
        </is>
      </c>
      <c r="AK1047" t="inlineStr"/>
      <c r="AL1047" t="inlineStr"/>
      <c r="AM1047" t="inlineStr"/>
      <c r="AN1047" t="inlineStr"/>
      <c r="AO1047" t="inlineStr"/>
      <c r="AP1047" t="inlineStr"/>
      <c r="AQ1047" t="inlineStr"/>
      <c r="AR1047" t="inlineStr"/>
      <c r="AS1047" t="inlineStr"/>
      <c r="AT1047" t="inlineStr"/>
      <c r="AU1047" t="inlineStr"/>
      <c r="AV1047" t="inlineStr">
        <is>
          <t>2</t>
        </is>
      </c>
      <c r="AW1047" t="inlineStr">
        <is>
          <t>x</t>
        </is>
      </c>
      <c r="AX1047" t="inlineStr">
        <is>
          <t>60</t>
        </is>
      </c>
      <c r="AY1047" t="inlineStr"/>
      <c r="AZ1047" t="inlineStr"/>
      <c r="BA1047" t="inlineStr"/>
      <c r="BB1047" t="inlineStr">
        <is>
          <t>n</t>
        </is>
      </c>
      <c r="BC1047" t="inlineStr">
        <is>
          <t>0</t>
        </is>
      </c>
      <c r="BD1047" t="inlineStr"/>
      <c r="BE1047" t="inlineStr"/>
      <c r="BF1047" t="inlineStr"/>
      <c r="BG1047" t="inlineStr">
        <is>
          <t>x</t>
        </is>
      </c>
      <c r="BH1047" t="inlineStr"/>
      <c r="BI1047" t="inlineStr"/>
      <c r="BJ1047" t="inlineStr"/>
      <c r="BK1047" t="inlineStr"/>
      <c r="BL1047" t="inlineStr"/>
      <c r="BM1047" t="inlineStr"/>
      <c r="BN1047" t="inlineStr"/>
      <c r="BO1047" t="inlineStr"/>
      <c r="BP1047" t="inlineStr"/>
      <c r="BQ1047" t="inlineStr"/>
      <c r="BR1047" t="inlineStr"/>
      <c r="BS1047" t="inlineStr"/>
      <c r="BT1047" t="inlineStr"/>
      <c r="BU1047" t="inlineStr"/>
      <c r="BV1047" t="inlineStr"/>
      <c r="BW1047" t="inlineStr"/>
      <c r="BX1047" t="inlineStr"/>
      <c r="BY1047" t="inlineStr"/>
      <c r="BZ1047" t="inlineStr"/>
      <c r="CA1047" t="inlineStr"/>
      <c r="CB1047" t="inlineStr"/>
      <c r="CC1047" t="inlineStr"/>
      <c r="CD1047" t="inlineStr"/>
      <c r="CE1047" t="inlineStr"/>
      <c r="CF1047" t="inlineStr"/>
      <c r="CG1047" t="inlineStr"/>
      <c r="CH1047" t="inlineStr"/>
      <c r="CI1047" t="inlineStr"/>
      <c r="CJ1047" t="inlineStr"/>
      <c r="CK1047" t="inlineStr"/>
      <c r="CL1047" t="inlineStr"/>
      <c r="CM1047" t="inlineStr"/>
      <c r="CN1047" t="inlineStr"/>
      <c r="CO1047" t="inlineStr"/>
      <c r="CP1047" t="inlineStr"/>
      <c r="CQ1047" t="inlineStr"/>
      <c r="CR1047" t="inlineStr"/>
      <c r="CS1047" t="inlineStr"/>
      <c r="CT1047" t="inlineStr"/>
      <c r="CU1047" t="inlineStr"/>
    </row>
    <row r="1048">
      <c r="A1048" t="b">
        <v>1</v>
      </c>
      <c r="B1048" t="inlineStr">
        <is>
          <t>940</t>
        </is>
      </c>
      <c r="C1048" t="inlineStr">
        <is>
          <t>L-1532-177606290</t>
        </is>
      </c>
      <c r="D1048" t="inlineStr">
        <is>
          <t>1002571936</t>
        </is>
      </c>
      <c r="E1048" t="inlineStr">
        <is>
          <t>Aal</t>
        </is>
      </c>
      <c r="F1048" t="inlineStr">
        <is>
          <t>https://portal.dnb.de/opac.htm?method=simpleSearch&amp;cqlMode=true&amp;query=idn%3D1002571936</t>
        </is>
      </c>
      <c r="G1048" t="inlineStr">
        <is>
          <t>III 96, 2</t>
        </is>
      </c>
      <c r="H1048" t="inlineStr">
        <is>
          <t>III 96, 2</t>
        </is>
      </c>
      <c r="I1048" t="inlineStr"/>
      <c r="J1048" t="inlineStr"/>
      <c r="K1048" t="inlineStr">
        <is>
          <t>bis 35 cm</t>
        </is>
      </c>
      <c r="L1048" t="inlineStr"/>
      <c r="M1048" t="inlineStr"/>
      <c r="N1048" t="inlineStr"/>
      <c r="O1048" t="inlineStr"/>
      <c r="P1048" t="inlineStr"/>
      <c r="Q1048" t="inlineStr"/>
      <c r="R1048" t="inlineStr"/>
      <c r="S1048" t="inlineStr"/>
      <c r="T1048" t="inlineStr"/>
      <c r="U1048" t="inlineStr"/>
      <c r="V1048" t="inlineStr"/>
      <c r="W1048" t="inlineStr"/>
      <c r="X1048" t="inlineStr"/>
      <c r="Y1048" t="inlineStr"/>
      <c r="Z1048" t="inlineStr"/>
      <c r="AA1048" t="inlineStr">
        <is>
          <t>Br</t>
        </is>
      </c>
      <c r="AB1048" t="inlineStr"/>
      <c r="AC1048" t="inlineStr"/>
      <c r="AD1048" t="inlineStr">
        <is>
          <t>h</t>
        </is>
      </c>
      <c r="AE1048" t="inlineStr"/>
      <c r="AF1048" t="inlineStr"/>
      <c r="AG1048" t="inlineStr"/>
      <c r="AH1048" t="inlineStr"/>
      <c r="AI1048" t="inlineStr"/>
      <c r="AJ1048" t="inlineStr">
        <is>
          <t>Pa</t>
        </is>
      </c>
      <c r="AK1048" t="inlineStr"/>
      <c r="AL1048" t="inlineStr"/>
      <c r="AM1048" t="inlineStr"/>
      <c r="AN1048" t="inlineStr"/>
      <c r="AO1048" t="inlineStr"/>
      <c r="AP1048" t="inlineStr"/>
      <c r="AQ1048" t="inlineStr"/>
      <c r="AR1048" t="inlineStr"/>
      <c r="AS1048" t="inlineStr"/>
      <c r="AT1048" t="inlineStr"/>
      <c r="AU1048" t="inlineStr"/>
      <c r="AV1048" t="inlineStr"/>
      <c r="AW1048" t="inlineStr"/>
      <c r="AX1048" t="inlineStr">
        <is>
          <t>nur 110</t>
        </is>
      </c>
      <c r="AY1048" t="inlineStr"/>
      <c r="AZ1048" t="inlineStr"/>
      <c r="BA1048" t="inlineStr"/>
      <c r="BB1048" t="inlineStr">
        <is>
          <t>n</t>
        </is>
      </c>
      <c r="BC1048" t="inlineStr">
        <is>
          <t>0</t>
        </is>
      </c>
      <c r="BD1048" t="inlineStr"/>
      <c r="BE1048" t="inlineStr">
        <is>
          <t>Gewebe</t>
        </is>
      </c>
      <c r="BF1048" t="inlineStr"/>
      <c r="BG1048" t="inlineStr"/>
      <c r="BH1048" t="inlineStr"/>
      <c r="BI1048" t="inlineStr"/>
      <c r="BJ1048" t="inlineStr"/>
      <c r="BK1048" t="inlineStr">
        <is>
          <t>Schaden ist stabil genug --&gt; belassen; mit Büttenrand</t>
        </is>
      </c>
      <c r="BL1048" t="inlineStr">
        <is>
          <t>x nur 110</t>
        </is>
      </c>
      <c r="BM1048" t="inlineStr"/>
      <c r="BN1048" t="inlineStr"/>
      <c r="BO1048" t="inlineStr"/>
      <c r="BP1048" t="inlineStr"/>
      <c r="BQ1048" t="inlineStr"/>
      <c r="BR1048" t="inlineStr"/>
      <c r="BS1048" t="inlineStr"/>
      <c r="BT1048" t="inlineStr"/>
      <c r="BU1048" t="inlineStr"/>
      <c r="BV1048" t="inlineStr"/>
      <c r="BW1048" t="inlineStr"/>
      <c r="BX1048" t="inlineStr"/>
      <c r="BY1048" t="inlineStr"/>
      <c r="BZ1048" t="inlineStr"/>
      <c r="CA1048" t="inlineStr"/>
      <c r="CB1048" t="inlineStr"/>
      <c r="CC1048" t="inlineStr"/>
      <c r="CD1048" t="inlineStr"/>
      <c r="CE1048" t="inlineStr"/>
      <c r="CF1048" t="inlineStr"/>
      <c r="CG1048" t="inlineStr"/>
      <c r="CH1048" t="inlineStr"/>
      <c r="CI1048" t="inlineStr"/>
      <c r="CJ1048" t="inlineStr"/>
      <c r="CK1048" t="inlineStr"/>
      <c r="CL1048" t="inlineStr"/>
      <c r="CM1048" t="inlineStr"/>
      <c r="CN1048" t="inlineStr"/>
      <c r="CO1048" t="inlineStr"/>
      <c r="CP1048" t="inlineStr"/>
      <c r="CQ1048" t="inlineStr"/>
      <c r="CR1048" t="inlineStr"/>
      <c r="CS1048" t="inlineStr"/>
      <c r="CT1048" t="inlineStr"/>
      <c r="CU1048" t="inlineStr"/>
    </row>
    <row r="1049">
      <c r="A1049" t="b">
        <v>1</v>
      </c>
      <c r="B1049" t="inlineStr">
        <is>
          <t>941</t>
        </is>
      </c>
      <c r="C1049" t="inlineStr">
        <is>
          <t>L-1521-315334355</t>
        </is>
      </c>
      <c r="D1049" t="inlineStr">
        <is>
          <t>1066876614</t>
        </is>
      </c>
      <c r="E1049" t="inlineStr">
        <is>
          <t>Aaf</t>
        </is>
      </c>
      <c r="F1049" t="inlineStr">
        <is>
          <t>https://portal.dnb.de/opac.htm?method=simpleSearch&amp;cqlMode=true&amp;query=idn%3D1066876614</t>
        </is>
      </c>
      <c r="G1049" t="inlineStr">
        <is>
          <t>III 97, 1</t>
        </is>
      </c>
      <c r="H1049" t="inlineStr">
        <is>
          <t>III 97, 1</t>
        </is>
      </c>
      <c r="I1049" t="inlineStr"/>
      <c r="J1049" t="inlineStr"/>
      <c r="K1049" t="inlineStr">
        <is>
          <t>bis 25 cm</t>
        </is>
      </c>
      <c r="L1049" t="inlineStr"/>
      <c r="M1049" t="inlineStr"/>
      <c r="N1049" t="inlineStr"/>
      <c r="O1049" t="inlineStr"/>
      <c r="P1049" t="inlineStr"/>
      <c r="Q1049" t="inlineStr"/>
      <c r="R1049" t="inlineStr"/>
      <c r="S1049" t="inlineStr"/>
      <c r="T1049" t="inlineStr"/>
      <c r="U1049" t="inlineStr"/>
      <c r="V1049" t="inlineStr"/>
      <c r="W1049" t="inlineStr"/>
      <c r="X1049" t="inlineStr"/>
      <c r="Y1049" t="inlineStr"/>
      <c r="Z1049" t="inlineStr"/>
      <c r="AA1049" t="inlineStr">
        <is>
          <t>Pg</t>
        </is>
      </c>
      <c r="AB1049" t="inlineStr"/>
      <c r="AC1049" t="inlineStr">
        <is>
          <t>x</t>
        </is>
      </c>
      <c r="AD1049" t="inlineStr">
        <is>
          <t>h/E</t>
        </is>
      </c>
      <c r="AE1049" t="inlineStr"/>
      <c r="AF1049" t="inlineStr"/>
      <c r="AG1049" t="inlineStr"/>
      <c r="AH1049" t="inlineStr"/>
      <c r="AI1049" t="inlineStr"/>
      <c r="AJ1049" t="inlineStr">
        <is>
          <t>Pa</t>
        </is>
      </c>
      <c r="AK1049" t="inlineStr"/>
      <c r="AL1049" t="inlineStr"/>
      <c r="AM1049" t="inlineStr"/>
      <c r="AN1049" t="inlineStr"/>
      <c r="AO1049" t="inlineStr"/>
      <c r="AP1049" t="inlineStr"/>
      <c r="AQ1049" t="inlineStr"/>
      <c r="AR1049" t="inlineStr"/>
      <c r="AS1049" t="inlineStr"/>
      <c r="AT1049" t="inlineStr"/>
      <c r="AU1049" t="inlineStr"/>
      <c r="AV1049" t="inlineStr"/>
      <c r="AW1049" t="inlineStr"/>
      <c r="AX1049" t="inlineStr">
        <is>
          <t>80</t>
        </is>
      </c>
      <c r="AY1049" t="inlineStr"/>
      <c r="AZ1049" t="inlineStr"/>
      <c r="BA1049" t="inlineStr"/>
      <c r="BB1049" t="inlineStr">
        <is>
          <t>n</t>
        </is>
      </c>
      <c r="BC1049" t="inlineStr">
        <is>
          <t>0</t>
        </is>
      </c>
      <c r="BD1049" t="inlineStr"/>
      <c r="BE1049" t="inlineStr">
        <is>
          <t>Gewebe</t>
        </is>
      </c>
      <c r="BF1049" t="inlineStr"/>
      <c r="BG1049" t="inlineStr"/>
      <c r="BH1049" t="inlineStr"/>
      <c r="BI1049" t="inlineStr"/>
      <c r="BJ1049" t="inlineStr"/>
      <c r="BK1049" t="inlineStr"/>
      <c r="BL1049" t="inlineStr"/>
      <c r="BM1049" t="inlineStr"/>
      <c r="BN1049" t="inlineStr"/>
      <c r="BO1049" t="inlineStr"/>
      <c r="BP1049" t="inlineStr"/>
      <c r="BQ1049" t="inlineStr"/>
      <c r="BR1049" t="inlineStr"/>
      <c r="BS1049" t="inlineStr"/>
      <c r="BT1049" t="inlineStr"/>
      <c r="BU1049" t="inlineStr"/>
      <c r="BV1049" t="inlineStr"/>
      <c r="BW1049" t="inlineStr"/>
      <c r="BX1049" t="inlineStr"/>
      <c r="BY1049" t="inlineStr"/>
      <c r="BZ1049" t="inlineStr"/>
      <c r="CA1049" t="inlineStr"/>
      <c r="CB1049" t="inlineStr"/>
      <c r="CC1049" t="inlineStr"/>
      <c r="CD1049" t="inlineStr"/>
      <c r="CE1049" t="inlineStr"/>
      <c r="CF1049" t="inlineStr"/>
      <c r="CG1049" t="inlineStr"/>
      <c r="CH1049" t="inlineStr"/>
      <c r="CI1049" t="inlineStr"/>
      <c r="CJ1049" t="inlineStr"/>
      <c r="CK1049" t="inlineStr"/>
      <c r="CL1049" t="inlineStr"/>
      <c r="CM1049" t="inlineStr"/>
      <c r="CN1049" t="inlineStr"/>
      <c r="CO1049" t="inlineStr"/>
      <c r="CP1049" t="inlineStr"/>
      <c r="CQ1049" t="inlineStr"/>
      <c r="CR1049" t="inlineStr"/>
      <c r="CS1049" t="inlineStr"/>
      <c r="CT1049" t="inlineStr"/>
      <c r="CU1049" t="inlineStr"/>
    </row>
    <row r="1050">
      <c r="A1050" t="b">
        <v>1</v>
      </c>
      <c r="B1050" t="inlineStr">
        <is>
          <t>942</t>
        </is>
      </c>
      <c r="C1050" t="inlineStr">
        <is>
          <t>L-1518-315462760</t>
        </is>
      </c>
      <c r="D1050" t="inlineStr">
        <is>
          <t>1066934762</t>
        </is>
      </c>
      <c r="E1050" t="inlineStr">
        <is>
          <t>Aa</t>
        </is>
      </c>
      <c r="F1050" t="inlineStr">
        <is>
          <t>https://portal.dnb.de/opac.htm?method=simpleSearch&amp;cqlMode=true&amp;query=idn%3D1066934762</t>
        </is>
      </c>
      <c r="G1050" t="inlineStr">
        <is>
          <t>III 98, 1</t>
        </is>
      </c>
      <c r="H1050" t="inlineStr">
        <is>
          <t>III 98, 1</t>
        </is>
      </c>
      <c r="I1050" t="inlineStr"/>
      <c r="J1050" t="inlineStr"/>
      <c r="K1050" t="inlineStr">
        <is>
          <t>bis 35 cm</t>
        </is>
      </c>
      <c r="L1050" t="inlineStr"/>
      <c r="M1050" t="inlineStr"/>
      <c r="N1050" t="inlineStr"/>
      <c r="O1050" t="inlineStr"/>
      <c r="P1050" t="inlineStr"/>
      <c r="Q1050" t="inlineStr"/>
      <c r="R1050" t="inlineStr"/>
      <c r="S1050" t="inlineStr"/>
      <c r="T1050" t="inlineStr"/>
      <c r="U1050" t="inlineStr"/>
      <c r="V1050" t="inlineStr"/>
      <c r="W1050" t="inlineStr"/>
      <c r="X1050" t="inlineStr"/>
      <c r="Y1050" t="inlineStr"/>
      <c r="Z1050" t="inlineStr"/>
      <c r="AA1050" t="inlineStr">
        <is>
          <t>G</t>
        </is>
      </c>
      <c r="AB1050" t="inlineStr">
        <is>
          <t>x</t>
        </is>
      </c>
      <c r="AC1050" t="inlineStr"/>
      <c r="AD1050" t="inlineStr">
        <is>
          <t>h/E</t>
        </is>
      </c>
      <c r="AE1050" t="inlineStr"/>
      <c r="AF1050" t="inlineStr"/>
      <c r="AG1050" t="inlineStr"/>
      <c r="AH1050" t="inlineStr"/>
      <c r="AI1050" t="inlineStr"/>
      <c r="AJ1050" t="inlineStr">
        <is>
          <t>Pa</t>
        </is>
      </c>
      <c r="AK1050" t="inlineStr"/>
      <c r="AL1050" t="inlineStr"/>
      <c r="AM1050" t="inlineStr"/>
      <c r="AN1050" t="inlineStr"/>
      <c r="AO1050" t="inlineStr"/>
      <c r="AP1050" t="inlineStr"/>
      <c r="AQ1050" t="inlineStr"/>
      <c r="AR1050" t="inlineStr"/>
      <c r="AS1050" t="inlineStr"/>
      <c r="AT1050" t="inlineStr"/>
      <c r="AU1050" t="inlineStr"/>
      <c r="AV1050" t="inlineStr"/>
      <c r="AW1050" t="inlineStr"/>
      <c r="AX1050" t="inlineStr">
        <is>
          <t>max 110</t>
        </is>
      </c>
      <c r="AY1050" t="inlineStr"/>
      <c r="AZ1050" t="inlineStr"/>
      <c r="BA1050" t="inlineStr"/>
      <c r="BB1050" t="inlineStr">
        <is>
          <t>ja vor</t>
        </is>
      </c>
      <c r="BC1050" t="inlineStr">
        <is>
          <t>2</t>
        </is>
      </c>
      <c r="BD1050" t="inlineStr"/>
      <c r="BE1050" t="inlineStr"/>
      <c r="BF1050" t="inlineStr"/>
      <c r="BG1050" t="inlineStr">
        <is>
          <t>x</t>
        </is>
      </c>
      <c r="BH1050" t="inlineStr"/>
      <c r="BI1050" t="inlineStr"/>
      <c r="BJ1050" t="inlineStr"/>
      <c r="BK1050" t="inlineStr"/>
      <c r="BL1050" t="inlineStr"/>
      <c r="BM1050" t="inlineStr"/>
      <c r="BN1050" t="inlineStr"/>
      <c r="BO1050" t="inlineStr"/>
      <c r="BP1050" t="inlineStr">
        <is>
          <t>x</t>
        </is>
      </c>
      <c r="BQ1050" t="inlineStr"/>
      <c r="BR1050" t="inlineStr">
        <is>
          <t>v</t>
        </is>
      </c>
      <c r="BS1050" t="inlineStr"/>
      <c r="BT1050" t="inlineStr"/>
      <c r="BU1050" t="inlineStr"/>
      <c r="BV1050" t="inlineStr"/>
      <c r="BW1050" t="inlineStr"/>
      <c r="BX1050" t="inlineStr"/>
      <c r="BY1050" t="inlineStr"/>
      <c r="BZ1050" t="inlineStr"/>
      <c r="CA1050" t="inlineStr">
        <is>
          <t>2</t>
        </is>
      </c>
      <c r="CB1050" t="inlineStr">
        <is>
          <t>Gelenk vorn ganz durchtrennen?, mit JP+Gewebe unterlegen</t>
        </is>
      </c>
      <c r="CC1050" t="inlineStr"/>
      <c r="CD1050" t="inlineStr"/>
      <c r="CE1050" t="inlineStr"/>
      <c r="CF1050" t="inlineStr"/>
      <c r="CG1050" t="inlineStr"/>
      <c r="CH1050" t="inlineStr"/>
      <c r="CI1050" t="inlineStr"/>
      <c r="CJ1050" t="inlineStr"/>
      <c r="CK1050" t="inlineStr"/>
      <c r="CL1050" t="inlineStr"/>
      <c r="CM1050" t="inlineStr"/>
      <c r="CN1050" t="inlineStr"/>
      <c r="CO1050" t="inlineStr"/>
      <c r="CP1050" t="inlineStr"/>
      <c r="CQ1050" t="inlineStr"/>
      <c r="CR1050" t="inlineStr"/>
      <c r="CS1050" t="inlineStr"/>
      <c r="CT1050" t="inlineStr"/>
      <c r="CU1050" t="inlineStr"/>
    </row>
    <row r="1051">
      <c r="A1051" t="b">
        <v>1</v>
      </c>
      <c r="B1051" t="inlineStr">
        <is>
          <t>1207</t>
        </is>
      </c>
      <c r="C1051" t="inlineStr">
        <is>
          <t>L-1558-154381950</t>
        </is>
      </c>
      <c r="D1051" t="inlineStr">
        <is>
          <t>994053215</t>
        </is>
      </c>
      <c r="E1051" t="inlineStr">
        <is>
          <t>Aal</t>
        </is>
      </c>
      <c r="F1051" t="inlineStr">
        <is>
          <t>https://portal.dnb.de/opac.htm?method=simpleSearch&amp;cqlMode=true&amp;query=idn%3D994053215</t>
        </is>
      </c>
      <c r="G1051" t="inlineStr">
        <is>
          <t>III 99 D, 1</t>
        </is>
      </c>
      <c r="H1051" t="inlineStr">
        <is>
          <t>III 99 D, 1</t>
        </is>
      </c>
      <c r="I1051" t="inlineStr"/>
      <c r="J1051" t="inlineStr"/>
      <c r="K1051" t="inlineStr">
        <is>
          <t>bis 25 cm</t>
        </is>
      </c>
      <c r="L1051" t="inlineStr"/>
      <c r="M1051" t="inlineStr"/>
      <c r="N1051" t="inlineStr"/>
      <c r="O1051" t="inlineStr"/>
      <c r="P1051" t="inlineStr"/>
      <c r="Q1051" t="inlineStr"/>
      <c r="R1051" t="inlineStr"/>
      <c r="S1051" t="inlineStr"/>
      <c r="T1051" t="inlineStr"/>
      <c r="U1051" t="inlineStr"/>
      <c r="V1051" t="inlineStr"/>
      <c r="W1051" t="inlineStr"/>
      <c r="X1051" t="inlineStr"/>
      <c r="Y1051" t="inlineStr"/>
      <c r="Z1051" t="inlineStr">
        <is>
          <t>x</t>
        </is>
      </c>
      <c r="AA1051" t="inlineStr">
        <is>
          <t>Pg</t>
        </is>
      </c>
      <c r="AB1051" t="inlineStr"/>
      <c r="AC1051" t="inlineStr">
        <is>
          <t>x</t>
        </is>
      </c>
      <c r="AD1051" t="inlineStr">
        <is>
          <t>h</t>
        </is>
      </c>
      <c r="AE1051" t="inlineStr"/>
      <c r="AF1051" t="inlineStr"/>
      <c r="AG1051" t="inlineStr"/>
      <c r="AH1051" t="inlineStr"/>
      <c r="AI1051" t="inlineStr"/>
      <c r="AJ1051" t="inlineStr">
        <is>
          <t>Pa</t>
        </is>
      </c>
      <c r="AK1051" t="inlineStr"/>
      <c r="AL1051" t="inlineStr"/>
      <c r="AM1051" t="inlineStr"/>
      <c r="AN1051" t="inlineStr"/>
      <c r="AO1051" t="inlineStr"/>
      <c r="AP1051" t="inlineStr"/>
      <c r="AQ1051" t="inlineStr"/>
      <c r="AR1051" t="inlineStr"/>
      <c r="AS1051" t="inlineStr"/>
      <c r="AT1051" t="inlineStr"/>
      <c r="AU1051" t="inlineStr"/>
      <c r="AV1051" t="inlineStr">
        <is>
          <t>4</t>
        </is>
      </c>
      <c r="AW1051" t="inlineStr"/>
      <c r="AX1051" t="inlineStr">
        <is>
          <t>max 110</t>
        </is>
      </c>
      <c r="AY1051" t="inlineStr"/>
      <c r="AZ1051" t="inlineStr"/>
      <c r="BA1051" t="inlineStr"/>
      <c r="BB1051" t="inlineStr">
        <is>
          <t>n</t>
        </is>
      </c>
      <c r="BC1051" t="inlineStr">
        <is>
          <t>0</t>
        </is>
      </c>
      <c r="BD1051" t="inlineStr"/>
      <c r="BE1051" t="inlineStr">
        <is>
          <t>Gewebe</t>
        </is>
      </c>
      <c r="BF1051" t="inlineStr"/>
      <c r="BG1051" t="inlineStr"/>
      <c r="BH1051" t="inlineStr"/>
      <c r="BI1051" t="inlineStr"/>
      <c r="BJ1051" t="inlineStr"/>
      <c r="BK1051" t="inlineStr">
        <is>
          <t>Flexibler Perg.bd. mit Klappe (Kopert)</t>
        </is>
      </c>
      <c r="BL1051" t="inlineStr"/>
      <c r="BM1051" t="inlineStr"/>
      <c r="BN1051" t="inlineStr"/>
      <c r="BO1051" t="inlineStr"/>
      <c r="BP1051" t="inlineStr"/>
      <c r="BQ1051" t="inlineStr"/>
      <c r="BR1051" t="inlineStr"/>
      <c r="BS1051" t="inlineStr"/>
      <c r="BT1051" t="inlineStr"/>
      <c r="BU1051" t="inlineStr"/>
      <c r="BV1051" t="inlineStr"/>
      <c r="BW1051" t="inlineStr"/>
      <c r="BX1051" t="inlineStr"/>
      <c r="BY1051" t="inlineStr"/>
      <c r="BZ1051" t="inlineStr"/>
      <c r="CA1051" t="inlineStr"/>
      <c r="CB1051" t="inlineStr"/>
      <c r="CC1051" t="inlineStr"/>
      <c r="CD1051" t="inlineStr"/>
      <c r="CE1051" t="inlineStr"/>
      <c r="CF1051" t="inlineStr"/>
      <c r="CG1051" t="inlineStr"/>
      <c r="CH1051" t="inlineStr"/>
      <c r="CI1051" t="inlineStr"/>
      <c r="CJ1051" t="inlineStr"/>
      <c r="CK1051" t="inlineStr"/>
      <c r="CL1051" t="inlineStr"/>
      <c r="CM1051" t="inlineStr"/>
      <c r="CN1051" t="inlineStr"/>
      <c r="CO1051" t="inlineStr"/>
      <c r="CP1051" t="inlineStr"/>
      <c r="CQ1051" t="inlineStr"/>
      <c r="CR1051" t="inlineStr"/>
      <c r="CS1051" t="inlineStr"/>
      <c r="CT1051" t="inlineStr"/>
      <c r="CU1051" t="inlineStr"/>
    </row>
    <row r="1052">
      <c r="A1052" t="b">
        <v>1</v>
      </c>
      <c r="B1052" t="inlineStr">
        <is>
          <t>943</t>
        </is>
      </c>
      <c r="C1052" t="inlineStr">
        <is>
          <t>L-1522-315326115</t>
        </is>
      </c>
      <c r="D1052" t="inlineStr">
        <is>
          <t>1066867941</t>
        </is>
      </c>
      <c r="E1052" t="inlineStr">
        <is>
          <t>AaB</t>
        </is>
      </c>
      <c r="F1052" t="inlineStr">
        <is>
          <t>https://portal.dnb.de/opac.htm?method=simpleSearch&amp;cqlMode=true&amp;query=idn%3D1066867941</t>
        </is>
      </c>
      <c r="G1052" t="inlineStr">
        <is>
          <t>III 99, 1</t>
        </is>
      </c>
      <c r="H1052" t="inlineStr">
        <is>
          <t>III 99, 1</t>
        </is>
      </c>
      <c r="I1052" t="inlineStr"/>
      <c r="J1052" t="inlineStr"/>
      <c r="K1052" t="inlineStr">
        <is>
          <t>bis 25 cm</t>
        </is>
      </c>
      <c r="L1052" t="inlineStr"/>
      <c r="M1052" t="inlineStr"/>
      <c r="N1052" t="inlineStr"/>
      <c r="O1052" t="inlineStr"/>
      <c r="P1052" t="inlineStr"/>
      <c r="Q1052" t="inlineStr"/>
      <c r="R1052" t="inlineStr"/>
      <c r="S1052" t="inlineStr"/>
      <c r="T1052" t="inlineStr"/>
      <c r="U1052" t="inlineStr"/>
      <c r="V1052" t="inlineStr"/>
      <c r="W1052" t="inlineStr"/>
      <c r="X1052" t="inlineStr"/>
      <c r="Y1052" t="inlineStr"/>
      <c r="Z1052" t="inlineStr"/>
      <c r="AA1052" t="inlineStr">
        <is>
          <t>G</t>
        </is>
      </c>
      <c r="AB1052" t="inlineStr">
        <is>
          <t>x</t>
        </is>
      </c>
      <c r="AC1052" t="inlineStr"/>
      <c r="AD1052" t="inlineStr">
        <is>
          <t>h/E</t>
        </is>
      </c>
      <c r="AE1052" t="inlineStr"/>
      <c r="AF1052" t="inlineStr"/>
      <c r="AG1052" t="inlineStr"/>
      <c r="AH1052" t="inlineStr"/>
      <c r="AI1052" t="inlineStr"/>
      <c r="AJ1052" t="inlineStr">
        <is>
          <t>Pa</t>
        </is>
      </c>
      <c r="AK1052" t="inlineStr">
        <is>
          <t>x</t>
        </is>
      </c>
      <c r="AL1052" t="inlineStr"/>
      <c r="AM1052" t="inlineStr"/>
      <c r="AN1052" t="inlineStr"/>
      <c r="AO1052" t="inlineStr"/>
      <c r="AP1052" t="inlineStr"/>
      <c r="AQ1052" t="inlineStr"/>
      <c r="AR1052" t="inlineStr"/>
      <c r="AS1052" t="inlineStr"/>
      <c r="AT1052" t="inlineStr"/>
      <c r="AU1052" t="inlineStr"/>
      <c r="AV1052" t="inlineStr"/>
      <c r="AW1052" t="inlineStr"/>
      <c r="AX1052" t="inlineStr">
        <is>
          <t>110</t>
        </is>
      </c>
      <c r="AY1052" t="inlineStr"/>
      <c r="AZ1052" t="inlineStr"/>
      <c r="BA1052" t="inlineStr"/>
      <c r="BB1052" t="inlineStr">
        <is>
          <t>n</t>
        </is>
      </c>
      <c r="BC1052" t="inlineStr">
        <is>
          <t>0</t>
        </is>
      </c>
      <c r="BD1052" t="inlineStr"/>
      <c r="BE1052" t="inlineStr"/>
      <c r="BF1052" t="inlineStr"/>
      <c r="BG1052" t="inlineStr">
        <is>
          <t>x</t>
        </is>
      </c>
      <c r="BH1052" t="inlineStr"/>
      <c r="BI1052" t="inlineStr"/>
      <c r="BJ1052" t="inlineStr"/>
      <c r="BK1052" t="inlineStr"/>
      <c r="BL1052" t="inlineStr"/>
      <c r="BM1052" t="inlineStr"/>
      <c r="BN1052" t="inlineStr"/>
      <c r="BO1052" t="inlineStr"/>
      <c r="BP1052" t="inlineStr"/>
      <c r="BQ1052" t="inlineStr"/>
      <c r="BR1052" t="inlineStr"/>
      <c r="BS1052" t="inlineStr"/>
      <c r="BT1052" t="inlineStr"/>
      <c r="BU1052" t="inlineStr"/>
      <c r="BV1052" t="inlineStr"/>
      <c r="BW1052" t="inlineStr"/>
      <c r="BX1052" t="inlineStr"/>
      <c r="BY1052" t="inlineStr"/>
      <c r="BZ1052" t="inlineStr"/>
      <c r="CA1052" t="inlineStr"/>
      <c r="CB1052" t="inlineStr"/>
      <c r="CC1052" t="inlineStr"/>
      <c r="CD1052" t="inlineStr"/>
      <c r="CE1052" t="inlineStr"/>
      <c r="CF1052" t="inlineStr"/>
      <c r="CG1052" t="inlineStr"/>
      <c r="CH1052" t="inlineStr"/>
      <c r="CI1052" t="inlineStr"/>
      <c r="CJ1052" t="inlineStr"/>
      <c r="CK1052" t="inlineStr"/>
      <c r="CL1052" t="inlineStr"/>
      <c r="CM1052" t="inlineStr"/>
      <c r="CN1052" t="inlineStr"/>
      <c r="CO1052" t="inlineStr"/>
      <c r="CP1052" t="inlineStr"/>
      <c r="CQ1052" t="inlineStr"/>
      <c r="CR1052" t="inlineStr"/>
      <c r="CS1052" t="inlineStr"/>
      <c r="CT1052" t="inlineStr"/>
      <c r="CU1052" t="inlineStr"/>
    </row>
    <row r="1053">
      <c r="A1053" t="b">
        <v>1</v>
      </c>
      <c r="B1053" t="inlineStr">
        <is>
          <t>944</t>
        </is>
      </c>
      <c r="C1053" t="inlineStr">
        <is>
          <t>L-1534-315492589</t>
        </is>
      </c>
      <c r="D1053" t="inlineStr">
        <is>
          <t>1066962189</t>
        </is>
      </c>
      <c r="E1053" t="inlineStr">
        <is>
          <t>Aaf</t>
        </is>
      </c>
      <c r="F1053" t="inlineStr">
        <is>
          <t>https://portal.dnb.de/opac.htm?method=simpleSearch&amp;cqlMode=true&amp;query=idn%3D1066962189</t>
        </is>
      </c>
      <c r="G1053" t="inlineStr">
        <is>
          <t>III 99, 2</t>
        </is>
      </c>
      <c r="H1053" t="inlineStr">
        <is>
          <t>III 99, 2</t>
        </is>
      </c>
      <c r="I1053" t="inlineStr"/>
      <c r="J1053" t="inlineStr"/>
      <c r="K1053" t="inlineStr">
        <is>
          <t>bis 25 cm</t>
        </is>
      </c>
      <c r="L1053" t="inlineStr"/>
      <c r="M1053" t="inlineStr"/>
      <c r="N1053" t="inlineStr"/>
      <c r="O1053" t="inlineStr"/>
      <c r="P1053" t="inlineStr"/>
      <c r="Q1053" t="inlineStr"/>
      <c r="R1053" t="inlineStr"/>
      <c r="S1053" t="inlineStr"/>
      <c r="T1053" t="inlineStr"/>
      <c r="U1053" t="inlineStr"/>
      <c r="V1053" t="inlineStr"/>
      <c r="W1053" t="inlineStr"/>
      <c r="X1053" t="inlineStr"/>
      <c r="Y1053" t="inlineStr"/>
      <c r="Z1053" t="inlineStr"/>
      <c r="AA1053" t="inlineStr">
        <is>
          <t>G</t>
        </is>
      </c>
      <c r="AB1053" t="inlineStr">
        <is>
          <t>x</t>
        </is>
      </c>
      <c r="AC1053" t="inlineStr"/>
      <c r="AD1053" t="inlineStr">
        <is>
          <t>h/E</t>
        </is>
      </c>
      <c r="AE1053" t="inlineStr"/>
      <c r="AF1053" t="inlineStr"/>
      <c r="AG1053" t="inlineStr"/>
      <c r="AH1053" t="inlineStr"/>
      <c r="AI1053" t="inlineStr"/>
      <c r="AJ1053" t="inlineStr">
        <is>
          <t>Pa</t>
        </is>
      </c>
      <c r="AK1053" t="inlineStr">
        <is>
          <t>x</t>
        </is>
      </c>
      <c r="AL1053" t="inlineStr"/>
      <c r="AM1053" t="inlineStr"/>
      <c r="AN1053" t="inlineStr"/>
      <c r="AO1053" t="inlineStr"/>
      <c r="AP1053" t="inlineStr"/>
      <c r="AQ1053" t="inlineStr"/>
      <c r="AR1053" t="inlineStr"/>
      <c r="AS1053" t="inlineStr"/>
      <c r="AT1053" t="inlineStr"/>
      <c r="AU1053" t="inlineStr"/>
      <c r="AV1053" t="inlineStr"/>
      <c r="AW1053" t="inlineStr"/>
      <c r="AX1053" t="inlineStr">
        <is>
          <t>110</t>
        </is>
      </c>
      <c r="AY1053" t="inlineStr"/>
      <c r="AZ1053" t="inlineStr"/>
      <c r="BA1053" t="inlineStr"/>
      <c r="BB1053" t="inlineStr">
        <is>
          <t>n</t>
        </is>
      </c>
      <c r="BC1053" t="inlineStr">
        <is>
          <t>0</t>
        </is>
      </c>
      <c r="BD1053" t="inlineStr"/>
      <c r="BE1053" t="inlineStr"/>
      <c r="BF1053" t="inlineStr"/>
      <c r="BG1053" t="inlineStr"/>
      <c r="BH1053" t="inlineStr"/>
      <c r="BI1053" t="inlineStr"/>
      <c r="BJ1053" t="inlineStr"/>
      <c r="BK1053" t="inlineStr"/>
      <c r="BL1053" t="inlineStr"/>
      <c r="BM1053" t="inlineStr"/>
      <c r="BN1053" t="inlineStr"/>
      <c r="BO1053" t="inlineStr"/>
      <c r="BP1053" t="inlineStr"/>
      <c r="BQ1053" t="inlineStr"/>
      <c r="BR1053" t="inlineStr"/>
      <c r="BS1053" t="inlineStr"/>
      <c r="BT1053" t="inlineStr"/>
      <c r="BU1053" t="inlineStr"/>
      <c r="BV1053" t="inlineStr"/>
      <c r="BW1053" t="inlineStr"/>
      <c r="BX1053" t="inlineStr"/>
      <c r="BY1053" t="inlineStr"/>
      <c r="BZ1053" t="inlineStr"/>
      <c r="CA1053" t="inlineStr"/>
      <c r="CB1053" t="inlineStr"/>
      <c r="CC1053" t="inlineStr"/>
      <c r="CD1053" t="inlineStr"/>
      <c r="CE1053" t="inlineStr"/>
      <c r="CF1053" t="inlineStr"/>
      <c r="CG1053" t="inlineStr"/>
      <c r="CH1053" t="inlineStr"/>
      <c r="CI1053" t="inlineStr"/>
      <c r="CJ1053" t="inlineStr"/>
      <c r="CK1053" t="inlineStr"/>
      <c r="CL1053" t="inlineStr"/>
      <c r="CM1053" t="inlineStr"/>
      <c r="CN1053" t="inlineStr"/>
      <c r="CO1053" t="inlineStr"/>
      <c r="CP1053" t="inlineStr"/>
      <c r="CQ1053" t="inlineStr"/>
      <c r="CR1053" t="inlineStr"/>
      <c r="CS1053" t="inlineStr"/>
      <c r="CT1053" t="inlineStr"/>
      <c r="CU1053" t="inlineStr"/>
    </row>
    <row r="1054">
      <c r="A1054" t="b">
        <v>1</v>
      </c>
      <c r="B1054" t="inlineStr">
        <is>
          <t>945</t>
        </is>
      </c>
      <c r="C1054" t="inlineStr">
        <is>
          <t>L-9999-406966141</t>
        </is>
      </c>
      <c r="D1054" t="inlineStr">
        <is>
          <t>1132648823</t>
        </is>
      </c>
      <c r="E1054" t="inlineStr">
        <is>
          <t>Af</t>
        </is>
      </c>
      <c r="F1054" t="inlineStr">
        <is>
          <t>https://portal.dnb.de/opac.htm?method=simpleSearch&amp;cqlMode=true&amp;query=idn%3D1132648823</t>
        </is>
      </c>
      <c r="G1054" t="inlineStr">
        <is>
          <t>III 99, 3</t>
        </is>
      </c>
      <c r="H1054" t="inlineStr">
        <is>
          <t>III 99, 3</t>
        </is>
      </c>
      <c r="I1054" t="inlineStr"/>
      <c r="J1054" t="inlineStr"/>
      <c r="K1054" t="inlineStr">
        <is>
          <t>bis 35 cm</t>
        </is>
      </c>
      <c r="L1054" t="inlineStr"/>
      <c r="M1054" t="inlineStr"/>
      <c r="N1054" t="inlineStr"/>
      <c r="O1054" t="inlineStr"/>
      <c r="P1054" t="inlineStr"/>
      <c r="Q1054" t="inlineStr"/>
      <c r="R1054" t="inlineStr"/>
      <c r="S1054" t="inlineStr"/>
      <c r="T1054" t="inlineStr"/>
      <c r="U1054" t="inlineStr"/>
      <c r="V1054" t="inlineStr"/>
      <c r="W1054" t="inlineStr"/>
      <c r="X1054" t="inlineStr"/>
      <c r="Y1054" t="inlineStr"/>
      <c r="Z1054" t="inlineStr"/>
      <c r="AA1054" t="inlineStr">
        <is>
          <t>HD</t>
        </is>
      </c>
      <c r="AB1054" t="inlineStr">
        <is>
          <t>x</t>
        </is>
      </c>
      <c r="AC1054" t="inlineStr"/>
      <c r="AD1054" t="inlineStr">
        <is>
          <t>f</t>
        </is>
      </c>
      <c r="AE1054" t="inlineStr"/>
      <c r="AF1054" t="inlineStr"/>
      <c r="AG1054" t="inlineStr"/>
      <c r="AH1054" t="inlineStr"/>
      <c r="AI1054" t="inlineStr"/>
      <c r="AJ1054" t="inlineStr">
        <is>
          <t>Pa</t>
        </is>
      </c>
      <c r="AK1054" t="inlineStr"/>
      <c r="AL1054" t="inlineStr"/>
      <c r="AM1054" t="inlineStr"/>
      <c r="AN1054" t="inlineStr"/>
      <c r="AO1054" t="inlineStr"/>
      <c r="AP1054" t="inlineStr"/>
      <c r="AQ1054" t="inlineStr"/>
      <c r="AR1054" t="inlineStr"/>
      <c r="AS1054" t="inlineStr"/>
      <c r="AT1054" t="inlineStr"/>
      <c r="AU1054" t="inlineStr"/>
      <c r="AV1054" t="inlineStr">
        <is>
          <t>4</t>
        </is>
      </c>
      <c r="AW1054" t="inlineStr">
        <is>
          <t>x</t>
        </is>
      </c>
      <c r="AX1054" t="inlineStr">
        <is>
          <t>60</t>
        </is>
      </c>
      <c r="AY1054" t="inlineStr"/>
      <c r="AZ1054" t="inlineStr"/>
      <c r="BA1054" t="inlineStr"/>
      <c r="BB1054" t="inlineStr">
        <is>
          <t>ja vor</t>
        </is>
      </c>
      <c r="BC1054" t="inlineStr">
        <is>
          <t>3</t>
        </is>
      </c>
      <c r="BD1054" t="inlineStr"/>
      <c r="BE1054" t="inlineStr"/>
      <c r="BF1054" t="inlineStr"/>
      <c r="BG1054" t="inlineStr">
        <is>
          <t>x</t>
        </is>
      </c>
      <c r="BH1054" t="inlineStr"/>
      <c r="BI1054" t="inlineStr"/>
      <c r="BJ1054" t="inlineStr"/>
      <c r="BK1054" t="inlineStr">
        <is>
          <t>Schaden am Einband ist stabil genug</t>
        </is>
      </c>
      <c r="BL1054" t="inlineStr"/>
      <c r="BM1054" t="inlineStr"/>
      <c r="BN1054" t="inlineStr"/>
      <c r="BO1054" t="inlineStr"/>
      <c r="BP1054" t="inlineStr"/>
      <c r="BQ1054" t="inlineStr"/>
      <c r="BR1054" t="inlineStr"/>
      <c r="BS1054" t="inlineStr"/>
      <c r="BT1054" t="inlineStr"/>
      <c r="BU1054" t="inlineStr"/>
      <c r="BV1054" t="inlineStr"/>
      <c r="BW1054" t="inlineStr"/>
      <c r="BX1054" t="inlineStr"/>
      <c r="BY1054" t="inlineStr"/>
      <c r="BZ1054" t="inlineStr"/>
      <c r="CA1054" t="inlineStr"/>
      <c r="CB1054" t="inlineStr"/>
      <c r="CC1054" t="inlineStr"/>
      <c r="CD1054" t="inlineStr"/>
      <c r="CE1054" t="inlineStr"/>
      <c r="CF1054" t="inlineStr"/>
      <c r="CG1054" t="inlineStr"/>
      <c r="CH1054" t="inlineStr"/>
      <c r="CI1054" t="inlineStr"/>
      <c r="CJ1054" t="inlineStr"/>
      <c r="CK1054" t="inlineStr"/>
      <c r="CL1054" t="inlineStr">
        <is>
          <t>x</t>
        </is>
      </c>
      <c r="CM1054" t="inlineStr"/>
      <c r="CN1054" t="inlineStr"/>
      <c r="CO1054" t="inlineStr"/>
      <c r="CP1054" t="inlineStr"/>
      <c r="CQ1054" t="inlineStr"/>
      <c r="CR1054" t="inlineStr"/>
      <c r="CS1054" t="inlineStr"/>
      <c r="CT1054" t="inlineStr">
        <is>
          <t>3</t>
        </is>
      </c>
      <c r="CU1054" t="inlineStr">
        <is>
          <t>ca. mittig des BB am Fuß immer wieder Risse; Schaden am Einband belassen (ist m.E. stabil genug)</t>
        </is>
      </c>
    </row>
    <row r="1055">
      <c r="A1055" t="b">
        <v>1</v>
      </c>
      <c r="B1055" t="inlineStr">
        <is>
          <t>946</t>
        </is>
      </c>
      <c r="C1055" t="inlineStr">
        <is>
          <t>L-9999-40696615X</t>
        </is>
      </c>
      <c r="D1055" t="inlineStr">
        <is>
          <t>1132648831</t>
        </is>
      </c>
      <c r="E1055" t="inlineStr">
        <is>
          <t>Af</t>
        </is>
      </c>
      <c r="F1055" t="inlineStr">
        <is>
          <t>https://portal.dnb.de/opac.htm?method=simpleSearch&amp;cqlMode=true&amp;query=idn%3D1132648831</t>
        </is>
      </c>
      <c r="G1055" t="inlineStr">
        <is>
          <t>III 99, 3 (angebunden)</t>
        </is>
      </c>
      <c r="H1055" t="inlineStr">
        <is>
          <t>III 99, 3</t>
        </is>
      </c>
      <c r="I1055" t="inlineStr"/>
      <c r="J1055" t="inlineStr"/>
      <c r="K1055" t="inlineStr"/>
      <c r="L1055" t="inlineStr"/>
      <c r="M1055" t="inlineStr"/>
      <c r="N1055" t="inlineStr"/>
      <c r="O1055" t="inlineStr"/>
      <c r="P1055" t="inlineStr"/>
      <c r="Q1055" t="inlineStr"/>
      <c r="R1055" t="inlineStr"/>
      <c r="S1055" t="inlineStr"/>
      <c r="T1055" t="inlineStr"/>
      <c r="U1055" t="inlineStr"/>
      <c r="V1055" t="inlineStr"/>
      <c r="W1055" t="inlineStr"/>
      <c r="X1055" t="inlineStr"/>
      <c r="Y1055" t="inlineStr"/>
      <c r="Z1055" t="inlineStr"/>
      <c r="AA1055" t="inlineStr"/>
      <c r="AB1055" t="inlineStr"/>
      <c r="AC1055" t="inlineStr"/>
      <c r="AD1055" t="inlineStr"/>
      <c r="AE1055" t="inlineStr"/>
      <c r="AF1055" t="inlineStr"/>
      <c r="AG1055" t="inlineStr"/>
      <c r="AH1055" t="inlineStr"/>
      <c r="AI1055" t="inlineStr"/>
      <c r="AJ1055" t="inlineStr"/>
      <c r="AK1055" t="inlineStr"/>
      <c r="AL1055" t="inlineStr"/>
      <c r="AM1055" t="inlineStr"/>
      <c r="AN1055" t="inlineStr"/>
      <c r="AO1055" t="inlineStr"/>
      <c r="AP1055" t="inlineStr"/>
      <c r="AQ1055" t="inlineStr"/>
      <c r="AR1055" t="inlineStr"/>
      <c r="AS1055" t="inlineStr"/>
      <c r="AT1055" t="inlineStr"/>
      <c r="AU1055" t="inlineStr"/>
      <c r="AV1055" t="inlineStr"/>
      <c r="AW1055" t="inlineStr"/>
      <c r="AX1055" t="inlineStr"/>
      <c r="AY1055" t="inlineStr"/>
      <c r="AZ1055" t="inlineStr"/>
      <c r="BA1055" t="inlineStr"/>
      <c r="BB1055" t="inlineStr"/>
      <c r="BC1055" t="inlineStr">
        <is>
          <t>0</t>
        </is>
      </c>
      <c r="BD1055" t="inlineStr"/>
      <c r="BE1055" t="inlineStr"/>
      <c r="BF1055" t="inlineStr"/>
      <c r="BG1055" t="inlineStr"/>
      <c r="BH1055" t="inlineStr"/>
      <c r="BI1055" t="inlineStr"/>
      <c r="BJ1055" t="inlineStr"/>
      <c r="BK1055" t="inlineStr"/>
      <c r="BL1055" t="inlineStr"/>
      <c r="BM1055" t="inlineStr"/>
      <c r="BN1055" t="inlineStr"/>
      <c r="BO1055" t="inlineStr"/>
      <c r="BP1055" t="inlineStr"/>
      <c r="BQ1055" t="inlineStr"/>
      <c r="BR1055" t="inlineStr"/>
      <c r="BS1055" t="inlineStr"/>
      <c r="BT1055" t="inlineStr"/>
      <c r="BU1055" t="inlineStr"/>
      <c r="BV1055" t="inlineStr"/>
      <c r="BW1055" t="inlineStr"/>
      <c r="BX1055" t="inlineStr"/>
      <c r="BY1055" t="inlineStr"/>
      <c r="BZ1055" t="inlineStr"/>
      <c r="CA1055" t="inlineStr"/>
      <c r="CB1055" t="inlineStr"/>
      <c r="CC1055" t="inlineStr"/>
      <c r="CD1055" t="inlineStr"/>
      <c r="CE1055" t="inlineStr"/>
      <c r="CF1055" t="inlineStr"/>
      <c r="CG1055" t="inlineStr"/>
      <c r="CH1055" t="inlineStr"/>
      <c r="CI1055" t="inlineStr"/>
      <c r="CJ1055" t="inlineStr"/>
      <c r="CK1055" t="inlineStr"/>
      <c r="CL1055" t="inlineStr"/>
      <c r="CM1055" t="inlineStr"/>
      <c r="CN1055" t="inlineStr"/>
      <c r="CO1055" t="inlineStr"/>
      <c r="CP1055" t="inlineStr"/>
      <c r="CQ1055" t="inlineStr"/>
      <c r="CR1055" t="inlineStr"/>
      <c r="CS1055" t="inlineStr"/>
      <c r="CT1055" t="inlineStr"/>
      <c r="CU1055" t="inlineStr"/>
    </row>
    <row r="1056">
      <c r="A1056" t="b">
        <v>1</v>
      </c>
      <c r="B1056" t="inlineStr">
        <is>
          <t>947</t>
        </is>
      </c>
      <c r="C1056" t="inlineStr">
        <is>
          <t>L-9999-406966168</t>
        </is>
      </c>
      <c r="D1056" t="inlineStr">
        <is>
          <t>113264884X</t>
        </is>
      </c>
      <c r="E1056" t="inlineStr">
        <is>
          <t>Af</t>
        </is>
      </c>
      <c r="F1056" t="inlineStr">
        <is>
          <t>https://portal.dnb.de/opac.htm?method=simpleSearch&amp;cqlMode=true&amp;query=idn%3D113264884X</t>
        </is>
      </c>
      <c r="G1056" t="inlineStr">
        <is>
          <t>III 99, 3 (angebunden)</t>
        </is>
      </c>
      <c r="H1056" t="inlineStr">
        <is>
          <t>III 99, 3</t>
        </is>
      </c>
      <c r="I1056" t="inlineStr"/>
      <c r="J1056" t="inlineStr"/>
      <c r="K1056" t="inlineStr"/>
      <c r="L1056" t="inlineStr"/>
      <c r="M1056" t="inlineStr"/>
      <c r="N1056" t="inlineStr"/>
      <c r="O1056" t="inlineStr"/>
      <c r="P1056" t="inlineStr"/>
      <c r="Q1056" t="inlineStr"/>
      <c r="R1056" t="inlineStr"/>
      <c r="S1056" t="inlineStr"/>
      <c r="T1056" t="inlineStr"/>
      <c r="U1056" t="inlineStr"/>
      <c r="V1056" t="inlineStr"/>
      <c r="W1056" t="inlineStr"/>
      <c r="X1056" t="inlineStr"/>
      <c r="Y1056" t="inlineStr"/>
      <c r="Z1056" t="inlineStr"/>
      <c r="AA1056" t="inlineStr"/>
      <c r="AB1056" t="inlineStr"/>
      <c r="AC1056" t="inlineStr"/>
      <c r="AD1056" t="inlineStr"/>
      <c r="AE1056" t="inlineStr"/>
      <c r="AF1056" t="inlineStr"/>
      <c r="AG1056" t="inlineStr"/>
      <c r="AH1056" t="inlineStr"/>
      <c r="AI1056" t="inlineStr"/>
      <c r="AJ1056" t="inlineStr"/>
      <c r="AK1056" t="inlineStr"/>
      <c r="AL1056" t="inlineStr"/>
      <c r="AM1056" t="inlineStr"/>
      <c r="AN1056" t="inlineStr"/>
      <c r="AO1056" t="inlineStr"/>
      <c r="AP1056" t="inlineStr"/>
      <c r="AQ1056" t="inlineStr"/>
      <c r="AR1056" t="inlineStr"/>
      <c r="AS1056" t="inlineStr"/>
      <c r="AT1056" t="inlineStr"/>
      <c r="AU1056" t="inlineStr"/>
      <c r="AV1056" t="inlineStr"/>
      <c r="AW1056" t="inlineStr"/>
      <c r="AX1056" t="inlineStr"/>
      <c r="AY1056" t="inlineStr"/>
      <c r="AZ1056" t="inlineStr"/>
      <c r="BA1056" t="inlineStr"/>
      <c r="BB1056" t="inlineStr"/>
      <c r="BC1056" t="inlineStr">
        <is>
          <t>0</t>
        </is>
      </c>
      <c r="BD1056" t="inlineStr"/>
      <c r="BE1056" t="inlineStr"/>
      <c r="BF1056" t="inlineStr"/>
      <c r="BG1056" t="inlineStr"/>
      <c r="BH1056" t="inlineStr"/>
      <c r="BI1056" t="inlineStr"/>
      <c r="BJ1056" t="inlineStr"/>
      <c r="BK1056" t="inlineStr"/>
      <c r="BL1056" t="inlineStr"/>
      <c r="BM1056" t="inlineStr"/>
      <c r="BN1056" t="inlineStr"/>
      <c r="BO1056" t="inlineStr"/>
      <c r="BP1056" t="inlineStr"/>
      <c r="BQ1056" t="inlineStr"/>
      <c r="BR1056" t="inlineStr"/>
      <c r="BS1056" t="inlineStr"/>
      <c r="BT1056" t="inlineStr"/>
      <c r="BU1056" t="inlineStr"/>
      <c r="BV1056" t="inlineStr"/>
      <c r="BW1056" t="inlineStr"/>
      <c r="BX1056" t="inlineStr"/>
      <c r="BY1056" t="inlineStr"/>
      <c r="BZ1056" t="inlineStr"/>
      <c r="CA1056" t="inlineStr"/>
      <c r="CB1056" t="inlineStr"/>
      <c r="CC1056" t="inlineStr"/>
      <c r="CD1056" t="inlineStr"/>
      <c r="CE1056" t="inlineStr"/>
      <c r="CF1056" t="inlineStr"/>
      <c r="CG1056" t="inlineStr"/>
      <c r="CH1056" t="inlineStr"/>
      <c r="CI1056" t="inlineStr"/>
      <c r="CJ1056" t="inlineStr"/>
      <c r="CK1056" t="inlineStr"/>
      <c r="CL1056" t="inlineStr"/>
      <c r="CM1056" t="inlineStr"/>
      <c r="CN1056" t="inlineStr"/>
      <c r="CO1056" t="inlineStr"/>
      <c r="CP1056" t="inlineStr"/>
      <c r="CQ1056" t="inlineStr"/>
      <c r="CR1056" t="inlineStr"/>
      <c r="CS1056" t="inlineStr"/>
      <c r="CT1056" t="inlineStr"/>
      <c r="CU1056" t="inlineStr"/>
    </row>
    <row r="1057">
      <c r="A1057" t="b">
        <v>1</v>
      </c>
      <c r="B1057" t="inlineStr">
        <is>
          <t>948</t>
        </is>
      </c>
      <c r="C1057" t="inlineStr">
        <is>
          <t>L-1546-315462531</t>
        </is>
      </c>
      <c r="D1057" t="inlineStr">
        <is>
          <t>1066934541</t>
        </is>
      </c>
      <c r="E1057" t="inlineStr">
        <is>
          <t>Aaf</t>
        </is>
      </c>
      <c r="F1057" t="inlineStr">
        <is>
          <t>https://portal.dnb.de/opac.htm?method=simpleSearch&amp;cqlMode=true&amp;query=idn%3D1066934541</t>
        </is>
      </c>
      <c r="G1057" t="inlineStr">
        <is>
          <t>III 100, 1</t>
        </is>
      </c>
      <c r="H1057" t="inlineStr">
        <is>
          <t>III 100, 1</t>
        </is>
      </c>
      <c r="I1057" t="inlineStr"/>
      <c r="J1057" t="inlineStr"/>
      <c r="K1057" t="inlineStr">
        <is>
          <t>bis 25 cm</t>
        </is>
      </c>
      <c r="L1057" t="inlineStr"/>
      <c r="M1057" t="inlineStr"/>
      <c r="N1057" t="inlineStr"/>
      <c r="O1057" t="inlineStr"/>
      <c r="P1057" t="inlineStr"/>
      <c r="Q1057" t="inlineStr"/>
      <c r="R1057" t="inlineStr"/>
      <c r="S1057" t="inlineStr"/>
      <c r="T1057" t="inlineStr"/>
      <c r="U1057" t="inlineStr"/>
      <c r="V1057" t="inlineStr"/>
      <c r="W1057" t="inlineStr"/>
      <c r="X1057" t="inlineStr"/>
      <c r="Y1057" t="inlineStr"/>
      <c r="Z1057" t="inlineStr"/>
      <c r="AA1057" t="inlineStr">
        <is>
          <t>G</t>
        </is>
      </c>
      <c r="AB1057" t="inlineStr">
        <is>
          <t>x</t>
        </is>
      </c>
      <c r="AC1057" t="inlineStr"/>
      <c r="AD1057" t="inlineStr">
        <is>
          <t>h/E</t>
        </is>
      </c>
      <c r="AE1057" t="inlineStr"/>
      <c r="AF1057" t="inlineStr"/>
      <c r="AG1057" t="inlineStr"/>
      <c r="AH1057" t="inlineStr"/>
      <c r="AI1057" t="inlineStr"/>
      <c r="AJ1057" t="inlineStr">
        <is>
          <t>Pa</t>
        </is>
      </c>
      <c r="AK1057" t="inlineStr"/>
      <c r="AL1057" t="inlineStr"/>
      <c r="AM1057" t="inlineStr"/>
      <c r="AN1057" t="inlineStr"/>
      <c r="AO1057" t="inlineStr"/>
      <c r="AP1057" t="inlineStr"/>
      <c r="AQ1057" t="inlineStr"/>
      <c r="AR1057" t="inlineStr"/>
      <c r="AS1057" t="inlineStr"/>
      <c r="AT1057" t="inlineStr"/>
      <c r="AU1057" t="inlineStr"/>
      <c r="AV1057" t="inlineStr"/>
      <c r="AW1057" t="inlineStr"/>
      <c r="AX1057" t="inlineStr">
        <is>
          <t>110</t>
        </is>
      </c>
      <c r="AY1057" t="inlineStr"/>
      <c r="AZ1057" t="inlineStr"/>
      <c r="BA1057" t="inlineStr"/>
      <c r="BB1057" t="inlineStr">
        <is>
          <t>n</t>
        </is>
      </c>
      <c r="BC1057" t="inlineStr">
        <is>
          <t>0</t>
        </is>
      </c>
      <c r="BD1057" t="inlineStr"/>
      <c r="BE1057" t="inlineStr"/>
      <c r="BF1057" t="inlineStr"/>
      <c r="BG1057" t="inlineStr"/>
      <c r="BH1057" t="inlineStr"/>
      <c r="BI1057" t="inlineStr"/>
      <c r="BJ1057" t="inlineStr"/>
      <c r="BK1057" t="inlineStr"/>
      <c r="BL1057" t="inlineStr"/>
      <c r="BM1057" t="inlineStr"/>
      <c r="BN1057" t="inlineStr"/>
      <c r="BO1057" t="inlineStr"/>
      <c r="BP1057" t="inlineStr"/>
      <c r="BQ1057" t="inlineStr"/>
      <c r="BR1057" t="inlineStr"/>
      <c r="BS1057" t="inlineStr"/>
      <c r="BT1057" t="inlineStr"/>
      <c r="BU1057" t="inlineStr"/>
      <c r="BV1057" t="inlineStr"/>
      <c r="BW1057" t="inlineStr"/>
      <c r="BX1057" t="inlineStr"/>
      <c r="BY1057" t="inlineStr"/>
      <c r="BZ1057" t="inlineStr"/>
      <c r="CA1057" t="inlineStr"/>
      <c r="CB1057" t="inlineStr"/>
      <c r="CC1057" t="inlineStr"/>
      <c r="CD1057" t="inlineStr"/>
      <c r="CE1057" t="inlineStr"/>
      <c r="CF1057" t="inlineStr"/>
      <c r="CG1057" t="inlineStr"/>
      <c r="CH1057" t="inlineStr"/>
      <c r="CI1057" t="inlineStr"/>
      <c r="CJ1057" t="inlineStr"/>
      <c r="CK1057" t="inlineStr"/>
      <c r="CL1057" t="inlineStr"/>
      <c r="CM1057" t="inlineStr"/>
      <c r="CN1057" t="inlineStr"/>
      <c r="CO1057" t="inlineStr"/>
      <c r="CP1057" t="inlineStr"/>
      <c r="CQ1057" t="inlineStr"/>
      <c r="CR1057" t="inlineStr"/>
      <c r="CS1057" t="inlineStr"/>
      <c r="CT1057" t="inlineStr"/>
      <c r="CU1057" t="inlineStr"/>
    </row>
    <row r="1058">
      <c r="A1058" t="b">
        <v>1</v>
      </c>
      <c r="B1058" t="inlineStr">
        <is>
          <t>949</t>
        </is>
      </c>
      <c r="C1058" t="inlineStr">
        <is>
          <t>L-1501-315293942</t>
        </is>
      </c>
      <c r="D1058" t="inlineStr">
        <is>
          <t>1066834091</t>
        </is>
      </c>
      <c r="E1058" t="inlineStr">
        <is>
          <t>Aaf</t>
        </is>
      </c>
      <c r="F1058" t="inlineStr">
        <is>
          <t>https://portal.dnb.de/opac.htm?method=simpleSearch&amp;cqlMode=true&amp;query=idn%3D1066834091</t>
        </is>
      </c>
      <c r="G1058" t="inlineStr">
        <is>
          <t>III 101, 1</t>
        </is>
      </c>
      <c r="H1058" t="inlineStr">
        <is>
          <t>III 101, 1</t>
        </is>
      </c>
      <c r="I1058" t="inlineStr"/>
      <c r="J1058" t="inlineStr"/>
      <c r="K1058" t="inlineStr">
        <is>
          <t>bis 25 cm</t>
        </is>
      </c>
      <c r="L1058" t="inlineStr"/>
      <c r="M1058" t="inlineStr"/>
      <c r="N1058" t="inlineStr"/>
      <c r="O1058" t="inlineStr"/>
      <c r="P1058" t="inlineStr"/>
      <c r="Q1058" t="inlineStr"/>
      <c r="R1058" t="inlineStr"/>
      <c r="S1058" t="inlineStr"/>
      <c r="T1058" t="inlineStr"/>
      <c r="U1058" t="inlineStr"/>
      <c r="V1058" t="inlineStr"/>
      <c r="W1058" t="inlineStr"/>
      <c r="X1058" t="inlineStr"/>
      <c r="Y1058" t="inlineStr"/>
      <c r="Z1058" t="inlineStr"/>
      <c r="AA1058" t="inlineStr">
        <is>
          <t>L</t>
        </is>
      </c>
      <c r="AB1058" t="inlineStr"/>
      <c r="AC1058" t="inlineStr"/>
      <c r="AD1058" t="inlineStr">
        <is>
          <t>f/V</t>
        </is>
      </c>
      <c r="AE1058" t="inlineStr"/>
      <c r="AF1058" t="inlineStr"/>
      <c r="AG1058" t="inlineStr"/>
      <c r="AH1058" t="inlineStr"/>
      <c r="AI1058" t="inlineStr"/>
      <c r="AJ1058" t="inlineStr">
        <is>
          <t>Pa</t>
        </is>
      </c>
      <c r="AK1058" t="inlineStr"/>
      <c r="AL1058" t="inlineStr"/>
      <c r="AM1058" t="inlineStr"/>
      <c r="AN1058" t="inlineStr"/>
      <c r="AO1058" t="inlineStr"/>
      <c r="AP1058" t="inlineStr"/>
      <c r="AQ1058" t="inlineStr"/>
      <c r="AR1058" t="inlineStr"/>
      <c r="AS1058" t="inlineStr"/>
      <c r="AT1058" t="inlineStr"/>
      <c r="AU1058" t="inlineStr"/>
      <c r="AV1058" t="inlineStr"/>
      <c r="AW1058" t="inlineStr"/>
      <c r="AX1058" t="inlineStr">
        <is>
          <t>110</t>
        </is>
      </c>
      <c r="AY1058" t="inlineStr"/>
      <c r="AZ1058" t="inlineStr"/>
      <c r="BA1058" t="inlineStr"/>
      <c r="BB1058" t="inlineStr">
        <is>
          <t>n</t>
        </is>
      </c>
      <c r="BC1058" t="inlineStr">
        <is>
          <t>0</t>
        </is>
      </c>
      <c r="BD1058" t="inlineStr"/>
      <c r="BE1058" t="inlineStr">
        <is>
          <t>Halbgewebe mit Papier</t>
        </is>
      </c>
      <c r="BF1058" t="inlineStr"/>
      <c r="BG1058" t="inlineStr"/>
      <c r="BH1058" t="inlineStr"/>
      <c r="BI1058" t="inlineStr"/>
      <c r="BJ1058" t="inlineStr"/>
      <c r="BK1058" t="inlineStr">
        <is>
          <t>Aldine</t>
        </is>
      </c>
      <c r="BL1058" t="inlineStr"/>
      <c r="BM1058" t="inlineStr"/>
      <c r="BN1058" t="inlineStr"/>
      <c r="BO1058" t="inlineStr"/>
      <c r="BP1058" t="inlineStr"/>
      <c r="BQ1058" t="inlineStr"/>
      <c r="BR1058" t="inlineStr"/>
      <c r="BS1058" t="inlineStr"/>
      <c r="BT1058" t="inlineStr"/>
      <c r="BU1058" t="inlineStr"/>
      <c r="BV1058" t="inlineStr"/>
      <c r="BW1058" t="inlineStr"/>
      <c r="BX1058" t="inlineStr"/>
      <c r="BY1058" t="inlineStr"/>
      <c r="BZ1058" t="inlineStr"/>
      <c r="CA1058" t="inlineStr"/>
      <c r="CB1058" t="inlineStr"/>
      <c r="CC1058" t="inlineStr"/>
      <c r="CD1058" t="inlineStr"/>
      <c r="CE1058" t="inlineStr"/>
      <c r="CF1058" t="inlineStr"/>
      <c r="CG1058" t="inlineStr"/>
      <c r="CH1058" t="inlineStr"/>
      <c r="CI1058" t="inlineStr"/>
      <c r="CJ1058" t="inlineStr"/>
      <c r="CK1058" t="inlineStr"/>
      <c r="CL1058" t="inlineStr"/>
      <c r="CM1058" t="inlineStr"/>
      <c r="CN1058" t="inlineStr"/>
      <c r="CO1058" t="inlineStr"/>
      <c r="CP1058" t="inlineStr"/>
      <c r="CQ1058" t="inlineStr"/>
      <c r="CR1058" t="inlineStr"/>
      <c r="CS1058" t="inlineStr"/>
      <c r="CT1058" t="inlineStr"/>
      <c r="CU1058" t="inlineStr"/>
    </row>
    <row r="1059">
      <c r="A1059" t="b">
        <v>1</v>
      </c>
      <c r="B1059" t="inlineStr">
        <is>
          <t>950</t>
        </is>
      </c>
      <c r="C1059" t="inlineStr">
        <is>
          <t>L-1503-315463260</t>
        </is>
      </c>
      <c r="D1059" t="inlineStr">
        <is>
          <t>1066935297</t>
        </is>
      </c>
      <c r="E1059" t="inlineStr">
        <is>
          <t>Aaf</t>
        </is>
      </c>
      <c r="F1059" t="inlineStr">
        <is>
          <t>https://portal.dnb.de/opac.htm?method=simpleSearch&amp;cqlMode=true&amp;query=idn%3D1066935297</t>
        </is>
      </c>
      <c r="G1059" t="inlineStr">
        <is>
          <t>III 101, 2</t>
        </is>
      </c>
      <c r="H1059" t="inlineStr">
        <is>
          <t>III 101, 2</t>
        </is>
      </c>
      <c r="I1059" t="inlineStr"/>
      <c r="J1059" t="inlineStr"/>
      <c r="K1059" t="inlineStr">
        <is>
          <t>bis 25 cm</t>
        </is>
      </c>
      <c r="L1059" t="inlineStr"/>
      <c r="M1059" t="inlineStr"/>
      <c r="N1059" t="inlineStr"/>
      <c r="O1059" t="inlineStr"/>
      <c r="P1059" t="inlineStr"/>
      <c r="Q1059" t="inlineStr"/>
      <c r="R1059" t="inlineStr"/>
      <c r="S1059" t="inlineStr"/>
      <c r="T1059" t="inlineStr"/>
      <c r="U1059" t="inlineStr"/>
      <c r="V1059" t="inlineStr"/>
      <c r="W1059" t="inlineStr"/>
      <c r="X1059" t="inlineStr"/>
      <c r="Y1059" t="inlineStr"/>
      <c r="Z1059" t="inlineStr"/>
      <c r="AA1059" t="inlineStr">
        <is>
          <t>HD</t>
        </is>
      </c>
      <c r="AB1059" t="inlineStr"/>
      <c r="AC1059" t="inlineStr">
        <is>
          <t>x</t>
        </is>
      </c>
      <c r="AD1059" t="inlineStr">
        <is>
          <t>f</t>
        </is>
      </c>
      <c r="AE1059" t="inlineStr"/>
      <c r="AF1059" t="inlineStr"/>
      <c r="AG1059" t="inlineStr"/>
      <c r="AH1059" t="inlineStr"/>
      <c r="AI1059" t="inlineStr"/>
      <c r="AJ1059" t="inlineStr">
        <is>
          <t>Pa</t>
        </is>
      </c>
      <c r="AK1059" t="inlineStr"/>
      <c r="AL1059" t="inlineStr"/>
      <c r="AM1059" t="inlineStr"/>
      <c r="AN1059" t="inlineStr"/>
      <c r="AO1059" t="inlineStr"/>
      <c r="AP1059" t="inlineStr"/>
      <c r="AQ1059" t="inlineStr"/>
      <c r="AR1059" t="inlineStr"/>
      <c r="AS1059" t="inlineStr"/>
      <c r="AT1059" t="inlineStr"/>
      <c r="AU1059" t="inlineStr"/>
      <c r="AV1059" t="inlineStr"/>
      <c r="AW1059" t="inlineStr"/>
      <c r="AX1059" t="inlineStr">
        <is>
          <t>80</t>
        </is>
      </c>
      <c r="AY1059" t="inlineStr"/>
      <c r="AZ1059" t="inlineStr"/>
      <c r="BA1059" t="inlineStr"/>
      <c r="BB1059" t="inlineStr">
        <is>
          <t>n</t>
        </is>
      </c>
      <c r="BC1059" t="inlineStr">
        <is>
          <t>0</t>
        </is>
      </c>
      <c r="BD1059" t="inlineStr"/>
      <c r="BE1059" t="inlineStr">
        <is>
          <t>Gewebe</t>
        </is>
      </c>
      <c r="BF1059" t="inlineStr"/>
      <c r="BG1059" t="inlineStr"/>
      <c r="BH1059" t="inlineStr"/>
      <c r="BI1059" t="inlineStr"/>
      <c r="BJ1059" t="inlineStr"/>
      <c r="BK1059" t="inlineStr"/>
      <c r="BL1059" t="inlineStr"/>
      <c r="BM1059" t="inlineStr"/>
      <c r="BN1059" t="inlineStr"/>
      <c r="BO1059" t="inlineStr"/>
      <c r="BP1059" t="inlineStr"/>
      <c r="BQ1059" t="inlineStr"/>
      <c r="BR1059" t="inlineStr"/>
      <c r="BS1059" t="inlineStr"/>
      <c r="BT1059" t="inlineStr"/>
      <c r="BU1059" t="inlineStr"/>
      <c r="BV1059" t="inlineStr"/>
      <c r="BW1059" t="inlineStr"/>
      <c r="BX1059" t="inlineStr"/>
      <c r="BY1059" t="inlineStr"/>
      <c r="BZ1059" t="inlineStr"/>
      <c r="CA1059" t="inlineStr"/>
      <c r="CB1059" t="inlineStr"/>
      <c r="CC1059" t="inlineStr"/>
      <c r="CD1059" t="inlineStr"/>
      <c r="CE1059" t="inlineStr"/>
      <c r="CF1059" t="inlineStr"/>
      <c r="CG1059" t="inlineStr"/>
      <c r="CH1059" t="inlineStr"/>
      <c r="CI1059" t="inlineStr"/>
      <c r="CJ1059" t="inlineStr"/>
      <c r="CK1059" t="inlineStr"/>
      <c r="CL1059" t="inlineStr"/>
      <c r="CM1059" t="inlineStr"/>
      <c r="CN1059" t="inlineStr"/>
      <c r="CO1059" t="inlineStr"/>
      <c r="CP1059" t="inlineStr"/>
      <c r="CQ1059" t="inlineStr"/>
      <c r="CR1059" t="inlineStr"/>
      <c r="CS1059" t="inlineStr"/>
      <c r="CT1059" t="inlineStr"/>
      <c r="CU1059" t="inlineStr"/>
    </row>
    <row r="1060">
      <c r="A1060" t="b">
        <v>1</v>
      </c>
      <c r="B1060" t="inlineStr">
        <is>
          <t>1002</t>
        </is>
      </c>
      <c r="C1060" t="inlineStr">
        <is>
          <t>L-1512-315463279</t>
        </is>
      </c>
      <c r="D1060" t="inlineStr">
        <is>
          <t>1066935300</t>
        </is>
      </c>
      <c r="E1060" t="inlineStr">
        <is>
          <t>Aaf</t>
        </is>
      </c>
      <c r="F1060" t="inlineStr">
        <is>
          <t>https://portal.dnb.de/opac.htm?method=simpleSearch&amp;cqlMode=true&amp;query=idn%3D1066935300</t>
        </is>
      </c>
      <c r="G1060" t="inlineStr">
        <is>
          <t>III 101, 2 a</t>
        </is>
      </c>
      <c r="H1060" t="inlineStr">
        <is>
          <t>III 101, 2 a</t>
        </is>
      </c>
      <c r="I1060" t="inlineStr"/>
      <c r="J1060" t="inlineStr"/>
      <c r="K1060" t="inlineStr">
        <is>
          <t>bis 25 cm</t>
        </is>
      </c>
      <c r="L1060" t="inlineStr"/>
      <c r="M1060" t="inlineStr"/>
      <c r="N1060" t="inlineStr"/>
      <c r="O1060" t="inlineStr"/>
      <c r="P1060" t="inlineStr"/>
      <c r="Q1060" t="inlineStr"/>
      <c r="R1060" t="inlineStr"/>
      <c r="S1060" t="inlineStr"/>
      <c r="T1060" t="inlineStr"/>
      <c r="U1060" t="inlineStr"/>
      <c r="V1060" t="inlineStr"/>
      <c r="W1060" t="inlineStr"/>
      <c r="X1060" t="inlineStr"/>
      <c r="Y1060" t="inlineStr"/>
      <c r="Z1060" t="inlineStr"/>
      <c r="AA1060" t="inlineStr">
        <is>
          <t>HL</t>
        </is>
      </c>
      <c r="AB1060" t="inlineStr"/>
      <c r="AC1060" t="inlineStr">
        <is>
          <t>x</t>
        </is>
      </c>
      <c r="AD1060" t="inlineStr">
        <is>
          <t>f/V</t>
        </is>
      </c>
      <c r="AE1060" t="inlineStr"/>
      <c r="AF1060" t="inlineStr"/>
      <c r="AG1060" t="inlineStr"/>
      <c r="AH1060" t="inlineStr"/>
      <c r="AI1060" t="inlineStr"/>
      <c r="AJ1060" t="inlineStr">
        <is>
          <t>Pa</t>
        </is>
      </c>
      <c r="AK1060" t="inlineStr"/>
      <c r="AL1060" t="inlineStr"/>
      <c r="AM1060" t="inlineStr"/>
      <c r="AN1060" t="inlineStr"/>
      <c r="AO1060" t="inlineStr"/>
      <c r="AP1060" t="inlineStr"/>
      <c r="AQ1060" t="inlineStr"/>
      <c r="AR1060" t="inlineStr"/>
      <c r="AS1060" t="inlineStr"/>
      <c r="AT1060" t="inlineStr"/>
      <c r="AU1060" t="inlineStr"/>
      <c r="AV1060" t="inlineStr"/>
      <c r="AW1060" t="inlineStr"/>
      <c r="AX1060" t="inlineStr">
        <is>
          <t>max 110</t>
        </is>
      </c>
      <c r="AY1060" t="inlineStr"/>
      <c r="AZ1060" t="inlineStr"/>
      <c r="BA1060" t="inlineStr"/>
      <c r="BB1060" t="inlineStr">
        <is>
          <t>n</t>
        </is>
      </c>
      <c r="BC1060" t="inlineStr">
        <is>
          <t>0</t>
        </is>
      </c>
      <c r="BD1060" t="inlineStr"/>
      <c r="BE1060" t="inlineStr">
        <is>
          <t>Gewebe</t>
        </is>
      </c>
      <c r="BF1060" t="inlineStr"/>
      <c r="BG1060" t="inlineStr"/>
      <c r="BH1060" t="inlineStr"/>
      <c r="BI1060" t="inlineStr"/>
      <c r="BJ1060" t="inlineStr"/>
      <c r="BK1060" t="inlineStr"/>
      <c r="BL1060" t="inlineStr"/>
      <c r="BM1060" t="inlineStr"/>
      <c r="BN1060" t="inlineStr"/>
      <c r="BO1060" t="inlineStr"/>
      <c r="BP1060" t="inlineStr"/>
      <c r="BQ1060" t="inlineStr"/>
      <c r="BR1060" t="inlineStr"/>
      <c r="BS1060" t="inlineStr"/>
      <c r="BT1060" t="inlineStr"/>
      <c r="BU1060" t="inlineStr"/>
      <c r="BV1060" t="inlineStr"/>
      <c r="BW1060" t="inlineStr"/>
      <c r="BX1060" t="inlineStr"/>
      <c r="BY1060" t="inlineStr"/>
      <c r="BZ1060" t="inlineStr"/>
      <c r="CA1060" t="inlineStr"/>
      <c r="CB1060" t="inlineStr"/>
      <c r="CC1060" t="inlineStr"/>
      <c r="CD1060" t="inlineStr"/>
      <c r="CE1060" t="inlineStr"/>
      <c r="CF1060" t="inlineStr"/>
      <c r="CG1060" t="inlineStr"/>
      <c r="CH1060" t="inlineStr"/>
      <c r="CI1060" t="inlineStr"/>
      <c r="CJ1060" t="inlineStr"/>
      <c r="CK1060" t="inlineStr"/>
      <c r="CL1060" t="inlineStr"/>
      <c r="CM1060" t="inlineStr"/>
      <c r="CN1060" t="inlineStr"/>
      <c r="CO1060" t="inlineStr"/>
      <c r="CP1060" t="inlineStr"/>
      <c r="CQ1060" t="inlineStr"/>
      <c r="CR1060" t="inlineStr"/>
      <c r="CS1060" t="inlineStr"/>
      <c r="CT1060" t="inlineStr"/>
      <c r="CU1060" t="inlineStr"/>
    </row>
    <row r="1061">
      <c r="A1061" t="b">
        <v>1</v>
      </c>
      <c r="B1061" t="inlineStr">
        <is>
          <t>1003</t>
        </is>
      </c>
      <c r="C1061" t="inlineStr">
        <is>
          <t>L-1512-166255823</t>
        </is>
      </c>
      <c r="D1061" t="inlineStr">
        <is>
          <t>998469998</t>
        </is>
      </c>
      <c r="E1061" t="inlineStr">
        <is>
          <t>Aal</t>
        </is>
      </c>
      <c r="F1061" t="inlineStr">
        <is>
          <t>https://portal.dnb.de/opac.htm?method=simpleSearch&amp;cqlMode=true&amp;query=idn%3D998469998</t>
        </is>
      </c>
      <c r="G1061" t="inlineStr">
        <is>
          <t>III 101, 2 a</t>
        </is>
      </c>
      <c r="H1061" t="inlineStr">
        <is>
          <t>III 101, 2a</t>
        </is>
      </c>
      <c r="I1061" t="inlineStr"/>
      <c r="J1061" t="inlineStr"/>
      <c r="K1061" t="inlineStr"/>
      <c r="L1061" t="inlineStr"/>
      <c r="M1061" t="inlineStr"/>
      <c r="N1061" t="inlineStr"/>
      <c r="O1061" t="inlineStr"/>
      <c r="P1061" t="inlineStr"/>
      <c r="Q1061" t="inlineStr"/>
      <c r="R1061" t="inlineStr"/>
      <c r="S1061" t="inlineStr"/>
      <c r="T1061" t="inlineStr"/>
      <c r="U1061" t="inlineStr"/>
      <c r="V1061" t="inlineStr"/>
      <c r="W1061" t="inlineStr"/>
      <c r="X1061" t="inlineStr"/>
      <c r="Y1061" t="inlineStr"/>
      <c r="Z1061" t="inlineStr"/>
      <c r="AA1061" t="inlineStr"/>
      <c r="AB1061" t="inlineStr"/>
      <c r="AC1061" t="inlineStr"/>
      <c r="AD1061" t="inlineStr"/>
      <c r="AE1061" t="inlineStr"/>
      <c r="AF1061" t="inlineStr"/>
      <c r="AG1061" t="inlineStr"/>
      <c r="AH1061" t="inlineStr"/>
      <c r="AI1061" t="inlineStr"/>
      <c r="AJ1061" t="inlineStr"/>
      <c r="AK1061" t="inlineStr"/>
      <c r="AL1061" t="inlineStr"/>
      <c r="AM1061" t="inlineStr"/>
      <c r="AN1061" t="inlineStr"/>
      <c r="AO1061" t="inlineStr"/>
      <c r="AP1061" t="inlineStr"/>
      <c r="AQ1061" t="inlineStr"/>
      <c r="AR1061" t="inlineStr"/>
      <c r="AS1061" t="inlineStr"/>
      <c r="AT1061" t="inlineStr"/>
      <c r="AU1061" t="inlineStr"/>
      <c r="AV1061" t="inlineStr"/>
      <c r="AW1061" t="inlineStr"/>
      <c r="AX1061" t="inlineStr"/>
      <c r="AY1061" t="inlineStr"/>
      <c r="AZ1061" t="inlineStr"/>
      <c r="BA1061" t="inlineStr"/>
      <c r="BB1061" t="inlineStr"/>
      <c r="BC1061" t="inlineStr">
        <is>
          <t>0</t>
        </is>
      </c>
      <c r="BD1061" t="inlineStr"/>
      <c r="BE1061" t="inlineStr"/>
      <c r="BF1061" t="inlineStr"/>
      <c r="BG1061" t="inlineStr"/>
      <c r="BH1061" t="inlineStr"/>
      <c r="BI1061" t="inlineStr"/>
      <c r="BJ1061" t="inlineStr"/>
      <c r="BK1061" t="inlineStr"/>
      <c r="BL1061" t="inlineStr"/>
      <c r="BM1061" t="inlineStr"/>
      <c r="BN1061" t="inlineStr"/>
      <c r="BO1061" t="inlineStr"/>
      <c r="BP1061" t="inlineStr"/>
      <c r="BQ1061" t="inlineStr"/>
      <c r="BR1061" t="inlineStr"/>
      <c r="BS1061" t="inlineStr"/>
      <c r="BT1061" t="inlineStr"/>
      <c r="BU1061" t="inlineStr"/>
      <c r="BV1061" t="inlineStr"/>
      <c r="BW1061" t="inlineStr"/>
      <c r="BX1061" t="inlineStr"/>
      <c r="BY1061" t="inlineStr"/>
      <c r="BZ1061" t="inlineStr"/>
      <c r="CA1061" t="inlineStr"/>
      <c r="CB1061" t="inlineStr"/>
      <c r="CC1061" t="inlineStr"/>
      <c r="CD1061" t="inlineStr"/>
      <c r="CE1061" t="inlineStr"/>
      <c r="CF1061" t="inlineStr"/>
      <c r="CG1061" t="inlineStr"/>
      <c r="CH1061" t="inlineStr"/>
      <c r="CI1061" t="inlineStr"/>
      <c r="CJ1061" t="inlineStr"/>
      <c r="CK1061" t="inlineStr"/>
      <c r="CL1061" t="inlineStr"/>
      <c r="CM1061" t="inlineStr"/>
      <c r="CN1061" t="inlineStr"/>
      <c r="CO1061" t="inlineStr"/>
      <c r="CP1061" t="inlineStr"/>
      <c r="CQ1061" t="inlineStr"/>
      <c r="CR1061" t="inlineStr"/>
      <c r="CS1061" t="inlineStr"/>
      <c r="CT1061" t="inlineStr"/>
      <c r="CU1061" t="inlineStr"/>
    </row>
    <row r="1062">
      <c r="A1062" t="b">
        <v>1</v>
      </c>
      <c r="B1062" t="inlineStr">
        <is>
          <t>1004</t>
        </is>
      </c>
      <c r="C1062" t="inlineStr">
        <is>
          <t>L-1502-169491854</t>
        </is>
      </c>
      <c r="D1062" t="inlineStr">
        <is>
          <t>999810626</t>
        </is>
      </c>
      <c r="E1062" t="inlineStr">
        <is>
          <t>Afl</t>
        </is>
      </c>
      <c r="F1062" t="inlineStr">
        <is>
          <t>https://portal.dnb.de/opac.htm?method=simpleSearch&amp;cqlMode=true&amp;query=idn%3D999810626</t>
        </is>
      </c>
      <c r="G1062" t="inlineStr">
        <is>
          <t>III 101, 2 b</t>
        </is>
      </c>
      <c r="H1062" t="inlineStr">
        <is>
          <t>III 101, 2b</t>
        </is>
      </c>
      <c r="I1062" t="inlineStr"/>
      <c r="J1062" t="inlineStr"/>
      <c r="K1062" t="inlineStr">
        <is>
          <t>bis 25 cm</t>
        </is>
      </c>
      <c r="L1062" t="inlineStr"/>
      <c r="M1062" t="inlineStr"/>
      <c r="N1062" t="inlineStr"/>
      <c r="O1062" t="inlineStr"/>
      <c r="P1062" t="inlineStr"/>
      <c r="Q1062" t="inlineStr"/>
      <c r="R1062" t="inlineStr"/>
      <c r="S1062" t="inlineStr"/>
      <c r="T1062" t="inlineStr"/>
      <c r="U1062" t="inlineStr"/>
      <c r="V1062" t="inlineStr"/>
      <c r="W1062" t="inlineStr"/>
      <c r="X1062" t="inlineStr"/>
      <c r="Y1062" t="inlineStr"/>
      <c r="Z1062" t="inlineStr"/>
      <c r="AA1062" t="inlineStr">
        <is>
          <t>L</t>
        </is>
      </c>
      <c r="AB1062" t="inlineStr"/>
      <c r="AC1062" t="inlineStr">
        <is>
          <t>x</t>
        </is>
      </c>
      <c r="AD1062" t="inlineStr">
        <is>
          <t>f</t>
        </is>
      </c>
      <c r="AE1062" t="inlineStr"/>
      <c r="AF1062" t="inlineStr"/>
      <c r="AG1062" t="inlineStr"/>
      <c r="AH1062" t="inlineStr"/>
      <c r="AI1062" t="inlineStr"/>
      <c r="AJ1062" t="inlineStr">
        <is>
          <t>Pa</t>
        </is>
      </c>
      <c r="AK1062" t="inlineStr"/>
      <c r="AL1062" t="inlineStr"/>
      <c r="AM1062" t="inlineStr"/>
      <c r="AN1062" t="inlineStr"/>
      <c r="AO1062" t="inlineStr"/>
      <c r="AP1062" t="inlineStr"/>
      <c r="AQ1062" t="inlineStr"/>
      <c r="AR1062" t="inlineStr"/>
      <c r="AS1062" t="inlineStr"/>
      <c r="AT1062" t="inlineStr"/>
      <c r="AU1062" t="inlineStr"/>
      <c r="AV1062" t="inlineStr"/>
      <c r="AW1062" t="inlineStr"/>
      <c r="AX1062" t="inlineStr">
        <is>
          <t>45</t>
        </is>
      </c>
      <c r="AY1062" t="inlineStr"/>
      <c r="AZ1062" t="inlineStr"/>
      <c r="BA1062" t="inlineStr"/>
      <c r="BB1062" t="inlineStr">
        <is>
          <t>n</t>
        </is>
      </c>
      <c r="BC1062" t="inlineStr">
        <is>
          <t>0</t>
        </is>
      </c>
      <c r="BD1062" t="inlineStr"/>
      <c r="BE1062" t="inlineStr">
        <is>
          <t>Gewebe</t>
        </is>
      </c>
      <c r="BF1062" t="inlineStr"/>
      <c r="BG1062" t="inlineStr"/>
      <c r="BH1062" t="inlineStr"/>
      <c r="BI1062" t="inlineStr"/>
      <c r="BJ1062" t="inlineStr"/>
      <c r="BK1062" t="inlineStr"/>
      <c r="BL1062" t="inlineStr"/>
      <c r="BM1062" t="inlineStr"/>
      <c r="BN1062" t="inlineStr"/>
      <c r="BO1062" t="inlineStr"/>
      <c r="BP1062" t="inlineStr"/>
      <c r="BQ1062" t="inlineStr"/>
      <c r="BR1062" t="inlineStr"/>
      <c r="BS1062" t="inlineStr"/>
      <c r="BT1062" t="inlineStr"/>
      <c r="BU1062" t="inlineStr"/>
      <c r="BV1062" t="inlineStr"/>
      <c r="BW1062" t="inlineStr"/>
      <c r="BX1062" t="inlineStr"/>
      <c r="BY1062" t="inlineStr"/>
      <c r="BZ1062" t="inlineStr"/>
      <c r="CA1062" t="inlineStr"/>
      <c r="CB1062" t="inlineStr"/>
      <c r="CC1062" t="inlineStr"/>
      <c r="CD1062" t="inlineStr"/>
      <c r="CE1062" t="inlineStr"/>
      <c r="CF1062" t="inlineStr"/>
      <c r="CG1062" t="inlineStr"/>
      <c r="CH1062" t="inlineStr"/>
      <c r="CI1062" t="inlineStr"/>
      <c r="CJ1062" t="inlineStr"/>
      <c r="CK1062" t="inlineStr"/>
      <c r="CL1062" t="inlineStr"/>
      <c r="CM1062" t="inlineStr"/>
      <c r="CN1062" t="inlineStr"/>
      <c r="CO1062" t="inlineStr"/>
      <c r="CP1062" t="inlineStr"/>
      <c r="CQ1062" t="inlineStr"/>
      <c r="CR1062" t="inlineStr"/>
      <c r="CS1062" t="inlineStr"/>
      <c r="CT1062" t="inlineStr"/>
      <c r="CU1062" t="inlineStr"/>
    </row>
    <row r="1063">
      <c r="A1063" t="b">
        <v>1</v>
      </c>
      <c r="B1063" t="inlineStr">
        <is>
          <t>1005</t>
        </is>
      </c>
      <c r="C1063" t="inlineStr">
        <is>
          <t>L-1516-315195681</t>
        </is>
      </c>
      <c r="D1063" t="inlineStr">
        <is>
          <t>1066773343</t>
        </is>
      </c>
      <c r="E1063" t="inlineStr">
        <is>
          <t>Af</t>
        </is>
      </c>
      <c r="F1063" t="inlineStr">
        <is>
          <t>https://portal.dnb.de/opac.htm?method=simpleSearch&amp;cqlMode=true&amp;query=idn%3D1066773343</t>
        </is>
      </c>
      <c r="G1063" t="inlineStr">
        <is>
          <t>III 101, 2 c</t>
        </is>
      </c>
      <c r="H1063" t="inlineStr">
        <is>
          <t>III 101, 2 c</t>
        </is>
      </c>
      <c r="I1063" t="inlineStr"/>
      <c r="J1063" t="inlineStr"/>
      <c r="K1063" t="inlineStr">
        <is>
          <t>bis 25 cm</t>
        </is>
      </c>
      <c r="L1063" t="inlineStr"/>
      <c r="M1063" t="inlineStr"/>
      <c r="N1063" t="inlineStr"/>
      <c r="O1063" t="inlineStr"/>
      <c r="P1063" t="inlineStr"/>
      <c r="Q1063" t="inlineStr"/>
      <c r="R1063" t="inlineStr"/>
      <c r="S1063" t="inlineStr"/>
      <c r="T1063" t="inlineStr"/>
      <c r="U1063" t="inlineStr"/>
      <c r="V1063" t="inlineStr"/>
      <c r="W1063" t="inlineStr"/>
      <c r="X1063" t="inlineStr"/>
      <c r="Y1063" t="inlineStr"/>
      <c r="Z1063" t="inlineStr"/>
      <c r="AA1063" t="inlineStr">
        <is>
          <t>L</t>
        </is>
      </c>
      <c r="AB1063" t="inlineStr"/>
      <c r="AC1063" t="inlineStr"/>
      <c r="AD1063" t="inlineStr">
        <is>
          <t>f</t>
        </is>
      </c>
      <c r="AE1063" t="inlineStr"/>
      <c r="AF1063" t="inlineStr"/>
      <c r="AG1063" t="inlineStr"/>
      <c r="AH1063" t="inlineStr"/>
      <c r="AI1063" t="inlineStr"/>
      <c r="AJ1063" t="inlineStr">
        <is>
          <t>Pa</t>
        </is>
      </c>
      <c r="AK1063" t="inlineStr"/>
      <c r="AL1063" t="inlineStr"/>
      <c r="AM1063" t="inlineStr"/>
      <c r="AN1063" t="inlineStr"/>
      <c r="AO1063" t="inlineStr"/>
      <c r="AP1063" t="inlineStr"/>
      <c r="AQ1063" t="inlineStr"/>
      <c r="AR1063" t="inlineStr"/>
      <c r="AS1063" t="inlineStr"/>
      <c r="AT1063" t="inlineStr"/>
      <c r="AU1063" t="inlineStr"/>
      <c r="AV1063" t="inlineStr"/>
      <c r="AW1063" t="inlineStr"/>
      <c r="AX1063" t="inlineStr">
        <is>
          <t>45</t>
        </is>
      </c>
      <c r="AY1063" t="inlineStr"/>
      <c r="AZ1063" t="inlineStr"/>
      <c r="BA1063" t="inlineStr"/>
      <c r="BB1063" t="inlineStr">
        <is>
          <t>ja vor</t>
        </is>
      </c>
      <c r="BC1063" t="inlineStr">
        <is>
          <t>2.5</t>
        </is>
      </c>
      <c r="BD1063" t="inlineStr"/>
      <c r="BE1063" t="inlineStr">
        <is>
          <t>Halbgewebe mit Papier</t>
        </is>
      </c>
      <c r="BF1063" t="inlineStr"/>
      <c r="BG1063" t="inlineStr"/>
      <c r="BH1063" t="inlineStr"/>
      <c r="BI1063" t="inlineStr"/>
      <c r="BJ1063" t="inlineStr"/>
      <c r="BK1063" t="inlineStr"/>
      <c r="BL1063" t="inlineStr"/>
      <c r="BM1063" t="inlineStr"/>
      <c r="BN1063" t="inlineStr"/>
      <c r="BO1063" t="inlineStr">
        <is>
          <t>x</t>
        </is>
      </c>
      <c r="BP1063" t="inlineStr">
        <is>
          <t>x</t>
        </is>
      </c>
      <c r="BQ1063" t="inlineStr"/>
      <c r="BR1063" t="inlineStr">
        <is>
          <t>h</t>
        </is>
      </c>
      <c r="BS1063" t="inlineStr"/>
      <c r="BT1063" t="inlineStr"/>
      <c r="BU1063" t="inlineStr"/>
      <c r="BV1063" t="inlineStr"/>
      <c r="BW1063" t="inlineStr">
        <is>
          <t>x</t>
        </is>
      </c>
      <c r="BX1063" t="inlineStr"/>
      <c r="BY1063" t="inlineStr"/>
      <c r="BZ1063" t="inlineStr"/>
      <c r="CA1063" t="inlineStr">
        <is>
          <t>1.5</t>
        </is>
      </c>
      <c r="CB1063" t="inlineStr">
        <is>
          <t>Ecken festigen, Gelenk hinten überfangen</t>
        </is>
      </c>
      <c r="CC1063" t="inlineStr"/>
      <c r="CD1063" t="inlineStr"/>
      <c r="CE1063" t="inlineStr"/>
      <c r="CF1063" t="inlineStr"/>
      <c r="CG1063" t="inlineStr">
        <is>
          <t>x</t>
        </is>
      </c>
      <c r="CH1063" t="inlineStr"/>
      <c r="CI1063" t="inlineStr"/>
      <c r="CJ1063" t="inlineStr"/>
      <c r="CK1063" t="inlineStr"/>
      <c r="CL1063" t="inlineStr"/>
      <c r="CM1063" t="inlineStr"/>
      <c r="CN1063" t="inlineStr"/>
      <c r="CO1063" t="inlineStr"/>
      <c r="CP1063" t="inlineStr"/>
      <c r="CQ1063" t="inlineStr"/>
      <c r="CR1063" t="inlineStr"/>
      <c r="CS1063" t="inlineStr"/>
      <c r="CT1063" t="inlineStr">
        <is>
          <t>1</t>
        </is>
      </c>
      <c r="CU1063" t="inlineStr"/>
    </row>
    <row r="1064">
      <c r="A1064" t="b">
        <v>1</v>
      </c>
      <c r="B1064" t="inlineStr">
        <is>
          <t>1006</t>
        </is>
      </c>
      <c r="C1064" t="inlineStr">
        <is>
          <t>L-1515-167033263</t>
        </is>
      </c>
      <c r="D1064" t="inlineStr">
        <is>
          <t>998827878</t>
        </is>
      </c>
      <c r="E1064" t="inlineStr">
        <is>
          <t>Aal</t>
        </is>
      </c>
      <c r="F1064" t="inlineStr">
        <is>
          <t>https://portal.dnb.de/opac.htm?method=simpleSearch&amp;cqlMode=true&amp;query=idn%3D998827878</t>
        </is>
      </c>
      <c r="G1064" t="inlineStr">
        <is>
          <t>III 101, 2 d</t>
        </is>
      </c>
      <c r="H1064" t="inlineStr">
        <is>
          <t>III 101, 2 d</t>
        </is>
      </c>
      <c r="I1064" t="inlineStr"/>
      <c r="J1064" t="inlineStr"/>
      <c r="K1064" t="inlineStr">
        <is>
          <t>bis 25 cm</t>
        </is>
      </c>
      <c r="L1064" t="inlineStr"/>
      <c r="M1064" t="inlineStr"/>
      <c r="N1064" t="inlineStr"/>
      <c r="O1064" t="inlineStr"/>
      <c r="P1064" t="inlineStr"/>
      <c r="Q1064" t="inlineStr"/>
      <c r="R1064" t="inlineStr"/>
      <c r="S1064" t="inlineStr"/>
      <c r="T1064" t="inlineStr"/>
      <c r="U1064" t="inlineStr"/>
      <c r="V1064" t="inlineStr"/>
      <c r="W1064" t="inlineStr"/>
      <c r="X1064" t="inlineStr"/>
      <c r="Y1064" t="inlineStr"/>
      <c r="Z1064" t="inlineStr"/>
      <c r="AA1064" t="inlineStr">
        <is>
          <t>Pg</t>
        </is>
      </c>
      <c r="AB1064" t="inlineStr"/>
      <c r="AC1064" t="inlineStr"/>
      <c r="AD1064" t="inlineStr">
        <is>
          <t>h</t>
        </is>
      </c>
      <c r="AE1064" t="inlineStr"/>
      <c r="AF1064" t="inlineStr"/>
      <c r="AG1064" t="inlineStr"/>
      <c r="AH1064" t="inlineStr"/>
      <c r="AI1064" t="inlineStr"/>
      <c r="AJ1064" t="inlineStr">
        <is>
          <t>Pa</t>
        </is>
      </c>
      <c r="AK1064" t="inlineStr"/>
      <c r="AL1064" t="inlineStr"/>
      <c r="AM1064" t="inlineStr"/>
      <c r="AN1064" t="inlineStr"/>
      <c r="AO1064" t="inlineStr"/>
      <c r="AP1064" t="inlineStr"/>
      <c r="AQ1064" t="inlineStr"/>
      <c r="AR1064" t="inlineStr"/>
      <c r="AS1064" t="inlineStr"/>
      <c r="AT1064" t="inlineStr"/>
      <c r="AU1064" t="inlineStr"/>
      <c r="AV1064" t="inlineStr"/>
      <c r="AW1064" t="inlineStr"/>
      <c r="AX1064" t="inlineStr">
        <is>
          <t>nur 110</t>
        </is>
      </c>
      <c r="AY1064" t="inlineStr"/>
      <c r="AZ1064" t="inlineStr"/>
      <c r="BA1064" t="inlineStr"/>
      <c r="BB1064" t="inlineStr">
        <is>
          <t>n</t>
        </is>
      </c>
      <c r="BC1064" t="inlineStr">
        <is>
          <t>0</t>
        </is>
      </c>
      <c r="BD1064" t="inlineStr"/>
      <c r="BE1064" t="inlineStr">
        <is>
          <t>Gewebe</t>
        </is>
      </c>
      <c r="BF1064" t="inlineStr"/>
      <c r="BG1064" t="inlineStr"/>
      <c r="BH1064" t="inlineStr"/>
      <c r="BI1064" t="inlineStr"/>
      <c r="BJ1064" t="inlineStr"/>
      <c r="BK1064" t="inlineStr"/>
      <c r="BL1064" t="inlineStr"/>
      <c r="BM1064" t="inlineStr"/>
      <c r="BN1064" t="inlineStr"/>
      <c r="BO1064" t="inlineStr"/>
      <c r="BP1064" t="inlineStr"/>
      <c r="BQ1064" t="inlineStr"/>
      <c r="BR1064" t="inlineStr"/>
      <c r="BS1064" t="inlineStr"/>
      <c r="BT1064" t="inlineStr"/>
      <c r="BU1064" t="inlineStr"/>
      <c r="BV1064" t="inlineStr"/>
      <c r="BW1064" t="inlineStr"/>
      <c r="BX1064" t="inlineStr"/>
      <c r="BY1064" t="inlineStr"/>
      <c r="BZ1064" t="inlineStr"/>
      <c r="CA1064" t="inlineStr"/>
      <c r="CB1064" t="inlineStr"/>
      <c r="CC1064" t="inlineStr"/>
      <c r="CD1064" t="inlineStr"/>
      <c r="CE1064" t="inlineStr"/>
      <c r="CF1064" t="inlineStr"/>
      <c r="CG1064" t="inlineStr"/>
      <c r="CH1064" t="inlineStr"/>
      <c r="CI1064" t="inlineStr"/>
      <c r="CJ1064" t="inlineStr"/>
      <c r="CK1064" t="inlineStr"/>
      <c r="CL1064" t="inlineStr"/>
      <c r="CM1064" t="inlineStr"/>
      <c r="CN1064" t="inlineStr"/>
      <c r="CO1064" t="inlineStr"/>
      <c r="CP1064" t="inlineStr"/>
      <c r="CQ1064" t="inlineStr"/>
      <c r="CR1064" t="inlineStr"/>
      <c r="CS1064" t="inlineStr"/>
      <c r="CT1064" t="inlineStr"/>
      <c r="CU1064" t="inlineStr"/>
    </row>
    <row r="1065">
      <c r="A1065" t="b">
        <v>1</v>
      </c>
      <c r="B1065" t="inlineStr">
        <is>
          <t>953</t>
        </is>
      </c>
      <c r="C1065" t="inlineStr">
        <is>
          <t>L-1519-156398532</t>
        </is>
      </c>
      <c r="D1065" t="inlineStr">
        <is>
          <t>994539819</t>
        </is>
      </c>
      <c r="E1065" t="inlineStr">
        <is>
          <t>Afl</t>
        </is>
      </c>
      <c r="F1065" t="inlineStr">
        <is>
          <t>https://portal.dnb.de/opac.htm?method=simpleSearch&amp;cqlMode=true&amp;query=idn%3D994539819</t>
        </is>
      </c>
      <c r="G1065" t="inlineStr">
        <is>
          <t>III 101, 3 Bd. 1</t>
        </is>
      </c>
      <c r="H1065" t="inlineStr">
        <is>
          <t>III 101, 3</t>
        </is>
      </c>
      <c r="I1065" t="inlineStr"/>
      <c r="J1065" t="inlineStr"/>
      <c r="K1065" t="inlineStr">
        <is>
          <t>bis 25 cm</t>
        </is>
      </c>
      <c r="L1065" t="inlineStr"/>
      <c r="M1065" t="inlineStr"/>
      <c r="N1065" t="inlineStr"/>
      <c r="O1065" t="inlineStr"/>
      <c r="P1065" t="inlineStr"/>
      <c r="Q1065" t="inlineStr"/>
      <c r="R1065" t="inlineStr"/>
      <c r="S1065" t="inlineStr"/>
      <c r="T1065" t="inlineStr"/>
      <c r="U1065" t="inlineStr"/>
      <c r="V1065" t="inlineStr"/>
      <c r="W1065" t="inlineStr"/>
      <c r="X1065" t="inlineStr"/>
      <c r="Y1065" t="inlineStr"/>
      <c r="Z1065" t="inlineStr"/>
      <c r="AA1065" t="inlineStr">
        <is>
          <t>HD</t>
        </is>
      </c>
      <c r="AB1065" t="inlineStr"/>
      <c r="AC1065" t="inlineStr">
        <is>
          <t>x</t>
        </is>
      </c>
      <c r="AD1065" t="inlineStr">
        <is>
          <t>f/V</t>
        </is>
      </c>
      <c r="AE1065" t="inlineStr"/>
      <c r="AF1065" t="inlineStr"/>
      <c r="AG1065" t="inlineStr"/>
      <c r="AH1065" t="inlineStr"/>
      <c r="AI1065" t="inlineStr"/>
      <c r="AJ1065" t="inlineStr">
        <is>
          <t>Pa</t>
        </is>
      </c>
      <c r="AK1065" t="inlineStr"/>
      <c r="AL1065" t="inlineStr"/>
      <c r="AM1065" t="inlineStr"/>
      <c r="AN1065" t="inlineStr"/>
      <c r="AO1065" t="inlineStr"/>
      <c r="AP1065" t="inlineStr"/>
      <c r="AQ1065" t="inlineStr"/>
      <c r="AR1065" t="inlineStr"/>
      <c r="AS1065" t="inlineStr"/>
      <c r="AT1065" t="inlineStr"/>
      <c r="AU1065" t="inlineStr"/>
      <c r="AV1065" t="inlineStr"/>
      <c r="AW1065" t="inlineStr"/>
      <c r="AX1065" t="inlineStr">
        <is>
          <t>45</t>
        </is>
      </c>
      <c r="AY1065" t="inlineStr"/>
      <c r="AZ1065" t="inlineStr"/>
      <c r="BA1065" t="inlineStr"/>
      <c r="BB1065" t="inlineStr">
        <is>
          <t>ja vor</t>
        </is>
      </c>
      <c r="BC1065" t="inlineStr">
        <is>
          <t>2.5</t>
        </is>
      </c>
      <c r="BD1065" t="inlineStr"/>
      <c r="BE1065" t="inlineStr">
        <is>
          <t>Gewebe</t>
        </is>
      </c>
      <c r="BF1065" t="inlineStr"/>
      <c r="BG1065" t="inlineStr"/>
      <c r="BH1065" t="inlineStr"/>
      <c r="BI1065" t="inlineStr"/>
      <c r="BJ1065" t="inlineStr"/>
      <c r="BK1065" t="inlineStr"/>
      <c r="BL1065" t="inlineStr"/>
      <c r="BM1065" t="inlineStr"/>
      <c r="BN1065" t="inlineStr"/>
      <c r="BO1065" t="inlineStr">
        <is>
          <t>x</t>
        </is>
      </c>
      <c r="BP1065" t="inlineStr">
        <is>
          <t>x</t>
        </is>
      </c>
      <c r="BQ1065" t="inlineStr"/>
      <c r="BR1065" t="inlineStr">
        <is>
          <t>v</t>
        </is>
      </c>
      <c r="BS1065" t="inlineStr"/>
      <c r="BT1065" t="inlineStr"/>
      <c r="BU1065" t="inlineStr"/>
      <c r="BV1065" t="inlineStr"/>
      <c r="BW1065" t="inlineStr"/>
      <c r="BX1065" t="inlineStr"/>
      <c r="BY1065" t="inlineStr"/>
      <c r="BZ1065" t="inlineStr">
        <is>
          <t>x</t>
        </is>
      </c>
      <c r="CA1065" t="inlineStr">
        <is>
          <t>2.5</t>
        </is>
      </c>
      <c r="CB1065" t="inlineStr">
        <is>
          <t>Kapital sichern, Gelenke/Rücken mit JP überfangen</t>
        </is>
      </c>
      <c r="CC1065" t="inlineStr"/>
      <c r="CD1065" t="inlineStr"/>
      <c r="CE1065" t="inlineStr"/>
      <c r="CF1065" t="inlineStr"/>
      <c r="CG1065" t="inlineStr"/>
      <c r="CH1065" t="inlineStr"/>
      <c r="CI1065" t="inlineStr"/>
      <c r="CJ1065" t="inlineStr"/>
      <c r="CK1065" t="inlineStr"/>
      <c r="CL1065" t="inlineStr"/>
      <c r="CM1065" t="inlineStr"/>
      <c r="CN1065" t="inlineStr"/>
      <c r="CO1065" t="inlineStr"/>
      <c r="CP1065" t="inlineStr"/>
      <c r="CQ1065" t="inlineStr"/>
      <c r="CR1065" t="inlineStr"/>
      <c r="CS1065" t="inlineStr"/>
      <c r="CT1065" t="inlineStr"/>
      <c r="CU1065" t="inlineStr"/>
    </row>
    <row r="1066">
      <c r="A1066" t="b">
        <v>1</v>
      </c>
      <c r="B1066" t="inlineStr">
        <is>
          <t>951</t>
        </is>
      </c>
      <c r="C1066" t="inlineStr">
        <is>
          <t>L-1521-156398605</t>
        </is>
      </c>
      <c r="D1066" t="inlineStr">
        <is>
          <t>994539827</t>
        </is>
      </c>
      <c r="E1066" t="inlineStr">
        <is>
          <t>Afl</t>
        </is>
      </c>
      <c r="F1066" t="inlineStr">
        <is>
          <t>https://portal.dnb.de/opac.htm?method=simpleSearch&amp;cqlMode=true&amp;query=idn%3D994539827</t>
        </is>
      </c>
      <c r="G1066" t="inlineStr">
        <is>
          <t>III 101, 3 Bd. 2</t>
        </is>
      </c>
      <c r="H1066" t="inlineStr">
        <is>
          <t>III 101, 3</t>
        </is>
      </c>
      <c r="I1066" t="inlineStr"/>
      <c r="J1066" t="inlineStr"/>
      <c r="K1066" t="inlineStr">
        <is>
          <t>bis 25 cm</t>
        </is>
      </c>
      <c r="L1066" t="inlineStr"/>
      <c r="M1066" t="inlineStr"/>
      <c r="N1066" t="inlineStr"/>
      <c r="O1066" t="inlineStr"/>
      <c r="P1066" t="inlineStr"/>
      <c r="Q1066" t="inlineStr"/>
      <c r="R1066" t="inlineStr"/>
      <c r="S1066" t="inlineStr"/>
      <c r="T1066" t="inlineStr"/>
      <c r="U1066" t="inlineStr"/>
      <c r="V1066" t="inlineStr"/>
      <c r="W1066" t="inlineStr"/>
      <c r="X1066" t="inlineStr"/>
      <c r="Y1066" t="inlineStr"/>
      <c r="Z1066" t="inlineStr"/>
      <c r="AA1066" t="inlineStr">
        <is>
          <t>L</t>
        </is>
      </c>
      <c r="AB1066" t="inlineStr"/>
      <c r="AC1066" t="inlineStr">
        <is>
          <t>x</t>
        </is>
      </c>
      <c r="AD1066" t="inlineStr">
        <is>
          <t>h/E</t>
        </is>
      </c>
      <c r="AE1066" t="inlineStr"/>
      <c r="AF1066" t="inlineStr"/>
      <c r="AG1066" t="inlineStr"/>
      <c r="AH1066" t="inlineStr"/>
      <c r="AI1066" t="inlineStr"/>
      <c r="AJ1066" t="inlineStr">
        <is>
          <t>Pa</t>
        </is>
      </c>
      <c r="AK1066" t="inlineStr"/>
      <c r="AL1066" t="inlineStr"/>
      <c r="AM1066" t="inlineStr"/>
      <c r="AN1066" t="inlineStr"/>
      <c r="AO1066" t="inlineStr"/>
      <c r="AP1066" t="inlineStr"/>
      <c r="AQ1066" t="inlineStr"/>
      <c r="AR1066" t="inlineStr"/>
      <c r="AS1066" t="inlineStr"/>
      <c r="AT1066" t="inlineStr"/>
      <c r="AU1066" t="inlineStr"/>
      <c r="AV1066" t="inlineStr"/>
      <c r="AW1066" t="inlineStr"/>
      <c r="AX1066" t="inlineStr">
        <is>
          <t>110</t>
        </is>
      </c>
      <c r="AY1066" t="inlineStr"/>
      <c r="AZ1066" t="inlineStr"/>
      <c r="BA1066" t="inlineStr"/>
      <c r="BB1066" t="inlineStr">
        <is>
          <t>n</t>
        </is>
      </c>
      <c r="BC1066" t="inlineStr">
        <is>
          <t>0</t>
        </is>
      </c>
      <c r="BD1066" t="inlineStr"/>
      <c r="BE1066" t="inlineStr"/>
      <c r="BF1066" t="inlineStr">
        <is>
          <t>x</t>
        </is>
      </c>
      <c r="BG1066" t="inlineStr"/>
      <c r="BH1066" t="inlineStr"/>
      <c r="BI1066" t="inlineStr"/>
      <c r="BJ1066" t="inlineStr"/>
      <c r="BK1066" t="inlineStr"/>
      <c r="BL1066" t="inlineStr"/>
      <c r="BM1066" t="inlineStr"/>
      <c r="BN1066" t="inlineStr"/>
      <c r="BO1066" t="inlineStr"/>
      <c r="BP1066" t="inlineStr"/>
      <c r="BQ1066" t="inlineStr"/>
      <c r="BR1066" t="inlineStr"/>
      <c r="BS1066" t="inlineStr"/>
      <c r="BT1066" t="inlineStr"/>
      <c r="BU1066" t="inlineStr"/>
      <c r="BV1066" t="inlineStr"/>
      <c r="BW1066" t="inlineStr"/>
      <c r="BX1066" t="inlineStr"/>
      <c r="BY1066" t="inlineStr"/>
      <c r="BZ1066" t="inlineStr"/>
      <c r="CA1066" t="inlineStr"/>
      <c r="CB1066" t="inlineStr"/>
      <c r="CC1066" t="inlineStr"/>
      <c r="CD1066" t="inlineStr"/>
      <c r="CE1066" t="inlineStr"/>
      <c r="CF1066" t="inlineStr"/>
      <c r="CG1066" t="inlineStr"/>
      <c r="CH1066" t="inlineStr"/>
      <c r="CI1066" t="inlineStr"/>
      <c r="CJ1066" t="inlineStr"/>
      <c r="CK1066" t="inlineStr"/>
      <c r="CL1066" t="inlineStr"/>
      <c r="CM1066" t="inlineStr"/>
      <c r="CN1066" t="inlineStr"/>
      <c r="CO1066" t="inlineStr"/>
      <c r="CP1066" t="inlineStr"/>
      <c r="CQ1066" t="inlineStr"/>
      <c r="CR1066" t="inlineStr"/>
      <c r="CS1066" t="inlineStr"/>
      <c r="CT1066" t="inlineStr"/>
      <c r="CU1066" t="inlineStr"/>
    </row>
    <row r="1067">
      <c r="A1067" t="b">
        <v>1</v>
      </c>
      <c r="B1067" t="inlineStr">
        <is>
          <t>952</t>
        </is>
      </c>
      <c r="C1067" t="inlineStr">
        <is>
          <t>L-1523-156398680</t>
        </is>
      </c>
      <c r="D1067" t="inlineStr">
        <is>
          <t>994539835</t>
        </is>
      </c>
      <c r="E1067" t="inlineStr">
        <is>
          <t>Afl</t>
        </is>
      </c>
      <c r="F1067" t="inlineStr">
        <is>
          <t>https://portal.dnb.de/opac.htm?method=simpleSearch&amp;cqlMode=true&amp;query=idn%3D994539835</t>
        </is>
      </c>
      <c r="G1067" t="inlineStr">
        <is>
          <t>III 101, 3 Bd. 3</t>
        </is>
      </c>
      <c r="H1067" t="inlineStr">
        <is>
          <t>III 101, 3</t>
        </is>
      </c>
      <c r="I1067" t="inlineStr"/>
      <c r="J1067" t="inlineStr"/>
      <c r="K1067" t="inlineStr">
        <is>
          <t>bis 25 cm</t>
        </is>
      </c>
      <c r="L1067" t="inlineStr"/>
      <c r="M1067" t="inlineStr"/>
      <c r="N1067" t="inlineStr"/>
      <c r="O1067" t="inlineStr"/>
      <c r="P1067" t="inlineStr"/>
      <c r="Q1067" t="inlineStr"/>
      <c r="R1067" t="inlineStr"/>
      <c r="S1067" t="inlineStr"/>
      <c r="T1067" t="inlineStr"/>
      <c r="U1067" t="inlineStr"/>
      <c r="V1067" t="inlineStr"/>
      <c r="W1067" t="inlineStr"/>
      <c r="X1067" t="inlineStr"/>
      <c r="Y1067" t="inlineStr"/>
      <c r="Z1067" t="inlineStr"/>
      <c r="AA1067" t="inlineStr">
        <is>
          <t>L</t>
        </is>
      </c>
      <c r="AB1067" t="inlineStr"/>
      <c r="AC1067" t="inlineStr">
        <is>
          <t>x</t>
        </is>
      </c>
      <c r="AD1067" t="inlineStr">
        <is>
          <t>f</t>
        </is>
      </c>
      <c r="AE1067" t="inlineStr"/>
      <c r="AF1067" t="inlineStr"/>
      <c r="AG1067" t="inlineStr"/>
      <c r="AH1067" t="inlineStr"/>
      <c r="AI1067" t="inlineStr"/>
      <c r="AJ1067" t="inlineStr">
        <is>
          <t>Pa</t>
        </is>
      </c>
      <c r="AK1067" t="inlineStr"/>
      <c r="AL1067" t="inlineStr"/>
      <c r="AM1067" t="inlineStr"/>
      <c r="AN1067" t="inlineStr"/>
      <c r="AO1067" t="inlineStr"/>
      <c r="AP1067" t="inlineStr"/>
      <c r="AQ1067" t="inlineStr"/>
      <c r="AR1067" t="inlineStr"/>
      <c r="AS1067" t="inlineStr"/>
      <c r="AT1067" t="inlineStr"/>
      <c r="AU1067" t="inlineStr"/>
      <c r="AV1067" t="inlineStr">
        <is>
          <t>4</t>
        </is>
      </c>
      <c r="AW1067" t="inlineStr">
        <is>
          <t>x</t>
        </is>
      </c>
      <c r="AX1067" t="inlineStr">
        <is>
          <t>60</t>
        </is>
      </c>
      <c r="AY1067" t="inlineStr"/>
      <c r="AZ1067" t="inlineStr"/>
      <c r="BA1067" t="inlineStr"/>
      <c r="BB1067" t="inlineStr">
        <is>
          <t>n</t>
        </is>
      </c>
      <c r="BC1067" t="inlineStr">
        <is>
          <t>0</t>
        </is>
      </c>
      <c r="BD1067" t="inlineStr"/>
      <c r="BE1067" t="inlineStr">
        <is>
          <t>Gewebe</t>
        </is>
      </c>
      <c r="BF1067" t="inlineStr"/>
      <c r="BG1067" t="inlineStr"/>
      <c r="BH1067" t="inlineStr"/>
      <c r="BI1067" t="inlineStr"/>
      <c r="BJ1067" t="inlineStr"/>
      <c r="BK1067" t="inlineStr"/>
      <c r="BL1067" t="inlineStr"/>
      <c r="BM1067" t="inlineStr"/>
      <c r="BN1067" t="inlineStr"/>
      <c r="BO1067" t="inlineStr"/>
      <c r="BP1067" t="inlineStr"/>
      <c r="BQ1067" t="inlineStr"/>
      <c r="BR1067" t="inlineStr"/>
      <c r="BS1067" t="inlineStr"/>
      <c r="BT1067" t="inlineStr"/>
      <c r="BU1067" t="inlineStr"/>
      <c r="BV1067" t="inlineStr"/>
      <c r="BW1067" t="inlineStr"/>
      <c r="BX1067" t="inlineStr"/>
      <c r="BY1067" t="inlineStr"/>
      <c r="BZ1067" t="inlineStr"/>
      <c r="CA1067" t="inlineStr"/>
      <c r="CB1067" t="inlineStr"/>
      <c r="CC1067" t="inlineStr"/>
      <c r="CD1067" t="inlineStr"/>
      <c r="CE1067" t="inlineStr"/>
      <c r="CF1067" t="inlineStr"/>
      <c r="CG1067" t="inlineStr"/>
      <c r="CH1067" t="inlineStr"/>
      <c r="CI1067" t="inlineStr"/>
      <c r="CJ1067" t="inlineStr"/>
      <c r="CK1067" t="inlineStr"/>
      <c r="CL1067" t="inlineStr"/>
      <c r="CM1067" t="inlineStr"/>
      <c r="CN1067" t="inlineStr"/>
      <c r="CO1067" t="inlineStr"/>
      <c r="CP1067" t="inlineStr"/>
      <c r="CQ1067" t="inlineStr"/>
      <c r="CR1067" t="inlineStr"/>
      <c r="CS1067" t="inlineStr"/>
      <c r="CT1067" t="inlineStr"/>
      <c r="CU1067" t="inlineStr"/>
    </row>
    <row r="1068">
      <c r="A1068" t="b">
        <v>1</v>
      </c>
      <c r="B1068" t="inlineStr">
        <is>
          <t>1009</t>
        </is>
      </c>
      <c r="C1068" t="inlineStr">
        <is>
          <t>L-1540-15639877X</t>
        </is>
      </c>
      <c r="D1068" t="inlineStr">
        <is>
          <t>994539851</t>
        </is>
      </c>
      <c r="E1068" t="inlineStr">
        <is>
          <t>Afl</t>
        </is>
      </c>
      <c r="F1068" t="inlineStr">
        <is>
          <t>https://portal.dnb.de/opac.htm?method=simpleSearch&amp;cqlMode=true&amp;query=idn%3D994539851</t>
        </is>
      </c>
      <c r="G1068" t="inlineStr">
        <is>
          <t>III 101, 3 a</t>
        </is>
      </c>
      <c r="H1068" t="inlineStr">
        <is>
          <t>III 101, 3a</t>
        </is>
      </c>
      <c r="I1068" t="inlineStr"/>
      <c r="J1068" t="inlineStr"/>
      <c r="K1068" t="inlineStr">
        <is>
          <t>bis 25 cm</t>
        </is>
      </c>
      <c r="L1068" t="inlineStr"/>
      <c r="M1068" t="inlineStr"/>
      <c r="N1068" t="inlineStr"/>
      <c r="O1068" t="inlineStr"/>
      <c r="P1068" t="inlineStr"/>
      <c r="Q1068" t="inlineStr"/>
      <c r="R1068" t="inlineStr"/>
      <c r="S1068" t="inlineStr"/>
      <c r="T1068" t="inlineStr"/>
      <c r="U1068" t="inlineStr"/>
      <c r="V1068" t="inlineStr"/>
      <c r="W1068" t="inlineStr"/>
      <c r="X1068" t="inlineStr"/>
      <c r="Y1068" t="inlineStr"/>
      <c r="Z1068" t="inlineStr"/>
      <c r="AA1068" t="inlineStr">
        <is>
          <t>L</t>
        </is>
      </c>
      <c r="AB1068" t="inlineStr"/>
      <c r="AC1068" t="inlineStr"/>
      <c r="AD1068" t="inlineStr">
        <is>
          <t>f/V</t>
        </is>
      </c>
      <c r="AE1068" t="inlineStr"/>
      <c r="AF1068" t="inlineStr"/>
      <c r="AG1068" t="inlineStr"/>
      <c r="AH1068" t="inlineStr"/>
      <c r="AI1068" t="inlineStr"/>
      <c r="AJ1068" t="inlineStr">
        <is>
          <t>Pa</t>
        </is>
      </c>
      <c r="AK1068" t="inlineStr"/>
      <c r="AL1068" t="inlineStr"/>
      <c r="AM1068" t="inlineStr"/>
      <c r="AN1068" t="inlineStr"/>
      <c r="AO1068" t="inlineStr"/>
      <c r="AP1068" t="inlineStr"/>
      <c r="AQ1068" t="inlineStr"/>
      <c r="AR1068" t="inlineStr"/>
      <c r="AS1068" t="inlineStr"/>
      <c r="AT1068" t="inlineStr"/>
      <c r="AU1068" t="inlineStr"/>
      <c r="AV1068" t="inlineStr"/>
      <c r="AW1068" t="inlineStr"/>
      <c r="AX1068" t="inlineStr">
        <is>
          <t>45</t>
        </is>
      </c>
      <c r="AY1068" t="inlineStr"/>
      <c r="AZ1068" t="inlineStr"/>
      <c r="BA1068" t="inlineStr"/>
      <c r="BB1068" t="inlineStr">
        <is>
          <t>ja vor</t>
        </is>
      </c>
      <c r="BC1068" t="inlineStr">
        <is>
          <t>2.5</t>
        </is>
      </c>
      <c r="BD1068" t="inlineStr"/>
      <c r="BE1068" t="inlineStr">
        <is>
          <t>Gewebe</t>
        </is>
      </c>
      <c r="BF1068" t="inlineStr"/>
      <c r="BG1068" t="inlineStr"/>
      <c r="BH1068" t="inlineStr"/>
      <c r="BI1068" t="inlineStr"/>
      <c r="BJ1068" t="inlineStr"/>
      <c r="BK1068" t="inlineStr"/>
      <c r="BL1068" t="inlineStr"/>
      <c r="BM1068" t="inlineStr"/>
      <c r="BN1068" t="inlineStr"/>
      <c r="BO1068" t="inlineStr">
        <is>
          <t>x</t>
        </is>
      </c>
      <c r="BP1068" t="inlineStr">
        <is>
          <t>x</t>
        </is>
      </c>
      <c r="BQ1068" t="inlineStr"/>
      <c r="BR1068" t="inlineStr"/>
      <c r="BS1068" t="inlineStr"/>
      <c r="BT1068" t="inlineStr"/>
      <c r="BU1068" t="inlineStr"/>
      <c r="BV1068" t="inlineStr"/>
      <c r="BW1068" t="inlineStr"/>
      <c r="BX1068" t="inlineStr"/>
      <c r="BY1068" t="inlineStr"/>
      <c r="BZ1068" t="inlineStr">
        <is>
          <t>o/u</t>
        </is>
      </c>
      <c r="CA1068" t="inlineStr">
        <is>
          <t>2.5</t>
        </is>
      </c>
      <c r="CB1068" t="inlineStr"/>
      <c r="CC1068" t="inlineStr"/>
      <c r="CD1068" t="inlineStr"/>
      <c r="CE1068" t="inlineStr"/>
      <c r="CF1068" t="inlineStr"/>
      <c r="CG1068" t="inlineStr"/>
      <c r="CH1068" t="inlineStr"/>
      <c r="CI1068" t="inlineStr"/>
      <c r="CJ1068" t="inlineStr"/>
      <c r="CK1068" t="inlineStr"/>
      <c r="CL1068" t="inlineStr"/>
      <c r="CM1068" t="inlineStr"/>
      <c r="CN1068" t="inlineStr"/>
      <c r="CO1068" t="inlineStr"/>
      <c r="CP1068" t="inlineStr"/>
      <c r="CQ1068" t="inlineStr"/>
      <c r="CR1068" t="inlineStr"/>
      <c r="CS1068" t="inlineStr"/>
      <c r="CT1068" t="inlineStr"/>
      <c r="CU1068" t="inlineStr"/>
    </row>
    <row r="1069">
      <c r="A1069" t="b">
        <v>1</v>
      </c>
      <c r="B1069" t="inlineStr">
        <is>
          <t>1010</t>
        </is>
      </c>
      <c r="C1069" t="inlineStr">
        <is>
          <t>L-1523-315317000</t>
        </is>
      </c>
      <c r="D1069" t="inlineStr">
        <is>
          <t>1066858225</t>
        </is>
      </c>
      <c r="E1069" t="inlineStr">
        <is>
          <t>Aaf</t>
        </is>
      </c>
      <c r="F1069" t="inlineStr">
        <is>
          <t>https://portal.dnb.de/opac.htm?method=simpleSearch&amp;cqlMode=true&amp;query=idn%3D1066858225</t>
        </is>
      </c>
      <c r="G1069" t="inlineStr">
        <is>
          <t>III 101, 3 b</t>
        </is>
      </c>
      <c r="H1069" t="inlineStr">
        <is>
          <t>III 101, 3 b</t>
        </is>
      </c>
      <c r="I1069" t="inlineStr"/>
      <c r="J1069" t="inlineStr"/>
      <c r="K1069" t="inlineStr">
        <is>
          <t>bis 25 cm</t>
        </is>
      </c>
      <c r="L1069" t="inlineStr"/>
      <c r="M1069" t="inlineStr"/>
      <c r="N1069" t="inlineStr"/>
      <c r="O1069" t="inlineStr"/>
      <c r="P1069" t="inlineStr"/>
      <c r="Q1069" t="inlineStr"/>
      <c r="R1069" t="inlineStr"/>
      <c r="S1069" t="inlineStr"/>
      <c r="T1069" t="inlineStr"/>
      <c r="U1069" t="inlineStr"/>
      <c r="V1069" t="inlineStr"/>
      <c r="W1069" t="inlineStr"/>
      <c r="X1069" t="inlineStr"/>
      <c r="Y1069" t="inlineStr"/>
      <c r="Z1069" t="inlineStr"/>
      <c r="AA1069" t="inlineStr">
        <is>
          <t>L</t>
        </is>
      </c>
      <c r="AB1069" t="inlineStr"/>
      <c r="AC1069" t="inlineStr"/>
      <c r="AD1069" t="inlineStr">
        <is>
          <t>f/V</t>
        </is>
      </c>
      <c r="AE1069" t="inlineStr"/>
      <c r="AF1069" t="inlineStr"/>
      <c r="AG1069" t="inlineStr"/>
      <c r="AH1069" t="inlineStr"/>
      <c r="AI1069" t="inlineStr"/>
      <c r="AJ1069" t="inlineStr">
        <is>
          <t>Pa</t>
        </is>
      </c>
      <c r="AK1069" t="inlineStr"/>
      <c r="AL1069" t="inlineStr"/>
      <c r="AM1069" t="inlineStr"/>
      <c r="AN1069" t="inlineStr"/>
      <c r="AO1069" t="inlineStr"/>
      <c r="AP1069" t="inlineStr"/>
      <c r="AQ1069" t="inlineStr"/>
      <c r="AR1069" t="inlineStr"/>
      <c r="AS1069" t="inlineStr"/>
      <c r="AT1069" t="inlineStr"/>
      <c r="AU1069" t="inlineStr"/>
      <c r="AV1069" t="inlineStr"/>
      <c r="AW1069" t="inlineStr"/>
      <c r="AX1069" t="inlineStr">
        <is>
          <t>45</t>
        </is>
      </c>
      <c r="AY1069" t="inlineStr"/>
      <c r="AZ1069" t="inlineStr"/>
      <c r="BA1069" t="inlineStr"/>
      <c r="BB1069" t="inlineStr">
        <is>
          <t>n</t>
        </is>
      </c>
      <c r="BC1069" t="inlineStr">
        <is>
          <t>0</t>
        </is>
      </c>
      <c r="BD1069" t="inlineStr"/>
      <c r="BE1069" t="inlineStr">
        <is>
          <t>Gewebe</t>
        </is>
      </c>
      <c r="BF1069" t="inlineStr"/>
      <c r="BG1069" t="inlineStr"/>
      <c r="BH1069" t="inlineStr"/>
      <c r="BI1069" t="inlineStr"/>
      <c r="BJ1069" t="inlineStr"/>
      <c r="BK1069" t="inlineStr"/>
      <c r="BL1069" t="inlineStr"/>
      <c r="BM1069" t="inlineStr"/>
      <c r="BN1069" t="inlineStr"/>
      <c r="BO1069" t="inlineStr"/>
      <c r="BP1069" t="inlineStr"/>
      <c r="BQ1069" t="inlineStr"/>
      <c r="BR1069" t="inlineStr"/>
      <c r="BS1069" t="inlineStr"/>
      <c r="BT1069" t="inlineStr"/>
      <c r="BU1069" t="inlineStr"/>
      <c r="BV1069" t="inlineStr"/>
      <c r="BW1069" t="inlineStr"/>
      <c r="BX1069" t="inlineStr"/>
      <c r="BY1069" t="inlineStr"/>
      <c r="BZ1069" t="inlineStr"/>
      <c r="CA1069" t="inlineStr"/>
      <c r="CB1069" t="inlineStr"/>
      <c r="CC1069" t="inlineStr"/>
      <c r="CD1069" t="inlineStr"/>
      <c r="CE1069" t="inlineStr"/>
      <c r="CF1069" t="inlineStr"/>
      <c r="CG1069" t="inlineStr"/>
      <c r="CH1069" t="inlineStr"/>
      <c r="CI1069" t="inlineStr"/>
      <c r="CJ1069" t="inlineStr"/>
      <c r="CK1069" t="inlineStr"/>
      <c r="CL1069" t="inlineStr"/>
      <c r="CM1069" t="inlineStr"/>
      <c r="CN1069" t="inlineStr"/>
      <c r="CO1069" t="inlineStr"/>
      <c r="CP1069" t="inlineStr"/>
      <c r="CQ1069" t="inlineStr"/>
      <c r="CR1069" t="inlineStr"/>
      <c r="CS1069" t="inlineStr"/>
      <c r="CT1069" t="inlineStr"/>
      <c r="CU1069" t="inlineStr"/>
    </row>
    <row r="1070">
      <c r="A1070" t="b">
        <v>1</v>
      </c>
      <c r="B1070" t="inlineStr">
        <is>
          <t>954</t>
        </is>
      </c>
      <c r="C1070" t="inlineStr">
        <is>
          <t>L-1559-315318430</t>
        </is>
      </c>
      <c r="D1070" t="inlineStr">
        <is>
          <t>106685968X</t>
        </is>
      </c>
      <c r="E1070" t="inlineStr">
        <is>
          <t>Aaf</t>
        </is>
      </c>
      <c r="F1070" t="inlineStr">
        <is>
          <t>https://portal.dnb.de/opac.htm?method=simpleSearch&amp;cqlMode=true&amp;query=idn%3D106685968X</t>
        </is>
      </c>
      <c r="G1070" t="inlineStr">
        <is>
          <t>III 101, 4</t>
        </is>
      </c>
      <c r="H1070" t="inlineStr">
        <is>
          <t>III 101, 4</t>
        </is>
      </c>
      <c r="I1070" t="inlineStr"/>
      <c r="J1070" t="inlineStr"/>
      <c r="K1070" t="inlineStr">
        <is>
          <t>bis 35 cm</t>
        </is>
      </c>
      <c r="L1070" t="inlineStr"/>
      <c r="M1070" t="inlineStr"/>
      <c r="N1070" t="inlineStr"/>
      <c r="O1070" t="inlineStr"/>
      <c r="P1070" t="inlineStr"/>
      <c r="Q1070" t="inlineStr"/>
      <c r="R1070" t="inlineStr"/>
      <c r="S1070" t="inlineStr"/>
      <c r="T1070" t="inlineStr"/>
      <c r="U1070" t="inlineStr"/>
      <c r="V1070" t="inlineStr"/>
      <c r="W1070" t="inlineStr"/>
      <c r="X1070" t="inlineStr"/>
      <c r="Y1070" t="inlineStr"/>
      <c r="Z1070" t="inlineStr"/>
      <c r="AA1070" t="inlineStr">
        <is>
          <t>L</t>
        </is>
      </c>
      <c r="AB1070" t="inlineStr">
        <is>
          <t>x</t>
        </is>
      </c>
      <c r="AC1070" t="inlineStr"/>
      <c r="AD1070" t="inlineStr">
        <is>
          <t>h</t>
        </is>
      </c>
      <c r="AE1070" t="inlineStr"/>
      <c r="AF1070" t="inlineStr"/>
      <c r="AG1070" t="inlineStr">
        <is>
          <t>x</t>
        </is>
      </c>
      <c r="AH1070" t="inlineStr"/>
      <c r="AI1070" t="inlineStr"/>
      <c r="AJ1070" t="inlineStr">
        <is>
          <t>Pa</t>
        </is>
      </c>
      <c r="AK1070" t="inlineStr"/>
      <c r="AL1070" t="inlineStr"/>
      <c r="AM1070" t="inlineStr"/>
      <c r="AN1070" t="inlineStr"/>
      <c r="AO1070" t="inlineStr"/>
      <c r="AP1070" t="inlineStr"/>
      <c r="AQ1070" t="inlineStr"/>
      <c r="AR1070" t="inlineStr"/>
      <c r="AS1070" t="inlineStr"/>
      <c r="AT1070" t="inlineStr"/>
      <c r="AU1070" t="inlineStr"/>
      <c r="AV1070" t="inlineStr"/>
      <c r="AW1070" t="inlineStr"/>
      <c r="AX1070" t="inlineStr">
        <is>
          <t>110</t>
        </is>
      </c>
      <c r="AY1070" t="inlineStr"/>
      <c r="AZ1070" t="inlineStr"/>
      <c r="BA1070" t="inlineStr"/>
      <c r="BB1070" t="inlineStr">
        <is>
          <t>n</t>
        </is>
      </c>
      <c r="BC1070" t="inlineStr">
        <is>
          <t>0</t>
        </is>
      </c>
      <c r="BD1070" t="inlineStr"/>
      <c r="BE1070" t="inlineStr"/>
      <c r="BF1070" t="inlineStr"/>
      <c r="BG1070" t="inlineStr"/>
      <c r="BH1070" t="inlineStr"/>
      <c r="BI1070" t="inlineStr"/>
      <c r="BJ1070" t="inlineStr"/>
      <c r="BK1070" t="inlineStr"/>
      <c r="BL1070" t="inlineStr"/>
      <c r="BM1070" t="inlineStr">
        <is>
          <t>Box (weg. Deckeln)</t>
        </is>
      </c>
      <c r="BN1070" t="inlineStr"/>
      <c r="BO1070" t="inlineStr"/>
      <c r="BP1070" t="inlineStr"/>
      <c r="BQ1070" t="inlineStr"/>
      <c r="BR1070" t="inlineStr"/>
      <c r="BS1070" t="inlineStr"/>
      <c r="BT1070" t="inlineStr"/>
      <c r="BU1070" t="inlineStr"/>
      <c r="BV1070" t="inlineStr"/>
      <c r="BW1070" t="inlineStr"/>
      <c r="BX1070" t="inlineStr"/>
      <c r="BY1070" t="inlineStr"/>
      <c r="BZ1070" t="inlineStr"/>
      <c r="CA1070" t="inlineStr"/>
      <c r="CB1070" t="inlineStr"/>
      <c r="CC1070" t="inlineStr"/>
      <c r="CD1070" t="inlineStr"/>
      <c r="CE1070" t="inlineStr"/>
      <c r="CF1070" t="inlineStr"/>
      <c r="CG1070" t="inlineStr"/>
      <c r="CH1070" t="inlineStr"/>
      <c r="CI1070" t="inlineStr"/>
      <c r="CJ1070" t="inlineStr"/>
      <c r="CK1070" t="inlineStr"/>
      <c r="CL1070" t="inlineStr"/>
      <c r="CM1070" t="inlineStr"/>
      <c r="CN1070" t="inlineStr"/>
      <c r="CO1070" t="inlineStr"/>
      <c r="CP1070" t="inlineStr"/>
      <c r="CQ1070" t="inlineStr"/>
      <c r="CR1070" t="inlineStr"/>
      <c r="CS1070" t="inlineStr"/>
      <c r="CT1070" t="inlineStr"/>
      <c r="CU1070" t="inlineStr"/>
    </row>
    <row r="1071">
      <c r="A1071" t="b">
        <v>1</v>
      </c>
      <c r="B1071" t="inlineStr">
        <is>
          <t>1011</t>
        </is>
      </c>
      <c r="C1071" t="inlineStr">
        <is>
          <t>L-1551-171070313</t>
        </is>
      </c>
      <c r="D1071" t="inlineStr">
        <is>
          <t>1000730603</t>
        </is>
      </c>
      <c r="E1071" t="inlineStr">
        <is>
          <t>Aal</t>
        </is>
      </c>
      <c r="F1071" t="inlineStr">
        <is>
          <t>https://portal.dnb.de/opac.htm?method=simpleSearch&amp;cqlMode=true&amp;query=idn%3D1000730603</t>
        </is>
      </c>
      <c r="G1071" t="inlineStr">
        <is>
          <t>III 101, 4 a</t>
        </is>
      </c>
      <c r="H1071" t="inlineStr">
        <is>
          <t>III 101, 4 a</t>
        </is>
      </c>
      <c r="I1071" t="inlineStr"/>
      <c r="J1071" t="inlineStr"/>
      <c r="K1071" t="inlineStr"/>
      <c r="L1071" t="inlineStr"/>
      <c r="M1071" t="inlineStr"/>
      <c r="N1071" t="inlineStr"/>
      <c r="O1071" t="inlineStr"/>
      <c r="P1071" t="inlineStr"/>
      <c r="Q1071" t="inlineStr"/>
      <c r="R1071" t="inlineStr"/>
      <c r="S1071" t="inlineStr"/>
      <c r="T1071" t="inlineStr"/>
      <c r="U1071" t="inlineStr"/>
      <c r="V1071" t="inlineStr"/>
      <c r="W1071" t="inlineStr"/>
      <c r="X1071" t="inlineStr"/>
      <c r="Y1071" t="inlineStr"/>
      <c r="Z1071" t="inlineStr"/>
      <c r="AA1071" t="inlineStr"/>
      <c r="AB1071" t="inlineStr"/>
      <c r="AC1071" t="inlineStr"/>
      <c r="AD1071" t="inlineStr"/>
      <c r="AE1071" t="inlineStr"/>
      <c r="AF1071" t="inlineStr"/>
      <c r="AG1071" t="inlineStr"/>
      <c r="AH1071" t="inlineStr"/>
      <c r="AI1071" t="inlineStr"/>
      <c r="AJ1071" t="inlineStr"/>
      <c r="AK1071" t="inlineStr"/>
      <c r="AL1071" t="inlineStr"/>
      <c r="AM1071" t="inlineStr"/>
      <c r="AN1071" t="inlineStr"/>
      <c r="AO1071" t="inlineStr"/>
      <c r="AP1071" t="inlineStr"/>
      <c r="AQ1071" t="inlineStr"/>
      <c r="AR1071" t="inlineStr"/>
      <c r="AS1071" t="inlineStr"/>
      <c r="AT1071" t="inlineStr"/>
      <c r="AU1071" t="inlineStr"/>
      <c r="AV1071" t="inlineStr"/>
      <c r="AW1071" t="inlineStr"/>
      <c r="AX1071" t="inlineStr"/>
      <c r="AY1071" t="inlineStr"/>
      <c r="AZ1071" t="inlineStr"/>
      <c r="BA1071" t="inlineStr"/>
      <c r="BB1071" t="inlineStr"/>
      <c r="BC1071" t="inlineStr">
        <is>
          <t>0</t>
        </is>
      </c>
      <c r="BD1071" t="inlineStr"/>
      <c r="BE1071" t="inlineStr"/>
      <c r="BF1071" t="inlineStr"/>
      <c r="BG1071" t="inlineStr"/>
      <c r="BH1071" t="inlineStr"/>
      <c r="BI1071" t="inlineStr"/>
      <c r="BJ1071" t="inlineStr"/>
      <c r="BK1071" t="inlineStr"/>
      <c r="BL1071" t="inlineStr"/>
      <c r="BM1071" t="inlineStr"/>
      <c r="BN1071" t="inlineStr"/>
      <c r="BO1071" t="inlineStr"/>
      <c r="BP1071" t="inlineStr"/>
      <c r="BQ1071" t="inlineStr"/>
      <c r="BR1071" t="inlineStr"/>
      <c r="BS1071" t="inlineStr"/>
      <c r="BT1071" t="inlineStr"/>
      <c r="BU1071" t="inlineStr"/>
      <c r="BV1071" t="inlineStr"/>
      <c r="BW1071" t="inlineStr"/>
      <c r="BX1071" t="inlineStr"/>
      <c r="BY1071" t="inlineStr"/>
      <c r="BZ1071" t="inlineStr"/>
      <c r="CA1071" t="inlineStr"/>
      <c r="CB1071" t="inlineStr"/>
      <c r="CC1071" t="inlineStr"/>
      <c r="CD1071" t="inlineStr"/>
      <c r="CE1071" t="inlineStr"/>
      <c r="CF1071" t="inlineStr"/>
      <c r="CG1071" t="inlineStr"/>
      <c r="CH1071" t="inlineStr"/>
      <c r="CI1071" t="inlineStr"/>
      <c r="CJ1071" t="inlineStr"/>
      <c r="CK1071" t="inlineStr"/>
      <c r="CL1071" t="inlineStr"/>
      <c r="CM1071" t="inlineStr"/>
      <c r="CN1071" t="inlineStr"/>
      <c r="CO1071" t="inlineStr"/>
      <c r="CP1071" t="inlineStr"/>
      <c r="CQ1071" t="inlineStr"/>
      <c r="CR1071" t="inlineStr"/>
      <c r="CS1071" t="inlineStr"/>
      <c r="CT1071" t="inlineStr"/>
      <c r="CU1071" t="inlineStr"/>
    </row>
    <row r="1072">
      <c r="A1072" t="b">
        <v>1</v>
      </c>
      <c r="B1072" t="inlineStr">
        <is>
          <t>1012</t>
        </is>
      </c>
      <c r="C1072" t="inlineStr">
        <is>
          <t>L-1551-169106802</t>
        </is>
      </c>
      <c r="D1072" t="inlineStr">
        <is>
          <t>999751190</t>
        </is>
      </c>
      <c r="E1072" t="inlineStr">
        <is>
          <t>Aal</t>
        </is>
      </c>
      <c r="F1072" t="inlineStr">
        <is>
          <t>https://portal.dnb.de/opac.htm?method=simpleSearch&amp;cqlMode=true&amp;query=idn%3D999751190</t>
        </is>
      </c>
      <c r="G1072" t="inlineStr">
        <is>
          <t>III 101, 4 a</t>
        </is>
      </c>
      <c r="H1072" t="inlineStr">
        <is>
          <t>III 101, 4 a</t>
        </is>
      </c>
      <c r="I1072" t="inlineStr"/>
      <c r="J1072" t="inlineStr"/>
      <c r="K1072" t="inlineStr">
        <is>
          <t>bis 35 cm</t>
        </is>
      </c>
      <c r="L1072" t="inlineStr"/>
      <c r="M1072" t="inlineStr"/>
      <c r="N1072" t="inlineStr"/>
      <c r="O1072" t="inlineStr"/>
      <c r="P1072" t="inlineStr"/>
      <c r="Q1072" t="inlineStr"/>
      <c r="R1072" t="inlineStr"/>
      <c r="S1072" t="inlineStr"/>
      <c r="T1072" t="inlineStr"/>
      <c r="U1072" t="inlineStr"/>
      <c r="V1072" t="inlineStr"/>
      <c r="W1072" t="inlineStr"/>
      <c r="X1072" t="inlineStr"/>
      <c r="Y1072" t="inlineStr"/>
      <c r="Z1072" t="inlineStr"/>
      <c r="AA1072" t="inlineStr">
        <is>
          <t>L</t>
        </is>
      </c>
      <c r="AB1072" t="inlineStr"/>
      <c r="AC1072" t="inlineStr">
        <is>
          <t>x</t>
        </is>
      </c>
      <c r="AD1072" t="inlineStr">
        <is>
          <t>f</t>
        </is>
      </c>
      <c r="AE1072" t="inlineStr"/>
      <c r="AF1072" t="inlineStr"/>
      <c r="AG1072" t="inlineStr"/>
      <c r="AH1072" t="inlineStr"/>
      <c r="AI1072" t="inlineStr"/>
      <c r="AJ1072" t="inlineStr">
        <is>
          <t>Pa</t>
        </is>
      </c>
      <c r="AK1072" t="inlineStr"/>
      <c r="AL1072" t="inlineStr"/>
      <c r="AM1072" t="inlineStr"/>
      <c r="AN1072" t="inlineStr"/>
      <c r="AO1072" t="inlineStr"/>
      <c r="AP1072" t="inlineStr"/>
      <c r="AQ1072" t="inlineStr"/>
      <c r="AR1072" t="inlineStr"/>
      <c r="AS1072" t="inlineStr"/>
      <c r="AT1072" t="inlineStr"/>
      <c r="AU1072" t="inlineStr"/>
      <c r="AV1072" t="inlineStr"/>
      <c r="AW1072" t="inlineStr"/>
      <c r="AX1072" t="inlineStr">
        <is>
          <t>110</t>
        </is>
      </c>
      <c r="AY1072" t="inlineStr"/>
      <c r="AZ1072" t="inlineStr"/>
      <c r="BA1072" t="inlineStr"/>
      <c r="BB1072" t="inlineStr">
        <is>
          <t>n</t>
        </is>
      </c>
      <c r="BC1072" t="inlineStr">
        <is>
          <t>0</t>
        </is>
      </c>
      <c r="BD1072" t="inlineStr"/>
      <c r="BE1072" t="inlineStr">
        <is>
          <t>Gewebe</t>
        </is>
      </c>
      <c r="BF1072" t="inlineStr"/>
      <c r="BG1072" t="inlineStr"/>
      <c r="BH1072" t="inlineStr"/>
      <c r="BI1072" t="inlineStr"/>
      <c r="BJ1072" t="inlineStr"/>
      <c r="BK1072" t="inlineStr"/>
      <c r="BL1072" t="inlineStr"/>
      <c r="BM1072" t="inlineStr"/>
      <c r="BN1072" t="inlineStr"/>
      <c r="BO1072" t="inlineStr"/>
      <c r="BP1072" t="inlineStr"/>
      <c r="BQ1072" t="inlineStr"/>
      <c r="BR1072" t="inlineStr"/>
      <c r="BS1072" t="inlineStr"/>
      <c r="BT1072" t="inlineStr"/>
      <c r="BU1072" t="inlineStr"/>
      <c r="BV1072" t="inlineStr"/>
      <c r="BW1072" t="inlineStr"/>
      <c r="BX1072" t="inlineStr"/>
      <c r="BY1072" t="inlineStr"/>
      <c r="BZ1072" t="inlineStr"/>
      <c r="CA1072" t="inlineStr"/>
      <c r="CB1072" t="inlineStr"/>
      <c r="CC1072" t="inlineStr"/>
      <c r="CD1072" t="inlineStr"/>
      <c r="CE1072" t="inlineStr"/>
      <c r="CF1072" t="inlineStr"/>
      <c r="CG1072" t="inlineStr"/>
      <c r="CH1072" t="inlineStr"/>
      <c r="CI1072" t="inlineStr"/>
      <c r="CJ1072" t="inlineStr"/>
      <c r="CK1072" t="inlineStr"/>
      <c r="CL1072" t="inlineStr"/>
      <c r="CM1072" t="inlineStr"/>
      <c r="CN1072" t="inlineStr"/>
      <c r="CO1072" t="inlineStr"/>
      <c r="CP1072" t="inlineStr"/>
      <c r="CQ1072" t="inlineStr"/>
      <c r="CR1072" t="inlineStr"/>
      <c r="CS1072" t="inlineStr"/>
      <c r="CT1072" t="inlineStr"/>
      <c r="CU1072" t="inlineStr"/>
    </row>
    <row r="1073">
      <c r="A1073" t="b">
        <v>1</v>
      </c>
      <c r="B1073" t="inlineStr">
        <is>
          <t>1013</t>
        </is>
      </c>
      <c r="C1073" t="inlineStr">
        <is>
          <t>L-1554-157751198</t>
        </is>
      </c>
      <c r="D1073" t="inlineStr">
        <is>
          <t>994727151</t>
        </is>
      </c>
      <c r="E1073" t="inlineStr">
        <is>
          <t>Afl</t>
        </is>
      </c>
      <c r="F1073" t="inlineStr">
        <is>
          <t>https://portal.dnb.de/opac.htm?method=simpleSearch&amp;cqlMode=true&amp;query=idn%3D994727151</t>
        </is>
      </c>
      <c r="G1073" t="inlineStr">
        <is>
          <t>III 101, 4b</t>
        </is>
      </c>
      <c r="H1073" t="inlineStr">
        <is>
          <t>III 101, 4b</t>
        </is>
      </c>
      <c r="I1073" t="inlineStr"/>
      <c r="J1073" t="inlineStr"/>
      <c r="K1073" t="inlineStr">
        <is>
          <t>bis 25 cm</t>
        </is>
      </c>
      <c r="L1073" t="inlineStr"/>
      <c r="M1073" t="inlineStr"/>
      <c r="N1073" t="inlineStr"/>
      <c r="O1073" t="inlineStr"/>
      <c r="P1073" t="inlineStr"/>
      <c r="Q1073" t="inlineStr"/>
      <c r="R1073" t="inlineStr"/>
      <c r="S1073" t="inlineStr"/>
      <c r="T1073" t="inlineStr"/>
      <c r="U1073" t="inlineStr"/>
      <c r="V1073" t="inlineStr"/>
      <c r="W1073" t="inlineStr"/>
      <c r="X1073" t="inlineStr"/>
      <c r="Y1073" t="inlineStr"/>
      <c r="Z1073" t="inlineStr"/>
      <c r="AA1073" t="inlineStr">
        <is>
          <t>Pg</t>
        </is>
      </c>
      <c r="AB1073" t="inlineStr"/>
      <c r="AC1073" t="inlineStr"/>
      <c r="AD1073" t="inlineStr">
        <is>
          <t>h</t>
        </is>
      </c>
      <c r="AE1073" t="inlineStr"/>
      <c r="AF1073" t="inlineStr"/>
      <c r="AG1073" t="inlineStr"/>
      <c r="AH1073" t="inlineStr"/>
      <c r="AI1073" t="inlineStr"/>
      <c r="AJ1073" t="inlineStr">
        <is>
          <t>Pa</t>
        </is>
      </c>
      <c r="AK1073" t="inlineStr"/>
      <c r="AL1073" t="inlineStr"/>
      <c r="AM1073" t="inlineStr"/>
      <c r="AN1073" t="inlineStr"/>
      <c r="AO1073" t="inlineStr"/>
      <c r="AP1073" t="inlineStr"/>
      <c r="AQ1073" t="inlineStr"/>
      <c r="AR1073" t="inlineStr"/>
      <c r="AS1073" t="inlineStr"/>
      <c r="AT1073" t="inlineStr"/>
      <c r="AU1073" t="inlineStr"/>
      <c r="AV1073" t="inlineStr"/>
      <c r="AW1073" t="inlineStr"/>
      <c r="AX1073" t="inlineStr">
        <is>
          <t>nur 110</t>
        </is>
      </c>
      <c r="AY1073" t="inlineStr"/>
      <c r="AZ1073" t="inlineStr"/>
      <c r="BA1073" t="inlineStr"/>
      <c r="BB1073" t="inlineStr">
        <is>
          <t>n</t>
        </is>
      </c>
      <c r="BC1073" t="inlineStr">
        <is>
          <t>0</t>
        </is>
      </c>
      <c r="BD1073" t="inlineStr"/>
      <c r="BE1073" t="inlineStr">
        <is>
          <t>Gewebe</t>
        </is>
      </c>
      <c r="BF1073" t="inlineStr"/>
      <c r="BG1073" t="inlineStr"/>
      <c r="BH1073" t="inlineStr"/>
      <c r="BI1073" t="inlineStr"/>
      <c r="BJ1073" t="inlineStr"/>
      <c r="BK1073" t="inlineStr"/>
      <c r="BL1073" t="inlineStr"/>
      <c r="BM1073" t="inlineStr"/>
      <c r="BN1073" t="inlineStr"/>
      <c r="BO1073" t="inlineStr"/>
      <c r="BP1073" t="inlineStr"/>
      <c r="BQ1073" t="inlineStr"/>
      <c r="BR1073" t="inlineStr"/>
      <c r="BS1073" t="inlineStr"/>
      <c r="BT1073" t="inlineStr"/>
      <c r="BU1073" t="inlineStr"/>
      <c r="BV1073" t="inlineStr"/>
      <c r="BW1073" t="inlineStr"/>
      <c r="BX1073" t="inlineStr"/>
      <c r="BY1073" t="inlineStr"/>
      <c r="BZ1073" t="inlineStr"/>
      <c r="CA1073" t="inlineStr"/>
      <c r="CB1073" t="inlineStr"/>
      <c r="CC1073" t="inlineStr"/>
      <c r="CD1073" t="inlineStr"/>
      <c r="CE1073" t="inlineStr"/>
      <c r="CF1073" t="inlineStr"/>
      <c r="CG1073" t="inlineStr"/>
      <c r="CH1073" t="inlineStr"/>
      <c r="CI1073" t="inlineStr"/>
      <c r="CJ1073" t="inlineStr"/>
      <c r="CK1073" t="inlineStr"/>
      <c r="CL1073" t="inlineStr"/>
      <c r="CM1073" t="inlineStr"/>
      <c r="CN1073" t="inlineStr"/>
      <c r="CO1073" t="inlineStr"/>
      <c r="CP1073" t="inlineStr"/>
      <c r="CQ1073" t="inlineStr"/>
      <c r="CR1073" t="inlineStr"/>
      <c r="CS1073" t="inlineStr"/>
      <c r="CT1073" t="inlineStr"/>
      <c r="CU1073" t="inlineStr"/>
    </row>
    <row r="1074">
      <c r="A1074" t="b">
        <v>1</v>
      </c>
      <c r="B1074" t="inlineStr">
        <is>
          <t>955</t>
        </is>
      </c>
      <c r="C1074" t="inlineStr">
        <is>
          <t>L-1501-315317256</t>
        </is>
      </c>
      <c r="D1074" t="inlineStr">
        <is>
          <t>1066858470</t>
        </is>
      </c>
      <c r="E1074" t="inlineStr">
        <is>
          <t>Aaf</t>
        </is>
      </c>
      <c r="F1074" t="inlineStr">
        <is>
          <t>https://portal.dnb.de/opac.htm?method=simpleSearch&amp;cqlMode=true&amp;query=idn%3D1066858470</t>
        </is>
      </c>
      <c r="G1074" t="inlineStr">
        <is>
          <t>III 101, 5</t>
        </is>
      </c>
      <c r="H1074" t="inlineStr">
        <is>
          <t>III 101, 5</t>
        </is>
      </c>
      <c r="I1074" t="inlineStr"/>
      <c r="J1074" t="inlineStr"/>
      <c r="K1074" t="inlineStr">
        <is>
          <t>bis 35 cm</t>
        </is>
      </c>
      <c r="L1074" t="inlineStr"/>
      <c r="M1074" t="inlineStr"/>
      <c r="N1074" t="inlineStr"/>
      <c r="O1074" t="inlineStr"/>
      <c r="P1074" t="inlineStr"/>
      <c r="Q1074" t="inlineStr"/>
      <c r="R1074" t="inlineStr"/>
      <c r="S1074" t="inlineStr"/>
      <c r="T1074" t="inlineStr"/>
      <c r="U1074" t="inlineStr"/>
      <c r="V1074" t="inlineStr"/>
      <c r="W1074" t="inlineStr"/>
      <c r="X1074" t="inlineStr"/>
      <c r="Y1074" t="inlineStr"/>
      <c r="Z1074" t="inlineStr"/>
      <c r="AA1074" t="inlineStr">
        <is>
          <t>HL</t>
        </is>
      </c>
      <c r="AB1074" t="inlineStr">
        <is>
          <t>x</t>
        </is>
      </c>
      <c r="AC1074" t="inlineStr"/>
      <c r="AD1074" t="inlineStr">
        <is>
          <t>h/E</t>
        </is>
      </c>
      <c r="AE1074" t="inlineStr"/>
      <c r="AF1074" t="inlineStr"/>
      <c r="AG1074" t="inlineStr"/>
      <c r="AH1074" t="inlineStr"/>
      <c r="AI1074" t="inlineStr"/>
      <c r="AJ1074" t="inlineStr">
        <is>
          <t>Pa</t>
        </is>
      </c>
      <c r="AK1074" t="inlineStr"/>
      <c r="AL1074" t="inlineStr"/>
      <c r="AM1074" t="inlineStr"/>
      <c r="AN1074" t="inlineStr"/>
      <c r="AO1074" t="inlineStr"/>
      <c r="AP1074" t="inlineStr"/>
      <c r="AQ1074" t="inlineStr"/>
      <c r="AR1074" t="inlineStr"/>
      <c r="AS1074" t="inlineStr"/>
      <c r="AT1074" t="inlineStr"/>
      <c r="AU1074" t="inlineStr"/>
      <c r="AV1074" t="inlineStr">
        <is>
          <t>4</t>
        </is>
      </c>
      <c r="AW1074" t="inlineStr">
        <is>
          <t>x</t>
        </is>
      </c>
      <c r="AX1074" t="inlineStr">
        <is>
          <t>45</t>
        </is>
      </c>
      <c r="AY1074" t="inlineStr">
        <is>
          <t>x</t>
        </is>
      </c>
      <c r="AZ1074" t="inlineStr"/>
      <c r="BA1074" t="inlineStr"/>
      <c r="BB1074" t="inlineStr">
        <is>
          <t>ja vor</t>
        </is>
      </c>
      <c r="BC1074" t="inlineStr">
        <is>
          <t>1.5</t>
        </is>
      </c>
      <c r="BD1074" t="inlineStr"/>
      <c r="BE1074" t="inlineStr"/>
      <c r="BF1074" t="inlineStr"/>
      <c r="BG1074" t="inlineStr">
        <is>
          <t>x</t>
        </is>
      </c>
      <c r="BH1074" t="inlineStr"/>
      <c r="BI1074" t="inlineStr"/>
      <c r="BJ1074" t="inlineStr"/>
      <c r="BK1074" t="inlineStr">
        <is>
          <t>Schaden(Insektenfraß) ggf. belassen, ist relativ stabil</t>
        </is>
      </c>
      <c r="BL1074" t="inlineStr"/>
      <c r="BM1074" t="inlineStr"/>
      <c r="BN1074" t="inlineStr"/>
      <c r="BO1074" t="inlineStr"/>
      <c r="BP1074" t="inlineStr"/>
      <c r="BQ1074" t="inlineStr"/>
      <c r="BR1074" t="inlineStr"/>
      <c r="BS1074" t="inlineStr"/>
      <c r="BT1074" t="inlineStr"/>
      <c r="BU1074" t="inlineStr"/>
      <c r="BV1074" t="inlineStr"/>
      <c r="BW1074" t="inlineStr"/>
      <c r="BX1074" t="inlineStr"/>
      <c r="BY1074" t="inlineStr"/>
      <c r="BZ1074" t="inlineStr"/>
      <c r="CA1074" t="inlineStr"/>
      <c r="CB1074" t="inlineStr"/>
      <c r="CC1074" t="inlineStr"/>
      <c r="CD1074" t="inlineStr"/>
      <c r="CE1074" t="inlineStr"/>
      <c r="CF1074" t="inlineStr"/>
      <c r="CG1074" t="inlineStr"/>
      <c r="CH1074" t="inlineStr"/>
      <c r="CI1074" t="inlineStr"/>
      <c r="CJ1074" t="inlineStr"/>
      <c r="CK1074" t="inlineStr"/>
      <c r="CL1074" t="inlineStr"/>
      <c r="CM1074" t="inlineStr"/>
      <c r="CN1074" t="inlineStr">
        <is>
          <t>x</t>
        </is>
      </c>
      <c r="CO1074" t="inlineStr"/>
      <c r="CP1074" t="inlineStr"/>
      <c r="CQ1074" t="inlineStr"/>
      <c r="CR1074" t="inlineStr"/>
      <c r="CS1074" t="inlineStr"/>
      <c r="CT1074" t="inlineStr">
        <is>
          <t>1.5</t>
        </is>
      </c>
      <c r="CU1074" t="inlineStr"/>
    </row>
    <row r="1075">
      <c r="A1075" t="b">
        <v>1</v>
      </c>
      <c r="B1075" t="inlineStr">
        <is>
          <t>956</t>
        </is>
      </c>
      <c r="C1075" t="inlineStr">
        <is>
          <t>L-1503-315464275</t>
        </is>
      </c>
      <c r="D1075" t="inlineStr">
        <is>
          <t>1066936404</t>
        </is>
      </c>
      <c r="E1075" t="inlineStr">
        <is>
          <t>Aaf</t>
        </is>
      </c>
      <c r="F1075" t="inlineStr">
        <is>
          <t>https://portal.dnb.de/opac.htm?method=simpleSearch&amp;cqlMode=true&amp;query=idn%3D1066936404</t>
        </is>
      </c>
      <c r="G1075" t="inlineStr">
        <is>
          <t>III 101, 6</t>
        </is>
      </c>
      <c r="H1075" t="inlineStr">
        <is>
          <t>III 101, 6</t>
        </is>
      </c>
      <c r="I1075" t="inlineStr"/>
      <c r="J1075" t="inlineStr"/>
      <c r="K1075" t="inlineStr">
        <is>
          <t>bis 35 cm</t>
        </is>
      </c>
      <c r="L1075" t="inlineStr"/>
      <c r="M1075" t="inlineStr"/>
      <c r="N1075" t="inlineStr"/>
      <c r="O1075" t="inlineStr"/>
      <c r="P1075" t="inlineStr"/>
      <c r="Q1075" t="inlineStr"/>
      <c r="R1075" t="inlineStr"/>
      <c r="S1075" t="inlineStr"/>
      <c r="T1075" t="inlineStr"/>
      <c r="U1075" t="inlineStr"/>
      <c r="V1075" t="inlineStr"/>
      <c r="W1075" t="inlineStr"/>
      <c r="X1075" t="inlineStr"/>
      <c r="Y1075" t="inlineStr"/>
      <c r="Z1075" t="inlineStr"/>
      <c r="AA1075" t="inlineStr">
        <is>
          <t>HD</t>
        </is>
      </c>
      <c r="AB1075" t="inlineStr">
        <is>
          <t>x</t>
        </is>
      </c>
      <c r="AC1075" t="inlineStr"/>
      <c r="AD1075" t="inlineStr">
        <is>
          <t>f/V</t>
        </is>
      </c>
      <c r="AE1075" t="inlineStr"/>
      <c r="AF1075" t="inlineStr"/>
      <c r="AG1075" t="inlineStr"/>
      <c r="AH1075" t="inlineStr"/>
      <c r="AI1075" t="inlineStr"/>
      <c r="AJ1075" t="inlineStr">
        <is>
          <t>Pa</t>
        </is>
      </c>
      <c r="AK1075" t="inlineStr"/>
      <c r="AL1075" t="inlineStr"/>
      <c r="AM1075" t="inlineStr"/>
      <c r="AN1075" t="inlineStr"/>
      <c r="AO1075" t="inlineStr"/>
      <c r="AP1075" t="inlineStr"/>
      <c r="AQ1075" t="inlineStr"/>
      <c r="AR1075" t="inlineStr"/>
      <c r="AS1075" t="inlineStr"/>
      <c r="AT1075" t="inlineStr"/>
      <c r="AU1075" t="inlineStr"/>
      <c r="AV1075" t="inlineStr"/>
      <c r="AW1075" t="inlineStr"/>
      <c r="AX1075" t="inlineStr">
        <is>
          <t>nur 110</t>
        </is>
      </c>
      <c r="AY1075" t="inlineStr"/>
      <c r="AZ1075" t="inlineStr"/>
      <c r="BA1075" t="inlineStr"/>
      <c r="BB1075" t="inlineStr">
        <is>
          <t>ja vor</t>
        </is>
      </c>
      <c r="BC1075" t="inlineStr">
        <is>
          <t>1</t>
        </is>
      </c>
      <c r="BD1075" t="inlineStr"/>
      <c r="BE1075" t="inlineStr"/>
      <c r="BF1075" t="inlineStr"/>
      <c r="BG1075" t="inlineStr">
        <is>
          <t>x</t>
        </is>
      </c>
      <c r="BH1075" t="inlineStr"/>
      <c r="BI1075" t="inlineStr"/>
      <c r="BJ1075" t="inlineStr"/>
      <c r="BK1075" t="inlineStr"/>
      <c r="BL1075" t="inlineStr">
        <is>
          <t>x nur 110</t>
        </is>
      </c>
      <c r="BM1075" t="inlineStr"/>
      <c r="BN1075" t="inlineStr"/>
      <c r="BO1075" t="inlineStr">
        <is>
          <t>x</t>
        </is>
      </c>
      <c r="BP1075" t="inlineStr">
        <is>
          <t>x</t>
        </is>
      </c>
      <c r="BQ1075" t="inlineStr">
        <is>
          <t>x</t>
        </is>
      </c>
      <c r="BR1075" t="inlineStr">
        <is>
          <t>v/h</t>
        </is>
      </c>
      <c r="BS1075" t="inlineStr"/>
      <c r="BT1075" t="inlineStr"/>
      <c r="BU1075" t="inlineStr"/>
      <c r="BV1075" t="inlineStr"/>
      <c r="BW1075" t="inlineStr"/>
      <c r="BX1075" t="inlineStr"/>
      <c r="BY1075" t="inlineStr"/>
      <c r="BZ1075" t="inlineStr"/>
      <c r="CA1075" t="inlineStr">
        <is>
          <t>1</t>
        </is>
      </c>
      <c r="CB1075" t="inlineStr">
        <is>
          <t>nur loses Leder Fixieren, Gelenke belassen (ist stabil genug)</t>
        </is>
      </c>
      <c r="CC1075" t="inlineStr"/>
      <c r="CD1075" t="inlineStr"/>
      <c r="CE1075" t="inlineStr"/>
      <c r="CF1075" t="inlineStr"/>
      <c r="CG1075" t="inlineStr"/>
      <c r="CH1075" t="inlineStr"/>
      <c r="CI1075" t="inlineStr"/>
      <c r="CJ1075" t="inlineStr"/>
      <c r="CK1075" t="inlineStr"/>
      <c r="CL1075" t="inlineStr"/>
      <c r="CM1075" t="inlineStr"/>
      <c r="CN1075" t="inlineStr"/>
      <c r="CO1075" t="inlineStr"/>
      <c r="CP1075" t="inlineStr"/>
      <c r="CQ1075" t="inlineStr"/>
      <c r="CR1075" t="inlineStr"/>
      <c r="CS1075" t="inlineStr"/>
      <c r="CT1075" t="inlineStr"/>
      <c r="CU1075" t="inlineStr"/>
    </row>
    <row r="1076">
      <c r="A1076" t="b">
        <v>1</v>
      </c>
      <c r="B1076" t="inlineStr">
        <is>
          <t>957</t>
        </is>
      </c>
      <c r="C1076" t="inlineStr">
        <is>
          <t>L-1503-31545430X</t>
        </is>
      </c>
      <c r="D1076" t="inlineStr">
        <is>
          <t>1066925402</t>
        </is>
      </c>
      <c r="E1076" t="inlineStr">
        <is>
          <t>Aaf</t>
        </is>
      </c>
      <c r="F1076" t="inlineStr">
        <is>
          <t>https://portal.dnb.de/opac.htm?method=simpleSearch&amp;cqlMode=true&amp;query=idn%3D1066925402</t>
        </is>
      </c>
      <c r="G1076" t="inlineStr">
        <is>
          <t>III 101, 7</t>
        </is>
      </c>
      <c r="H1076" t="inlineStr">
        <is>
          <t>III 101, 7</t>
        </is>
      </c>
      <c r="I1076" t="inlineStr"/>
      <c r="J1076" t="inlineStr"/>
      <c r="K1076" t="inlineStr">
        <is>
          <t>bis 35 cm</t>
        </is>
      </c>
      <c r="L1076" t="inlineStr"/>
      <c r="M1076" t="inlineStr"/>
      <c r="N1076" t="inlineStr"/>
      <c r="O1076" t="inlineStr"/>
      <c r="P1076" t="inlineStr"/>
      <c r="Q1076" t="inlineStr"/>
      <c r="R1076" t="inlineStr"/>
      <c r="S1076" t="inlineStr"/>
      <c r="T1076" t="inlineStr"/>
      <c r="U1076" t="inlineStr"/>
      <c r="V1076" t="inlineStr"/>
      <c r="W1076" t="inlineStr"/>
      <c r="X1076" t="inlineStr"/>
      <c r="Y1076" t="inlineStr"/>
      <c r="Z1076" t="inlineStr"/>
      <c r="AA1076" t="inlineStr">
        <is>
          <t>L</t>
        </is>
      </c>
      <c r="AB1076" t="inlineStr">
        <is>
          <t>x</t>
        </is>
      </c>
      <c r="AC1076" t="inlineStr"/>
      <c r="AD1076" t="inlineStr">
        <is>
          <t>f</t>
        </is>
      </c>
      <c r="AE1076" t="inlineStr"/>
      <c r="AF1076" t="inlineStr"/>
      <c r="AG1076" t="inlineStr"/>
      <c r="AH1076" t="inlineStr"/>
      <c r="AI1076" t="inlineStr"/>
      <c r="AJ1076" t="inlineStr">
        <is>
          <t>Pa</t>
        </is>
      </c>
      <c r="AK1076" t="inlineStr"/>
      <c r="AL1076" t="inlineStr"/>
      <c r="AM1076" t="inlineStr"/>
      <c r="AN1076" t="inlineStr"/>
      <c r="AO1076" t="inlineStr"/>
      <c r="AP1076" t="inlineStr"/>
      <c r="AQ1076" t="inlineStr"/>
      <c r="AR1076" t="inlineStr"/>
      <c r="AS1076" t="inlineStr"/>
      <c r="AT1076" t="inlineStr"/>
      <c r="AU1076" t="inlineStr"/>
      <c r="AV1076" t="inlineStr"/>
      <c r="AW1076" t="inlineStr"/>
      <c r="AX1076" t="inlineStr">
        <is>
          <t>110</t>
        </is>
      </c>
      <c r="AY1076" t="inlineStr"/>
      <c r="AZ1076" t="inlineStr"/>
      <c r="BA1076" t="inlineStr"/>
      <c r="BB1076" t="inlineStr">
        <is>
          <t>n</t>
        </is>
      </c>
      <c r="BC1076" t="inlineStr">
        <is>
          <t>0</t>
        </is>
      </c>
      <c r="BD1076" t="inlineStr"/>
      <c r="BE1076" t="inlineStr"/>
      <c r="BF1076" t="inlineStr"/>
      <c r="BG1076" t="inlineStr">
        <is>
          <t>x</t>
        </is>
      </c>
      <c r="BH1076" t="inlineStr"/>
      <c r="BI1076" t="inlineStr"/>
      <c r="BJ1076" t="inlineStr"/>
      <c r="BK1076" t="inlineStr"/>
      <c r="BL1076" t="inlineStr"/>
      <c r="BM1076" t="inlineStr"/>
      <c r="BN1076" t="inlineStr"/>
      <c r="BO1076" t="inlineStr"/>
      <c r="BP1076" t="inlineStr"/>
      <c r="BQ1076" t="inlineStr"/>
      <c r="BR1076" t="inlineStr"/>
      <c r="BS1076" t="inlineStr"/>
      <c r="BT1076" t="inlineStr"/>
      <c r="BU1076" t="inlineStr"/>
      <c r="BV1076" t="inlineStr"/>
      <c r="BW1076" t="inlineStr"/>
      <c r="BX1076" t="inlineStr"/>
      <c r="BY1076" t="inlineStr"/>
      <c r="BZ1076" t="inlineStr"/>
      <c r="CA1076" t="inlineStr"/>
      <c r="CB1076" t="inlineStr"/>
      <c r="CC1076" t="inlineStr"/>
      <c r="CD1076" t="inlineStr"/>
      <c r="CE1076" t="inlineStr"/>
      <c r="CF1076" t="inlineStr"/>
      <c r="CG1076" t="inlineStr"/>
      <c r="CH1076" t="inlineStr"/>
      <c r="CI1076" t="inlineStr"/>
      <c r="CJ1076" t="inlineStr"/>
      <c r="CK1076" t="inlineStr"/>
      <c r="CL1076" t="inlineStr"/>
      <c r="CM1076" t="inlineStr"/>
      <c r="CN1076" t="inlineStr"/>
      <c r="CO1076" t="inlineStr"/>
      <c r="CP1076" t="inlineStr"/>
      <c r="CQ1076" t="inlineStr"/>
      <c r="CR1076" t="inlineStr"/>
      <c r="CS1076" t="inlineStr"/>
      <c r="CT1076" t="inlineStr"/>
      <c r="CU1076" t="inlineStr"/>
    </row>
    <row r="1077">
      <c r="A1077" t="b">
        <v>0</v>
      </c>
      <c r="B1077" t="inlineStr">
        <is>
          <t>958</t>
        </is>
      </c>
      <c r="C1077" t="inlineStr">
        <is>
          <t>L-1504-315300701</t>
        </is>
      </c>
      <c r="D1077" t="inlineStr">
        <is>
          <t>1066840776</t>
        </is>
      </c>
      <c r="E1077" t="inlineStr"/>
      <c r="F1077" t="inlineStr">
        <is>
          <t>https://portal.dnb.de/opac.htm?method=simpleSearch&amp;cqlMode=true&amp;query=idn%3D1066840776</t>
        </is>
      </c>
      <c r="G1077" t="inlineStr">
        <is>
          <t>III 101, 8</t>
        </is>
      </c>
      <c r="H1077" t="inlineStr"/>
      <c r="I1077" t="inlineStr"/>
      <c r="J1077" t="inlineStr"/>
      <c r="K1077" t="inlineStr"/>
      <c r="L1077" t="inlineStr"/>
      <c r="M1077" t="inlineStr"/>
      <c r="N1077" t="inlineStr"/>
      <c r="O1077" t="inlineStr"/>
      <c r="P1077" t="inlineStr"/>
      <c r="Q1077" t="inlineStr"/>
      <c r="R1077" t="inlineStr"/>
      <c r="S1077" t="inlineStr"/>
      <c r="T1077" t="inlineStr"/>
      <c r="U1077" t="inlineStr"/>
      <c r="V1077" t="inlineStr">
        <is>
          <t>DA</t>
        </is>
      </c>
      <c r="W1077" t="inlineStr"/>
      <c r="X1077" t="inlineStr"/>
      <c r="Y1077" t="inlineStr"/>
      <c r="Z1077" t="inlineStr"/>
      <c r="AA1077" t="inlineStr"/>
      <c r="AB1077" t="inlineStr"/>
      <c r="AC1077" t="inlineStr"/>
      <c r="AD1077" t="inlineStr"/>
      <c r="AE1077" t="inlineStr"/>
      <c r="AF1077" t="inlineStr"/>
      <c r="AG1077" t="inlineStr"/>
      <c r="AH1077" t="inlineStr"/>
      <c r="AI1077" t="inlineStr"/>
      <c r="AJ1077" t="inlineStr"/>
      <c r="AK1077" t="inlineStr"/>
      <c r="AL1077" t="inlineStr"/>
      <c r="AM1077" t="inlineStr"/>
      <c r="AN1077" t="inlineStr"/>
      <c r="AO1077" t="inlineStr"/>
      <c r="AP1077" t="inlineStr"/>
      <c r="AQ1077" t="inlineStr"/>
      <c r="AR1077" t="inlineStr"/>
      <c r="AS1077" t="inlineStr"/>
      <c r="AT1077" t="inlineStr"/>
      <c r="AU1077" t="inlineStr"/>
      <c r="AV1077" t="inlineStr"/>
      <c r="AW1077" t="inlineStr"/>
      <c r="AX1077" t="inlineStr"/>
      <c r="AY1077" t="inlineStr"/>
      <c r="AZ1077" t="inlineStr"/>
      <c r="BA1077" t="inlineStr"/>
      <c r="BB1077" t="inlineStr"/>
      <c r="BC1077" t="inlineStr">
        <is>
          <t>0</t>
        </is>
      </c>
      <c r="BD1077" t="inlineStr"/>
      <c r="BE1077" t="inlineStr"/>
      <c r="BF1077" t="inlineStr"/>
      <c r="BG1077" t="inlineStr"/>
      <c r="BH1077" t="inlineStr"/>
      <c r="BI1077" t="inlineStr"/>
      <c r="BJ1077" t="inlineStr"/>
      <c r="BK1077" t="inlineStr"/>
      <c r="BL1077" t="inlineStr"/>
      <c r="BM1077" t="inlineStr"/>
      <c r="BN1077" t="inlineStr"/>
      <c r="BO1077" t="inlineStr"/>
      <c r="BP1077" t="inlineStr"/>
      <c r="BQ1077" t="inlineStr"/>
      <c r="BR1077" t="inlineStr"/>
      <c r="BS1077" t="inlineStr"/>
      <c r="BT1077" t="inlineStr"/>
      <c r="BU1077" t="inlineStr"/>
      <c r="BV1077" t="inlineStr"/>
      <c r="BW1077" t="inlineStr"/>
      <c r="BX1077" t="inlineStr"/>
      <c r="BY1077" t="inlineStr"/>
      <c r="BZ1077" t="inlineStr"/>
      <c r="CA1077" t="inlineStr"/>
      <c r="CB1077" t="inlineStr"/>
      <c r="CC1077" t="inlineStr"/>
      <c r="CD1077" t="inlineStr"/>
      <c r="CE1077" t="inlineStr"/>
      <c r="CF1077" t="inlineStr"/>
      <c r="CG1077" t="inlineStr"/>
      <c r="CH1077" t="inlineStr"/>
      <c r="CI1077" t="inlineStr"/>
      <c r="CJ1077" t="inlineStr"/>
      <c r="CK1077" t="inlineStr"/>
      <c r="CL1077" t="inlineStr"/>
      <c r="CM1077" t="inlineStr"/>
      <c r="CN1077" t="inlineStr"/>
      <c r="CO1077" t="inlineStr"/>
      <c r="CP1077" t="inlineStr"/>
      <c r="CQ1077" t="inlineStr"/>
      <c r="CR1077" t="inlineStr"/>
      <c r="CS1077" t="inlineStr"/>
      <c r="CT1077" t="inlineStr"/>
      <c r="CU1077" t="inlineStr"/>
    </row>
    <row r="1078">
      <c r="A1078" t="b">
        <v>1</v>
      </c>
      <c r="B1078" t="inlineStr">
        <is>
          <t>959</t>
        </is>
      </c>
      <c r="C1078" t="inlineStr">
        <is>
          <t>L-1554-406969795</t>
        </is>
      </c>
      <c r="D1078" t="inlineStr">
        <is>
          <t>1132652952</t>
        </is>
      </c>
      <c r="E1078" t="inlineStr">
        <is>
          <t>Af</t>
        </is>
      </c>
      <c r="F1078" t="inlineStr">
        <is>
          <t>https://portal.dnb.de/opac.htm?method=simpleSearch&amp;cqlMode=true&amp;query=idn%3D1132652952</t>
        </is>
      </c>
      <c r="G1078" t="inlineStr">
        <is>
          <t>III 101, 9</t>
        </is>
      </c>
      <c r="H1078" t="inlineStr">
        <is>
          <t>III 101, 9</t>
        </is>
      </c>
      <c r="I1078" t="inlineStr"/>
      <c r="J1078" t="inlineStr"/>
      <c r="K1078" t="inlineStr">
        <is>
          <t>bis 35 cm</t>
        </is>
      </c>
      <c r="L1078" t="inlineStr"/>
      <c r="M1078" t="inlineStr"/>
      <c r="N1078" t="inlineStr"/>
      <c r="O1078" t="inlineStr"/>
      <c r="P1078" t="inlineStr"/>
      <c r="Q1078" t="inlineStr"/>
      <c r="R1078" t="inlineStr"/>
      <c r="S1078" t="inlineStr"/>
      <c r="T1078" t="inlineStr"/>
      <c r="U1078" t="inlineStr"/>
      <c r="V1078" t="inlineStr"/>
      <c r="W1078" t="inlineStr"/>
      <c r="X1078" t="inlineStr"/>
      <c r="Y1078" t="inlineStr"/>
      <c r="Z1078" t="inlineStr"/>
      <c r="AA1078" t="inlineStr">
        <is>
          <t>L</t>
        </is>
      </c>
      <c r="AB1078" t="inlineStr"/>
      <c r="AC1078" t="inlineStr"/>
      <c r="AD1078" t="inlineStr">
        <is>
          <t>f</t>
        </is>
      </c>
      <c r="AE1078" t="inlineStr"/>
      <c r="AF1078" t="inlineStr"/>
      <c r="AG1078" t="inlineStr"/>
      <c r="AH1078" t="inlineStr"/>
      <c r="AI1078" t="inlineStr"/>
      <c r="AJ1078" t="inlineStr">
        <is>
          <t>Pa</t>
        </is>
      </c>
      <c r="AK1078" t="inlineStr"/>
      <c r="AL1078" t="inlineStr"/>
      <c r="AM1078" t="inlineStr"/>
      <c r="AN1078" t="inlineStr"/>
      <c r="AO1078" t="inlineStr"/>
      <c r="AP1078" t="inlineStr"/>
      <c r="AQ1078" t="inlineStr"/>
      <c r="AR1078" t="inlineStr"/>
      <c r="AS1078" t="inlineStr"/>
      <c r="AT1078" t="inlineStr"/>
      <c r="AU1078" t="inlineStr"/>
      <c r="AV1078" t="inlineStr">
        <is>
          <t>0</t>
        </is>
      </c>
      <c r="AW1078" t="inlineStr">
        <is>
          <t>x</t>
        </is>
      </c>
      <c r="AX1078" t="inlineStr">
        <is>
          <t>110</t>
        </is>
      </c>
      <c r="AY1078" t="inlineStr"/>
      <c r="AZ1078" t="inlineStr"/>
      <c r="BA1078" t="inlineStr"/>
      <c r="BB1078" t="inlineStr">
        <is>
          <t>ja vor</t>
        </is>
      </c>
      <c r="BC1078" t="inlineStr">
        <is>
          <t>7</t>
        </is>
      </c>
      <c r="BD1078" t="inlineStr"/>
      <c r="BE1078" t="inlineStr"/>
      <c r="BF1078" t="inlineStr"/>
      <c r="BG1078" t="inlineStr"/>
      <c r="BH1078" t="inlineStr"/>
      <c r="BI1078" t="inlineStr"/>
      <c r="BJ1078" t="inlineStr"/>
      <c r="BK1078" t="inlineStr"/>
      <c r="BL1078" t="inlineStr"/>
      <c r="BM1078" t="inlineStr">
        <is>
          <t>Buchschuh (abriebgefährdet)</t>
        </is>
      </c>
      <c r="BN1078" t="inlineStr"/>
      <c r="BO1078" t="inlineStr">
        <is>
          <t>x</t>
        </is>
      </c>
      <c r="BP1078" t="inlineStr">
        <is>
          <t>x</t>
        </is>
      </c>
      <c r="BQ1078" t="inlineStr"/>
      <c r="BR1078" t="inlineStr">
        <is>
          <t>v</t>
        </is>
      </c>
      <c r="BS1078" t="inlineStr"/>
      <c r="BT1078" t="inlineStr"/>
      <c r="BU1078" t="inlineStr"/>
      <c r="BV1078" t="inlineStr"/>
      <c r="BW1078" t="inlineStr"/>
      <c r="BX1078" t="inlineStr"/>
      <c r="BY1078" t="inlineStr"/>
      <c r="BZ1078" t="inlineStr"/>
      <c r="CA1078" t="inlineStr">
        <is>
          <t>3</t>
        </is>
      </c>
      <c r="CB1078" t="inlineStr"/>
      <c r="CC1078" t="inlineStr"/>
      <c r="CD1078" t="inlineStr"/>
      <c r="CE1078" t="inlineStr"/>
      <c r="CF1078" t="inlineStr"/>
      <c r="CG1078" t="inlineStr">
        <is>
          <t>x</t>
        </is>
      </c>
      <c r="CH1078" t="inlineStr">
        <is>
          <t>x</t>
        </is>
      </c>
      <c r="CI1078" t="inlineStr"/>
      <c r="CJ1078" t="inlineStr">
        <is>
          <t>x</t>
        </is>
      </c>
      <c r="CK1078" t="inlineStr"/>
      <c r="CL1078" t="inlineStr"/>
      <c r="CM1078" t="inlineStr"/>
      <c r="CN1078" t="inlineStr"/>
      <c r="CO1078" t="inlineStr"/>
      <c r="CP1078" t="inlineStr"/>
      <c r="CQ1078" t="inlineStr"/>
      <c r="CR1078" t="inlineStr"/>
      <c r="CS1078" t="inlineStr"/>
      <c r="CT1078" t="inlineStr">
        <is>
          <t>4</t>
        </is>
      </c>
      <c r="CU1078" t="inlineStr"/>
    </row>
    <row r="1079">
      <c r="A1079" t="b">
        <v>1</v>
      </c>
      <c r="B1079" t="inlineStr">
        <is>
          <t>960</t>
        </is>
      </c>
      <c r="C1079" t="inlineStr">
        <is>
          <t>L-1507-154281166</t>
        </is>
      </c>
      <c r="D1079" t="inlineStr">
        <is>
          <t>99400091X</t>
        </is>
      </c>
      <c r="E1079" t="inlineStr">
        <is>
          <t>Aal</t>
        </is>
      </c>
      <c r="F1079" t="inlineStr">
        <is>
          <t>https://portal.dnb.de/opac.htm?method=simpleSearch&amp;cqlMode=true&amp;query=idn%3D99400091X</t>
        </is>
      </c>
      <c r="G1079" t="inlineStr">
        <is>
          <t>III 101, 10</t>
        </is>
      </c>
      <c r="H1079" t="inlineStr">
        <is>
          <t>III 101, 10</t>
        </is>
      </c>
      <c r="I1079" t="inlineStr"/>
      <c r="J1079" t="inlineStr"/>
      <c r="K1079" t="inlineStr">
        <is>
          <t>bis 25 cm</t>
        </is>
      </c>
      <c r="L1079" t="inlineStr"/>
      <c r="M1079" t="inlineStr"/>
      <c r="N1079" t="inlineStr"/>
      <c r="O1079" t="inlineStr"/>
      <c r="P1079" t="inlineStr"/>
      <c r="Q1079" t="inlineStr"/>
      <c r="R1079" t="inlineStr"/>
      <c r="S1079" t="inlineStr"/>
      <c r="T1079" t="inlineStr"/>
      <c r="U1079" t="inlineStr"/>
      <c r="V1079" t="inlineStr"/>
      <c r="W1079" t="inlineStr"/>
      <c r="X1079" t="inlineStr"/>
      <c r="Y1079" t="inlineStr"/>
      <c r="Z1079" t="inlineStr"/>
      <c r="AA1079" t="inlineStr">
        <is>
          <t>HPg</t>
        </is>
      </c>
      <c r="AB1079" t="inlineStr"/>
      <c r="AC1079" t="inlineStr"/>
      <c r="AD1079" t="inlineStr">
        <is>
          <t>h</t>
        </is>
      </c>
      <c r="AE1079" t="inlineStr"/>
      <c r="AF1079" t="inlineStr"/>
      <c r="AG1079" t="inlineStr"/>
      <c r="AH1079" t="inlineStr"/>
      <c r="AI1079" t="inlineStr"/>
      <c r="AJ1079" t="inlineStr">
        <is>
          <t>Pa</t>
        </is>
      </c>
      <c r="AK1079" t="inlineStr"/>
      <c r="AL1079" t="inlineStr"/>
      <c r="AM1079" t="inlineStr"/>
      <c r="AN1079" t="inlineStr"/>
      <c r="AO1079" t="inlineStr"/>
      <c r="AP1079" t="inlineStr"/>
      <c r="AQ1079" t="inlineStr"/>
      <c r="AR1079" t="inlineStr"/>
      <c r="AS1079" t="inlineStr"/>
      <c r="AT1079" t="inlineStr"/>
      <c r="AU1079" t="inlineStr"/>
      <c r="AV1079" t="inlineStr">
        <is>
          <t>2</t>
        </is>
      </c>
      <c r="AW1079" t="inlineStr"/>
      <c r="AX1079" t="inlineStr">
        <is>
          <t>110</t>
        </is>
      </c>
      <c r="AY1079" t="inlineStr"/>
      <c r="AZ1079" t="inlineStr"/>
      <c r="BA1079" t="inlineStr"/>
      <c r="BB1079" t="inlineStr">
        <is>
          <t>n</t>
        </is>
      </c>
      <c r="BC1079" t="inlineStr">
        <is>
          <t>0</t>
        </is>
      </c>
      <c r="BD1079" t="inlineStr"/>
      <c r="BE1079" t="inlineStr"/>
      <c r="BF1079" t="inlineStr"/>
      <c r="BG1079" t="inlineStr"/>
      <c r="BH1079" t="inlineStr"/>
      <c r="BI1079" t="inlineStr"/>
      <c r="BJ1079" t="inlineStr"/>
      <c r="BK1079" t="inlineStr"/>
      <c r="BL1079" t="inlineStr"/>
      <c r="BM1079" t="inlineStr"/>
      <c r="BN1079" t="inlineStr"/>
      <c r="BO1079" t="inlineStr"/>
      <c r="BP1079" t="inlineStr"/>
      <c r="BQ1079" t="inlineStr"/>
      <c r="BR1079" t="inlineStr"/>
      <c r="BS1079" t="inlineStr"/>
      <c r="BT1079" t="inlineStr"/>
      <c r="BU1079" t="inlineStr"/>
      <c r="BV1079" t="inlineStr"/>
      <c r="BW1079" t="inlineStr"/>
      <c r="BX1079" t="inlineStr"/>
      <c r="BY1079" t="inlineStr"/>
      <c r="BZ1079" t="inlineStr"/>
      <c r="CA1079" t="inlineStr"/>
      <c r="CB1079" t="inlineStr"/>
      <c r="CC1079" t="inlineStr"/>
      <c r="CD1079" t="inlineStr"/>
      <c r="CE1079" t="inlineStr"/>
      <c r="CF1079" t="inlineStr"/>
      <c r="CG1079" t="inlineStr"/>
      <c r="CH1079" t="inlineStr"/>
      <c r="CI1079" t="inlineStr"/>
      <c r="CJ1079" t="inlineStr"/>
      <c r="CK1079" t="inlineStr"/>
      <c r="CL1079" t="inlineStr"/>
      <c r="CM1079" t="inlineStr"/>
      <c r="CN1079" t="inlineStr"/>
      <c r="CO1079" t="inlineStr"/>
      <c r="CP1079" t="inlineStr"/>
      <c r="CQ1079" t="inlineStr"/>
      <c r="CR1079" t="inlineStr"/>
      <c r="CS1079" t="inlineStr"/>
      <c r="CT1079" t="inlineStr"/>
      <c r="CU1079" t="inlineStr"/>
    </row>
    <row r="1080">
      <c r="A1080" t="b">
        <v>1</v>
      </c>
      <c r="B1080" t="inlineStr">
        <is>
          <t>961</t>
        </is>
      </c>
      <c r="C1080" t="inlineStr">
        <is>
          <t>L-1507-315463481</t>
        </is>
      </c>
      <c r="D1080" t="inlineStr">
        <is>
          <t>1066935548</t>
        </is>
      </c>
      <c r="E1080" t="inlineStr">
        <is>
          <t>Aaf</t>
        </is>
      </c>
      <c r="F1080" t="inlineStr">
        <is>
          <t>https://portal.dnb.de/opac.htm?method=simpleSearch&amp;cqlMode=true&amp;query=idn%3D1066935548</t>
        </is>
      </c>
      <c r="G1080" t="inlineStr">
        <is>
          <t>III 101, 11</t>
        </is>
      </c>
      <c r="H1080" t="inlineStr">
        <is>
          <t>III 101, 11</t>
        </is>
      </c>
      <c r="I1080" t="inlineStr"/>
      <c r="J1080" t="inlineStr"/>
      <c r="K1080" t="inlineStr">
        <is>
          <t>bis 25 cm</t>
        </is>
      </c>
      <c r="L1080" t="inlineStr"/>
      <c r="M1080" t="inlineStr"/>
      <c r="N1080" t="inlineStr"/>
      <c r="O1080" t="inlineStr"/>
      <c r="P1080" t="inlineStr"/>
      <c r="Q1080" t="inlineStr"/>
      <c r="R1080" t="inlineStr"/>
      <c r="S1080" t="inlineStr"/>
      <c r="T1080" t="inlineStr"/>
      <c r="U1080" t="inlineStr"/>
      <c r="V1080" t="inlineStr"/>
      <c r="W1080" t="inlineStr"/>
      <c r="X1080" t="inlineStr"/>
      <c r="Y1080" t="inlineStr"/>
      <c r="Z1080" t="inlineStr"/>
      <c r="AA1080" t="inlineStr">
        <is>
          <t>Pa</t>
        </is>
      </c>
      <c r="AB1080" t="inlineStr"/>
      <c r="AC1080" t="inlineStr"/>
      <c r="AD1080" t="inlineStr">
        <is>
          <t>h</t>
        </is>
      </c>
      <c r="AE1080" t="inlineStr"/>
      <c r="AF1080" t="inlineStr"/>
      <c r="AG1080" t="inlineStr"/>
      <c r="AH1080" t="inlineStr"/>
      <c r="AI1080" t="inlineStr"/>
      <c r="AJ1080" t="inlineStr">
        <is>
          <t>Pa</t>
        </is>
      </c>
      <c r="AK1080" t="inlineStr"/>
      <c r="AL1080" t="inlineStr"/>
      <c r="AM1080" t="inlineStr"/>
      <c r="AN1080" t="inlineStr"/>
      <c r="AO1080" t="inlineStr"/>
      <c r="AP1080" t="inlineStr"/>
      <c r="AQ1080" t="inlineStr"/>
      <c r="AR1080" t="inlineStr"/>
      <c r="AS1080" t="inlineStr"/>
      <c r="AT1080" t="inlineStr"/>
      <c r="AU1080" t="inlineStr"/>
      <c r="AV1080" t="inlineStr"/>
      <c r="AW1080" t="inlineStr"/>
      <c r="AX1080" t="inlineStr">
        <is>
          <t>110</t>
        </is>
      </c>
      <c r="AY1080" t="inlineStr"/>
      <c r="AZ1080" t="inlineStr"/>
      <c r="BA1080" t="inlineStr"/>
      <c r="BB1080" t="inlineStr">
        <is>
          <t>n</t>
        </is>
      </c>
      <c r="BC1080" t="inlineStr">
        <is>
          <t>0</t>
        </is>
      </c>
      <c r="BD1080" t="inlineStr"/>
      <c r="BE1080" t="inlineStr"/>
      <c r="BF1080" t="inlineStr"/>
      <c r="BG1080" t="inlineStr"/>
      <c r="BH1080" t="inlineStr"/>
      <c r="BI1080" t="inlineStr"/>
      <c r="BJ1080" t="inlineStr"/>
      <c r="BK1080" t="inlineStr"/>
      <c r="BL1080" t="inlineStr"/>
      <c r="BM1080" t="inlineStr"/>
      <c r="BN1080" t="inlineStr"/>
      <c r="BO1080" t="inlineStr"/>
      <c r="BP1080" t="inlineStr"/>
      <c r="BQ1080" t="inlineStr"/>
      <c r="BR1080" t="inlineStr"/>
      <c r="BS1080" t="inlineStr"/>
      <c r="BT1080" t="inlineStr"/>
      <c r="BU1080" t="inlineStr"/>
      <c r="BV1080" t="inlineStr"/>
      <c r="BW1080" t="inlineStr"/>
      <c r="BX1080" t="inlineStr"/>
      <c r="BY1080" t="inlineStr"/>
      <c r="BZ1080" t="inlineStr"/>
      <c r="CA1080" t="inlineStr"/>
      <c r="CB1080" t="inlineStr"/>
      <c r="CC1080" t="inlineStr"/>
      <c r="CD1080" t="inlineStr"/>
      <c r="CE1080" t="inlineStr"/>
      <c r="CF1080" t="inlineStr"/>
      <c r="CG1080" t="inlineStr"/>
      <c r="CH1080" t="inlineStr"/>
      <c r="CI1080" t="inlineStr"/>
      <c r="CJ1080" t="inlineStr"/>
      <c r="CK1080" t="inlineStr"/>
      <c r="CL1080" t="inlineStr"/>
      <c r="CM1080" t="inlineStr"/>
      <c r="CN1080" t="inlineStr"/>
      <c r="CO1080" t="inlineStr"/>
      <c r="CP1080" t="inlineStr"/>
      <c r="CQ1080" t="inlineStr"/>
      <c r="CR1080" t="inlineStr"/>
      <c r="CS1080" t="inlineStr"/>
      <c r="CT1080" t="inlineStr"/>
      <c r="CU1080" t="inlineStr"/>
    </row>
    <row r="1081">
      <c r="A1081" t="b">
        <v>0</v>
      </c>
      <c r="B1081" t="inlineStr">
        <is>
          <t>962</t>
        </is>
      </c>
      <c r="C1081" t="inlineStr">
        <is>
          <t>L-1509-315326840</t>
        </is>
      </c>
      <c r="D1081" t="inlineStr">
        <is>
          <t>1066868808</t>
        </is>
      </c>
      <c r="E1081" t="inlineStr"/>
      <c r="F1081" t="inlineStr">
        <is>
          <t>https://portal.dnb.de/opac.htm?method=simpleSearch&amp;cqlMode=true&amp;query=idn%3D1066868808</t>
        </is>
      </c>
      <c r="G1081" t="inlineStr">
        <is>
          <t>III 101, 12</t>
        </is>
      </c>
      <c r="H1081" t="inlineStr"/>
      <c r="I1081" t="inlineStr"/>
      <c r="J1081" t="inlineStr"/>
      <c r="K1081" t="inlineStr">
        <is>
          <t>bis 25 cm</t>
        </is>
      </c>
      <c r="L1081" t="inlineStr"/>
      <c r="M1081" t="inlineStr"/>
      <c r="N1081" t="inlineStr"/>
      <c r="O1081" t="inlineStr"/>
      <c r="P1081" t="inlineStr"/>
      <c r="Q1081" t="inlineStr"/>
      <c r="R1081" t="inlineStr"/>
      <c r="S1081" t="inlineStr"/>
      <c r="T1081" t="inlineStr"/>
      <c r="U1081" t="inlineStr"/>
      <c r="V1081" t="inlineStr"/>
      <c r="W1081" t="inlineStr"/>
      <c r="X1081" t="inlineStr"/>
      <c r="Y1081" t="inlineStr"/>
      <c r="Z1081" t="inlineStr"/>
      <c r="AA1081" t="inlineStr">
        <is>
          <t>G</t>
        </is>
      </c>
      <c r="AB1081" t="inlineStr"/>
      <c r="AC1081" t="inlineStr"/>
      <c r="AD1081" t="inlineStr">
        <is>
          <t>h/E</t>
        </is>
      </c>
      <c r="AE1081" t="inlineStr"/>
      <c r="AF1081" t="inlineStr"/>
      <c r="AG1081" t="inlineStr"/>
      <c r="AH1081" t="inlineStr"/>
      <c r="AI1081" t="inlineStr"/>
      <c r="AJ1081" t="inlineStr">
        <is>
          <t>Pa</t>
        </is>
      </c>
      <c r="AK1081" t="inlineStr"/>
      <c r="AL1081" t="inlineStr"/>
      <c r="AM1081" t="inlineStr"/>
      <c r="AN1081" t="inlineStr"/>
      <c r="AO1081" t="inlineStr"/>
      <c r="AP1081" t="inlineStr"/>
      <c r="AQ1081" t="inlineStr"/>
      <c r="AR1081" t="inlineStr"/>
      <c r="AS1081" t="inlineStr"/>
      <c r="AT1081" t="inlineStr"/>
      <c r="AU1081" t="inlineStr"/>
      <c r="AV1081" t="inlineStr"/>
      <c r="AW1081" t="inlineStr"/>
      <c r="AX1081" t="inlineStr">
        <is>
          <t>110</t>
        </is>
      </c>
      <c r="AY1081" t="inlineStr"/>
      <c r="AZ1081" t="inlineStr"/>
      <c r="BA1081" t="inlineStr"/>
      <c r="BB1081" t="inlineStr">
        <is>
          <t>n</t>
        </is>
      </c>
      <c r="BC1081" t="inlineStr">
        <is>
          <t>0</t>
        </is>
      </c>
      <c r="BD1081" t="inlineStr"/>
      <c r="BE1081" t="inlineStr"/>
      <c r="BF1081" t="inlineStr"/>
      <c r="BG1081" t="inlineStr"/>
      <c r="BH1081" t="inlineStr"/>
      <c r="BI1081" t="inlineStr"/>
      <c r="BJ1081" t="inlineStr"/>
      <c r="BK1081" t="inlineStr"/>
      <c r="BL1081" t="inlineStr"/>
      <c r="BM1081" t="inlineStr"/>
      <c r="BN1081" t="inlineStr"/>
      <c r="BO1081" t="inlineStr"/>
      <c r="BP1081" t="inlineStr"/>
      <c r="BQ1081" t="inlineStr"/>
      <c r="BR1081" t="inlineStr"/>
      <c r="BS1081" t="inlineStr"/>
      <c r="BT1081" t="inlineStr"/>
      <c r="BU1081" t="inlineStr"/>
      <c r="BV1081" t="inlineStr"/>
      <c r="BW1081" t="inlineStr"/>
      <c r="BX1081" t="inlineStr"/>
      <c r="BY1081" t="inlineStr"/>
      <c r="BZ1081" t="inlineStr"/>
      <c r="CA1081" t="inlineStr"/>
      <c r="CB1081" t="inlineStr"/>
      <c r="CC1081" t="inlineStr"/>
      <c r="CD1081" t="inlineStr"/>
      <c r="CE1081" t="inlineStr"/>
      <c r="CF1081" t="inlineStr"/>
      <c r="CG1081" t="inlineStr"/>
      <c r="CH1081" t="inlineStr"/>
      <c r="CI1081" t="inlineStr"/>
      <c r="CJ1081" t="inlineStr"/>
      <c r="CK1081" t="inlineStr"/>
      <c r="CL1081" t="inlineStr"/>
      <c r="CM1081" t="inlineStr"/>
      <c r="CN1081" t="inlineStr"/>
      <c r="CO1081" t="inlineStr"/>
      <c r="CP1081" t="inlineStr"/>
      <c r="CQ1081" t="inlineStr"/>
      <c r="CR1081" t="inlineStr"/>
      <c r="CS1081" t="inlineStr"/>
      <c r="CT1081" t="inlineStr"/>
      <c r="CU1081" t="inlineStr"/>
    </row>
    <row r="1082">
      <c r="A1082" t="b">
        <v>1</v>
      </c>
      <c r="B1082" t="inlineStr"/>
      <c r="C1082" t="inlineStr">
        <is>
          <t>L-9999-414281845</t>
        </is>
      </c>
      <c r="D1082" t="inlineStr">
        <is>
          <t>113796636X</t>
        </is>
      </c>
      <c r="E1082" t="inlineStr">
        <is>
          <t>Qd</t>
        </is>
      </c>
      <c r="F1082" t="inlineStr"/>
      <c r="G1082" t="inlineStr">
        <is>
          <t>III 101, 12</t>
        </is>
      </c>
      <c r="H1082" t="inlineStr">
        <is>
          <t>III 101, 12</t>
        </is>
      </c>
      <c r="I1082" t="inlineStr"/>
      <c r="J1082" t="inlineStr"/>
      <c r="K1082" t="inlineStr"/>
      <c r="L1082" t="inlineStr"/>
      <c r="M1082" t="inlineStr"/>
      <c r="N1082" t="inlineStr"/>
      <c r="O1082" t="inlineStr"/>
      <c r="P1082" t="inlineStr"/>
      <c r="Q1082" t="inlineStr"/>
      <c r="R1082" t="inlineStr"/>
      <c r="S1082" t="inlineStr"/>
      <c r="T1082" t="inlineStr"/>
      <c r="U1082" t="inlineStr"/>
      <c r="V1082" t="inlineStr"/>
      <c r="W1082" t="inlineStr"/>
      <c r="X1082" t="inlineStr"/>
      <c r="Y1082" t="inlineStr"/>
      <c r="Z1082" t="inlineStr"/>
      <c r="AA1082" t="inlineStr"/>
      <c r="AB1082" t="inlineStr"/>
      <c r="AC1082" t="inlineStr"/>
      <c r="AD1082" t="inlineStr"/>
      <c r="AE1082" t="inlineStr"/>
      <c r="AF1082" t="inlineStr"/>
      <c r="AG1082" t="inlineStr"/>
      <c r="AH1082" t="inlineStr"/>
      <c r="AI1082" t="inlineStr"/>
      <c r="AJ1082" t="inlineStr"/>
      <c r="AK1082" t="inlineStr"/>
      <c r="AL1082" t="inlineStr"/>
      <c r="AM1082" t="inlineStr"/>
      <c r="AN1082" t="inlineStr"/>
      <c r="AO1082" t="inlineStr"/>
      <c r="AP1082" t="inlineStr"/>
      <c r="AQ1082" t="inlineStr"/>
      <c r="AR1082" t="inlineStr"/>
      <c r="AS1082" t="inlineStr"/>
      <c r="AT1082" t="inlineStr"/>
      <c r="AU1082" t="inlineStr"/>
      <c r="AV1082" t="inlineStr"/>
      <c r="AW1082" t="inlineStr"/>
      <c r="AX1082" t="inlineStr"/>
      <c r="AY1082" t="inlineStr"/>
      <c r="AZ1082" t="inlineStr"/>
      <c r="BA1082" t="inlineStr"/>
      <c r="BB1082" t="inlineStr"/>
      <c r="BC1082" t="inlineStr"/>
      <c r="BD1082" t="inlineStr"/>
      <c r="BE1082" t="inlineStr"/>
      <c r="BF1082" t="inlineStr"/>
      <c r="BG1082" t="inlineStr"/>
      <c r="BH1082" t="inlineStr"/>
      <c r="BI1082" t="inlineStr"/>
      <c r="BJ1082" t="inlineStr"/>
      <c r="BK1082" t="inlineStr"/>
      <c r="BL1082" t="inlineStr"/>
      <c r="BM1082" t="inlineStr"/>
      <c r="BN1082" t="inlineStr"/>
      <c r="BO1082" t="inlineStr"/>
      <c r="BP1082" t="inlineStr"/>
      <c r="BQ1082" t="inlineStr"/>
      <c r="BR1082" t="inlineStr"/>
      <c r="BS1082" t="inlineStr"/>
      <c r="BT1082" t="inlineStr"/>
      <c r="BU1082" t="inlineStr"/>
      <c r="BV1082" t="inlineStr"/>
      <c r="BW1082" t="inlineStr"/>
      <c r="BX1082" t="inlineStr"/>
      <c r="BY1082" t="inlineStr"/>
      <c r="BZ1082" t="inlineStr"/>
      <c r="CA1082" t="inlineStr"/>
      <c r="CB1082" t="inlineStr"/>
      <c r="CC1082" t="inlineStr"/>
      <c r="CD1082" t="inlineStr"/>
      <c r="CE1082" t="inlineStr"/>
      <c r="CF1082" t="inlineStr"/>
      <c r="CG1082" t="inlineStr"/>
      <c r="CH1082" t="inlineStr"/>
      <c r="CI1082" t="inlineStr"/>
      <c r="CJ1082" t="inlineStr"/>
      <c r="CK1082" t="inlineStr"/>
      <c r="CL1082" t="inlineStr"/>
      <c r="CM1082" t="inlineStr"/>
      <c r="CN1082" t="inlineStr"/>
      <c r="CO1082" t="inlineStr"/>
      <c r="CP1082" t="inlineStr"/>
      <c r="CQ1082" t="inlineStr"/>
      <c r="CR1082" t="inlineStr"/>
      <c r="CS1082" t="inlineStr"/>
      <c r="CT1082" t="inlineStr"/>
      <c r="CU1082" t="inlineStr"/>
    </row>
    <row r="1083">
      <c r="A1083" t="b">
        <v>0</v>
      </c>
      <c r="B1083" t="inlineStr">
        <is>
          <t>998</t>
        </is>
      </c>
      <c r="C1083" t="inlineStr">
        <is>
          <t>L-1507-670401528</t>
        </is>
      </c>
      <c r="D1083" t="inlineStr">
        <is>
          <t>1208529617</t>
        </is>
      </c>
      <c r="E1083" t="inlineStr"/>
      <c r="F1083" t="inlineStr">
        <is>
          <t>https://portal.dnb.de/opac.htm?method=simpleSearch&amp;cqlMode=true&amp;query=idn%3D1208529617</t>
        </is>
      </c>
      <c r="G1083" t="inlineStr">
        <is>
          <t>III 101, 12 (Angebunden, Fragment)</t>
        </is>
      </c>
      <c r="H1083" t="inlineStr"/>
      <c r="I1083" t="inlineStr"/>
      <c r="J1083" t="inlineStr"/>
      <c r="K1083" t="inlineStr"/>
      <c r="L1083" t="inlineStr"/>
      <c r="M1083" t="inlineStr"/>
      <c r="N1083" t="inlineStr"/>
      <c r="O1083" t="inlineStr"/>
      <c r="P1083" t="inlineStr"/>
      <c r="Q1083" t="inlineStr"/>
      <c r="R1083" t="inlineStr"/>
      <c r="S1083" t="inlineStr"/>
      <c r="T1083" t="inlineStr"/>
      <c r="U1083" t="inlineStr"/>
      <c r="V1083" t="inlineStr"/>
      <c r="W1083" t="inlineStr"/>
      <c r="X1083" t="inlineStr"/>
      <c r="Y1083" t="inlineStr"/>
      <c r="Z1083" t="inlineStr"/>
      <c r="AA1083" t="inlineStr"/>
      <c r="AB1083" t="inlineStr"/>
      <c r="AC1083" t="inlineStr"/>
      <c r="AD1083" t="inlineStr"/>
      <c r="AE1083" t="inlineStr"/>
      <c r="AF1083" t="inlineStr"/>
      <c r="AG1083" t="inlineStr"/>
      <c r="AH1083" t="inlineStr"/>
      <c r="AI1083" t="inlineStr"/>
      <c r="AJ1083" t="inlineStr"/>
      <c r="AK1083" t="inlineStr"/>
      <c r="AL1083" t="inlineStr"/>
      <c r="AM1083" t="inlineStr"/>
      <c r="AN1083" t="inlineStr"/>
      <c r="AO1083" t="inlineStr"/>
      <c r="AP1083" t="inlineStr"/>
      <c r="AQ1083" t="inlineStr"/>
      <c r="AR1083" t="inlineStr"/>
      <c r="AS1083" t="inlineStr"/>
      <c r="AT1083" t="inlineStr"/>
      <c r="AU1083" t="inlineStr"/>
      <c r="AV1083" t="inlineStr"/>
      <c r="AW1083" t="inlineStr"/>
      <c r="AX1083" t="inlineStr"/>
      <c r="AY1083" t="inlineStr"/>
      <c r="AZ1083" t="inlineStr"/>
      <c r="BA1083" t="inlineStr"/>
      <c r="BB1083" t="inlineStr"/>
      <c r="BC1083" t="inlineStr">
        <is>
          <t>0</t>
        </is>
      </c>
      <c r="BD1083" t="inlineStr"/>
      <c r="BE1083" t="inlineStr"/>
      <c r="BF1083" t="inlineStr"/>
      <c r="BG1083" t="inlineStr"/>
      <c r="BH1083" t="inlineStr"/>
      <c r="BI1083" t="inlineStr"/>
      <c r="BJ1083" t="inlineStr"/>
      <c r="BK1083" t="inlineStr"/>
      <c r="BL1083" t="inlineStr"/>
      <c r="BM1083" t="inlineStr"/>
      <c r="BN1083" t="inlineStr"/>
      <c r="BO1083" t="inlineStr"/>
      <c r="BP1083" t="inlineStr"/>
      <c r="BQ1083" t="inlineStr"/>
      <c r="BR1083" t="inlineStr"/>
      <c r="BS1083" t="inlineStr"/>
      <c r="BT1083" t="inlineStr"/>
      <c r="BU1083" t="inlineStr"/>
      <c r="BV1083" t="inlineStr"/>
      <c r="BW1083" t="inlineStr"/>
      <c r="BX1083" t="inlineStr"/>
      <c r="BY1083" t="inlineStr"/>
      <c r="BZ1083" t="inlineStr"/>
      <c r="CA1083" t="inlineStr"/>
      <c r="CB1083" t="inlineStr"/>
      <c r="CC1083" t="inlineStr"/>
      <c r="CD1083" t="inlineStr"/>
      <c r="CE1083" t="inlineStr"/>
      <c r="CF1083" t="inlineStr"/>
      <c r="CG1083" t="inlineStr"/>
      <c r="CH1083" t="inlineStr"/>
      <c r="CI1083" t="inlineStr"/>
      <c r="CJ1083" t="inlineStr"/>
      <c r="CK1083" t="inlineStr"/>
      <c r="CL1083" t="inlineStr"/>
      <c r="CM1083" t="inlineStr"/>
      <c r="CN1083" t="inlineStr"/>
      <c r="CO1083" t="inlineStr"/>
      <c r="CP1083" t="inlineStr"/>
      <c r="CQ1083" t="inlineStr"/>
      <c r="CR1083" t="inlineStr"/>
      <c r="CS1083" t="inlineStr"/>
      <c r="CT1083" t="inlineStr"/>
      <c r="CU1083" t="inlineStr"/>
    </row>
    <row r="1084">
      <c r="A1084" t="b">
        <v>1</v>
      </c>
      <c r="B1084" t="inlineStr">
        <is>
          <t>963</t>
        </is>
      </c>
      <c r="C1084" t="inlineStr">
        <is>
          <t>L-1520-31530085X</t>
        </is>
      </c>
      <c r="D1084" t="inlineStr">
        <is>
          <t>1066840946</t>
        </is>
      </c>
      <c r="E1084" t="inlineStr">
        <is>
          <t>Aaf</t>
        </is>
      </c>
      <c r="F1084" t="inlineStr">
        <is>
          <t>https://portal.dnb.de/opac.htm?method=simpleSearch&amp;cqlMode=true&amp;query=idn%3D1066840946</t>
        </is>
      </c>
      <c r="G1084" t="inlineStr">
        <is>
          <t>III 101, 13</t>
        </is>
      </c>
      <c r="H1084" t="inlineStr">
        <is>
          <t>III 101, 13</t>
        </is>
      </c>
      <c r="I1084" t="inlineStr"/>
      <c r="J1084" t="inlineStr"/>
      <c r="K1084" t="inlineStr">
        <is>
          <t>bis 42 cm</t>
        </is>
      </c>
      <c r="L1084" t="inlineStr"/>
      <c r="M1084" t="inlineStr"/>
      <c r="N1084" t="inlineStr"/>
      <c r="O1084" t="inlineStr"/>
      <c r="P1084" t="inlineStr"/>
      <c r="Q1084" t="inlineStr"/>
      <c r="R1084" t="inlineStr"/>
      <c r="S1084" t="inlineStr"/>
      <c r="T1084" t="inlineStr"/>
      <c r="U1084" t="inlineStr"/>
      <c r="V1084" t="inlineStr"/>
      <c r="W1084" t="inlineStr"/>
      <c r="X1084" t="inlineStr"/>
      <c r="Y1084" t="inlineStr"/>
      <c r="Z1084" t="inlineStr"/>
      <c r="AA1084" t="inlineStr">
        <is>
          <t>HD</t>
        </is>
      </c>
      <c r="AB1084" t="inlineStr"/>
      <c r="AC1084" t="inlineStr">
        <is>
          <t>x</t>
        </is>
      </c>
      <c r="AD1084" t="inlineStr">
        <is>
          <t>f</t>
        </is>
      </c>
      <c r="AE1084" t="inlineStr"/>
      <c r="AF1084" t="inlineStr"/>
      <c r="AG1084" t="inlineStr"/>
      <c r="AH1084" t="inlineStr"/>
      <c r="AI1084" t="inlineStr"/>
      <c r="AJ1084" t="inlineStr">
        <is>
          <t>Pa</t>
        </is>
      </c>
      <c r="AK1084" t="inlineStr"/>
      <c r="AL1084" t="inlineStr"/>
      <c r="AM1084" t="inlineStr"/>
      <c r="AN1084" t="inlineStr"/>
      <c r="AO1084" t="inlineStr"/>
      <c r="AP1084" t="inlineStr"/>
      <c r="AQ1084" t="inlineStr"/>
      <c r="AR1084" t="inlineStr"/>
      <c r="AS1084" t="inlineStr"/>
      <c r="AT1084" t="inlineStr">
        <is>
          <t>I/R</t>
        </is>
      </c>
      <c r="AU1084" t="inlineStr">
        <is>
          <t>x</t>
        </is>
      </c>
      <c r="AV1084" t="inlineStr"/>
      <c r="AW1084" t="inlineStr"/>
      <c r="AX1084" t="inlineStr">
        <is>
          <t>110</t>
        </is>
      </c>
      <c r="AY1084" t="inlineStr"/>
      <c r="AZ1084" t="inlineStr"/>
      <c r="BA1084" t="inlineStr"/>
      <c r="BB1084" t="inlineStr">
        <is>
          <t>n</t>
        </is>
      </c>
      <c r="BC1084" t="inlineStr">
        <is>
          <t>0</t>
        </is>
      </c>
      <c r="BD1084" t="inlineStr"/>
      <c r="BE1084" t="inlineStr">
        <is>
          <t>Gewebe</t>
        </is>
      </c>
      <c r="BF1084" t="inlineStr"/>
      <c r="BG1084" t="inlineStr"/>
      <c r="BH1084" t="inlineStr"/>
      <c r="BI1084" t="inlineStr"/>
      <c r="BJ1084" t="inlineStr"/>
      <c r="BK1084" t="inlineStr">
        <is>
          <t>Reste des Klemmeinbandes liegen der Kassette bei</t>
        </is>
      </c>
      <c r="BL1084" t="inlineStr">
        <is>
          <t>x 110</t>
        </is>
      </c>
      <c r="BM1084" t="inlineStr"/>
      <c r="BN1084" t="inlineStr"/>
      <c r="BO1084" t="inlineStr"/>
      <c r="BP1084" t="inlineStr"/>
      <c r="BQ1084" t="inlineStr"/>
      <c r="BR1084" t="inlineStr"/>
      <c r="BS1084" t="inlineStr"/>
      <c r="BT1084" t="inlineStr"/>
      <c r="BU1084" t="inlineStr"/>
      <c r="BV1084" t="inlineStr"/>
      <c r="BW1084" t="inlineStr"/>
      <c r="BX1084" t="inlineStr"/>
      <c r="BY1084" t="inlineStr"/>
      <c r="BZ1084" t="inlineStr"/>
      <c r="CA1084" t="inlineStr"/>
      <c r="CB1084" t="inlineStr"/>
      <c r="CC1084" t="inlineStr"/>
      <c r="CD1084" t="inlineStr"/>
      <c r="CE1084" t="inlineStr"/>
      <c r="CF1084" t="inlineStr"/>
      <c r="CG1084" t="inlineStr"/>
      <c r="CH1084" t="inlineStr"/>
      <c r="CI1084" t="inlineStr"/>
      <c r="CJ1084" t="inlineStr"/>
      <c r="CK1084" t="inlineStr"/>
      <c r="CL1084" t="inlineStr"/>
      <c r="CM1084" t="inlineStr"/>
      <c r="CN1084" t="inlineStr"/>
      <c r="CO1084" t="inlineStr"/>
      <c r="CP1084" t="inlineStr"/>
      <c r="CQ1084" t="inlineStr"/>
      <c r="CR1084" t="inlineStr"/>
      <c r="CS1084" t="inlineStr"/>
      <c r="CT1084" t="inlineStr"/>
      <c r="CU1084" t="inlineStr"/>
    </row>
    <row r="1085">
      <c r="A1085" t="b">
        <v>1</v>
      </c>
      <c r="B1085" t="inlineStr">
        <is>
          <t>964</t>
        </is>
      </c>
      <c r="C1085" t="inlineStr">
        <is>
          <t>L-1512-315465379</t>
        </is>
      </c>
      <c r="D1085" t="inlineStr">
        <is>
          <t>1066937532</t>
        </is>
      </c>
      <c r="E1085" t="inlineStr">
        <is>
          <t>Aaf</t>
        </is>
      </c>
      <c r="F1085" t="inlineStr">
        <is>
          <t>https://portal.dnb.de/opac.htm?method=simpleSearch&amp;cqlMode=true&amp;query=idn%3D1066937532</t>
        </is>
      </c>
      <c r="G1085" t="inlineStr">
        <is>
          <t>III 101, 14</t>
        </is>
      </c>
      <c r="H1085" t="inlineStr">
        <is>
          <t>III 101, 14</t>
        </is>
      </c>
      <c r="I1085" t="inlineStr"/>
      <c r="J1085" t="inlineStr"/>
      <c r="K1085" t="inlineStr">
        <is>
          <t>bis 25 cm</t>
        </is>
      </c>
      <c r="L1085" t="inlineStr"/>
      <c r="M1085" t="inlineStr"/>
      <c r="N1085" t="inlineStr"/>
      <c r="O1085" t="inlineStr"/>
      <c r="P1085" t="inlineStr"/>
      <c r="Q1085" t="inlineStr"/>
      <c r="R1085" t="inlineStr"/>
      <c r="S1085" t="inlineStr"/>
      <c r="T1085" t="inlineStr"/>
      <c r="U1085" t="inlineStr"/>
      <c r="V1085" t="inlineStr"/>
      <c r="W1085" t="inlineStr"/>
      <c r="X1085" t="inlineStr"/>
      <c r="Y1085" t="inlineStr"/>
      <c r="Z1085" t="inlineStr"/>
      <c r="AA1085" t="inlineStr">
        <is>
          <t>G</t>
        </is>
      </c>
      <c r="AB1085" t="inlineStr">
        <is>
          <t>x</t>
        </is>
      </c>
      <c r="AC1085" t="inlineStr"/>
      <c r="AD1085" t="inlineStr">
        <is>
          <t>h/E</t>
        </is>
      </c>
      <c r="AE1085" t="inlineStr"/>
      <c r="AF1085" t="inlineStr"/>
      <c r="AG1085" t="inlineStr"/>
      <c r="AH1085" t="inlineStr"/>
      <c r="AI1085" t="inlineStr"/>
      <c r="AJ1085" t="inlineStr">
        <is>
          <t>Pa</t>
        </is>
      </c>
      <c r="AK1085" t="inlineStr">
        <is>
          <t>x</t>
        </is>
      </c>
      <c r="AL1085" t="inlineStr"/>
      <c r="AM1085" t="inlineStr"/>
      <c r="AN1085" t="inlineStr"/>
      <c r="AO1085" t="inlineStr"/>
      <c r="AP1085" t="inlineStr"/>
      <c r="AQ1085" t="inlineStr"/>
      <c r="AR1085" t="inlineStr"/>
      <c r="AS1085" t="inlineStr"/>
      <c r="AT1085" t="inlineStr"/>
      <c r="AU1085" t="inlineStr"/>
      <c r="AV1085" t="inlineStr"/>
      <c r="AW1085" t="inlineStr"/>
      <c r="AX1085" t="inlineStr">
        <is>
          <t>110</t>
        </is>
      </c>
      <c r="AY1085" t="inlineStr"/>
      <c r="AZ1085" t="inlineStr"/>
      <c r="BA1085" t="inlineStr"/>
      <c r="BB1085" t="inlineStr">
        <is>
          <t>n</t>
        </is>
      </c>
      <c r="BC1085" t="inlineStr">
        <is>
          <t>0</t>
        </is>
      </c>
      <c r="BD1085" t="inlineStr"/>
      <c r="BE1085" t="inlineStr"/>
      <c r="BF1085" t="inlineStr"/>
      <c r="BG1085" t="inlineStr"/>
      <c r="BH1085" t="inlineStr"/>
      <c r="BI1085" t="inlineStr"/>
      <c r="BJ1085" t="inlineStr"/>
      <c r="BK1085" t="inlineStr"/>
      <c r="BL1085" t="inlineStr"/>
      <c r="BM1085" t="inlineStr"/>
      <c r="BN1085" t="inlineStr"/>
      <c r="BO1085" t="inlineStr"/>
      <c r="BP1085" t="inlineStr"/>
      <c r="BQ1085" t="inlineStr"/>
      <c r="BR1085" t="inlineStr"/>
      <c r="BS1085" t="inlineStr"/>
      <c r="BT1085" t="inlineStr"/>
      <c r="BU1085" t="inlineStr"/>
      <c r="BV1085" t="inlineStr"/>
      <c r="BW1085" t="inlineStr"/>
      <c r="BX1085" t="inlineStr"/>
      <c r="BY1085" t="inlineStr"/>
      <c r="BZ1085" t="inlineStr"/>
      <c r="CA1085" t="inlineStr"/>
      <c r="CB1085" t="inlineStr"/>
      <c r="CC1085" t="inlineStr"/>
      <c r="CD1085" t="inlineStr"/>
      <c r="CE1085" t="inlineStr"/>
      <c r="CF1085" t="inlineStr"/>
      <c r="CG1085" t="inlineStr"/>
      <c r="CH1085" t="inlineStr"/>
      <c r="CI1085" t="inlineStr"/>
      <c r="CJ1085" t="inlineStr"/>
      <c r="CK1085" t="inlineStr"/>
      <c r="CL1085" t="inlineStr"/>
      <c r="CM1085" t="inlineStr"/>
      <c r="CN1085" t="inlineStr"/>
      <c r="CO1085" t="inlineStr"/>
      <c r="CP1085" t="inlineStr"/>
      <c r="CQ1085" t="inlineStr"/>
      <c r="CR1085" t="inlineStr"/>
      <c r="CS1085" t="inlineStr"/>
      <c r="CT1085" t="inlineStr"/>
      <c r="CU1085" t="inlineStr"/>
    </row>
    <row r="1086">
      <c r="A1086" t="b">
        <v>1</v>
      </c>
      <c r="B1086" t="inlineStr">
        <is>
          <t>999</t>
        </is>
      </c>
      <c r="C1086" t="inlineStr">
        <is>
          <t>L-1534-154988871</t>
        </is>
      </c>
      <c r="D1086" t="inlineStr">
        <is>
          <t>994259441</t>
        </is>
      </c>
      <c r="E1086" t="inlineStr">
        <is>
          <t>Aal</t>
        </is>
      </c>
      <c r="F1086" t="inlineStr">
        <is>
          <t>https://portal.dnb.de/opac.htm?method=simpleSearch&amp;cqlMode=true&amp;query=idn%3D994259441</t>
        </is>
      </c>
      <c r="G1086" t="inlineStr">
        <is>
          <t>III 101, 14 a</t>
        </is>
      </c>
      <c r="H1086" t="inlineStr">
        <is>
          <t>III 101, 14a</t>
        </is>
      </c>
      <c r="I1086" t="inlineStr"/>
      <c r="J1086" t="inlineStr"/>
      <c r="K1086" t="inlineStr">
        <is>
          <t>bis 25 cm</t>
        </is>
      </c>
      <c r="L1086" t="inlineStr"/>
      <c r="M1086" t="inlineStr"/>
      <c r="N1086" t="inlineStr"/>
      <c r="O1086" t="inlineStr"/>
      <c r="P1086" t="inlineStr"/>
      <c r="Q1086" t="inlineStr"/>
      <c r="R1086" t="inlineStr"/>
      <c r="S1086" t="inlineStr"/>
      <c r="T1086" t="inlineStr"/>
      <c r="U1086" t="inlineStr"/>
      <c r="V1086" t="inlineStr"/>
      <c r="W1086" t="inlineStr"/>
      <c r="X1086" t="inlineStr"/>
      <c r="Y1086" t="inlineStr"/>
      <c r="Z1086" t="inlineStr"/>
      <c r="AA1086" t="inlineStr">
        <is>
          <t>HG</t>
        </is>
      </c>
      <c r="AB1086" t="inlineStr"/>
      <c r="AC1086" t="inlineStr"/>
      <c r="AD1086" t="inlineStr">
        <is>
          <t>h/E</t>
        </is>
      </c>
      <c r="AE1086" t="inlineStr"/>
      <c r="AF1086" t="inlineStr"/>
      <c r="AG1086" t="inlineStr"/>
      <c r="AH1086" t="inlineStr"/>
      <c r="AI1086" t="inlineStr"/>
      <c r="AJ1086" t="inlineStr">
        <is>
          <t>Pa</t>
        </is>
      </c>
      <c r="AK1086" t="inlineStr"/>
      <c r="AL1086" t="inlineStr"/>
      <c r="AM1086" t="inlineStr"/>
      <c r="AN1086" t="inlineStr"/>
      <c r="AO1086" t="inlineStr"/>
      <c r="AP1086" t="inlineStr"/>
      <c r="AQ1086" t="inlineStr"/>
      <c r="AR1086" t="inlineStr"/>
      <c r="AS1086" t="inlineStr"/>
      <c r="AT1086" t="inlineStr"/>
      <c r="AU1086" t="inlineStr"/>
      <c r="AV1086" t="inlineStr"/>
      <c r="AW1086" t="inlineStr"/>
      <c r="AX1086" t="inlineStr">
        <is>
          <t>110</t>
        </is>
      </c>
      <c r="AY1086" t="inlineStr"/>
      <c r="AZ1086" t="inlineStr"/>
      <c r="BA1086" t="inlineStr"/>
      <c r="BB1086" t="inlineStr">
        <is>
          <t>n</t>
        </is>
      </c>
      <c r="BC1086" t="inlineStr">
        <is>
          <t>0</t>
        </is>
      </c>
      <c r="BD1086" t="inlineStr"/>
      <c r="BE1086" t="inlineStr">
        <is>
          <t>Gewebe</t>
        </is>
      </c>
      <c r="BF1086" t="inlineStr"/>
      <c r="BG1086" t="inlineStr"/>
      <c r="BH1086" t="inlineStr"/>
      <c r="BI1086" t="inlineStr"/>
      <c r="BJ1086" t="inlineStr"/>
      <c r="BK1086" t="inlineStr"/>
      <c r="BL1086" t="inlineStr">
        <is>
          <t>x 110</t>
        </is>
      </c>
      <c r="BM1086" t="inlineStr"/>
      <c r="BN1086" t="inlineStr"/>
      <c r="BO1086" t="inlineStr"/>
      <c r="BP1086" t="inlineStr"/>
      <c r="BQ1086" t="inlineStr"/>
      <c r="BR1086" t="inlineStr"/>
      <c r="BS1086" t="inlineStr"/>
      <c r="BT1086" t="inlineStr"/>
      <c r="BU1086" t="inlineStr"/>
      <c r="BV1086" t="inlineStr"/>
      <c r="BW1086" t="inlineStr"/>
      <c r="BX1086" t="inlineStr"/>
      <c r="BY1086" t="inlineStr"/>
      <c r="BZ1086" t="inlineStr"/>
      <c r="CA1086" t="inlineStr"/>
      <c r="CB1086" t="inlineStr"/>
      <c r="CC1086" t="inlineStr"/>
      <c r="CD1086" t="inlineStr"/>
      <c r="CE1086" t="inlineStr"/>
      <c r="CF1086" t="inlineStr"/>
      <c r="CG1086" t="inlineStr"/>
      <c r="CH1086" t="inlineStr"/>
      <c r="CI1086" t="inlineStr"/>
      <c r="CJ1086" t="inlineStr"/>
      <c r="CK1086" t="inlineStr"/>
      <c r="CL1086" t="inlineStr"/>
      <c r="CM1086" t="inlineStr"/>
      <c r="CN1086" t="inlineStr"/>
      <c r="CO1086" t="inlineStr"/>
      <c r="CP1086" t="inlineStr"/>
      <c r="CQ1086" t="inlineStr"/>
      <c r="CR1086" t="inlineStr"/>
      <c r="CS1086" t="inlineStr"/>
      <c r="CT1086" t="inlineStr"/>
      <c r="CU1086" t="inlineStr"/>
    </row>
    <row r="1087">
      <c r="A1087" t="b">
        <v>1</v>
      </c>
      <c r="B1087" t="inlineStr">
        <is>
          <t>1000</t>
        </is>
      </c>
      <c r="C1087" t="inlineStr">
        <is>
          <t>L-1558-175074690</t>
        </is>
      </c>
      <c r="D1087" t="inlineStr">
        <is>
          <t>100154014X</t>
        </is>
      </c>
      <c r="E1087" t="inlineStr">
        <is>
          <t>Aal</t>
        </is>
      </c>
      <c r="F1087" t="inlineStr">
        <is>
          <t>https://portal.dnb.de/opac.htm?method=simpleSearch&amp;cqlMode=true&amp;query=idn%3D100154014X</t>
        </is>
      </c>
      <c r="G1087" t="inlineStr">
        <is>
          <t>III 101, 14 b</t>
        </is>
      </c>
      <c r="H1087" t="inlineStr">
        <is>
          <t>III 101, 14b</t>
        </is>
      </c>
      <c r="I1087" t="inlineStr"/>
      <c r="J1087" t="inlineStr"/>
      <c r="K1087" t="inlineStr">
        <is>
          <t>bis 42 cm</t>
        </is>
      </c>
      <c r="L1087" t="inlineStr"/>
      <c r="M1087" t="inlineStr"/>
      <c r="N1087" t="inlineStr"/>
      <c r="O1087" t="inlineStr"/>
      <c r="P1087" t="inlineStr"/>
      <c r="Q1087" t="inlineStr"/>
      <c r="R1087" t="inlineStr"/>
      <c r="S1087" t="inlineStr"/>
      <c r="T1087" t="inlineStr"/>
      <c r="U1087" t="inlineStr"/>
      <c r="V1087" t="inlineStr"/>
      <c r="W1087" t="inlineStr"/>
      <c r="X1087" t="inlineStr"/>
      <c r="Y1087" t="inlineStr"/>
      <c r="Z1087" t="inlineStr"/>
      <c r="AA1087" t="inlineStr">
        <is>
          <t>HL</t>
        </is>
      </c>
      <c r="AB1087" t="inlineStr"/>
      <c r="AC1087" t="inlineStr">
        <is>
          <t>x</t>
        </is>
      </c>
      <c r="AD1087" t="inlineStr">
        <is>
          <t>f</t>
        </is>
      </c>
      <c r="AE1087" t="inlineStr"/>
      <c r="AF1087" t="inlineStr"/>
      <c r="AG1087" t="inlineStr"/>
      <c r="AH1087" t="inlineStr"/>
      <c r="AI1087" t="inlineStr"/>
      <c r="AJ1087" t="inlineStr">
        <is>
          <t>Pa</t>
        </is>
      </c>
      <c r="AK1087" t="inlineStr"/>
      <c r="AL1087" t="inlineStr"/>
      <c r="AM1087" t="inlineStr"/>
      <c r="AN1087" t="inlineStr"/>
      <c r="AO1087" t="inlineStr"/>
      <c r="AP1087" t="inlineStr"/>
      <c r="AQ1087" t="inlineStr"/>
      <c r="AR1087" t="inlineStr"/>
      <c r="AS1087" t="inlineStr">
        <is>
          <t>x</t>
        </is>
      </c>
      <c r="AT1087" t="inlineStr"/>
      <c r="AU1087" t="inlineStr">
        <is>
          <t>x</t>
        </is>
      </c>
      <c r="AV1087" t="inlineStr"/>
      <c r="AW1087" t="inlineStr"/>
      <c r="AX1087" t="inlineStr">
        <is>
          <t>110</t>
        </is>
      </c>
      <c r="AY1087" t="inlineStr"/>
      <c r="AZ1087" t="inlineStr"/>
      <c r="BA1087" t="inlineStr"/>
      <c r="BB1087" t="inlineStr">
        <is>
          <t>n</t>
        </is>
      </c>
      <c r="BC1087" t="inlineStr">
        <is>
          <t>0</t>
        </is>
      </c>
      <c r="BD1087" t="inlineStr"/>
      <c r="BE1087" t="inlineStr"/>
      <c r="BF1087" t="inlineStr">
        <is>
          <t>x</t>
        </is>
      </c>
      <c r="BG1087" t="inlineStr"/>
      <c r="BH1087" t="inlineStr"/>
      <c r="BI1087" t="inlineStr"/>
      <c r="BJ1087" t="inlineStr"/>
      <c r="BK1087" t="inlineStr"/>
      <c r="BL1087" t="inlineStr">
        <is>
          <t>x 110</t>
        </is>
      </c>
      <c r="BM1087" t="inlineStr"/>
      <c r="BN1087" t="inlineStr"/>
      <c r="BO1087" t="inlineStr"/>
      <c r="BP1087" t="inlineStr"/>
      <c r="BQ1087" t="inlineStr"/>
      <c r="BR1087" t="inlineStr"/>
      <c r="BS1087" t="inlineStr"/>
      <c r="BT1087" t="inlineStr"/>
      <c r="BU1087" t="inlineStr"/>
      <c r="BV1087" t="inlineStr"/>
      <c r="BW1087" t="inlineStr"/>
      <c r="BX1087" t="inlineStr"/>
      <c r="BY1087" t="inlineStr"/>
      <c r="BZ1087" t="inlineStr"/>
      <c r="CA1087" t="inlineStr"/>
      <c r="CB1087" t="inlineStr"/>
      <c r="CC1087" t="inlineStr"/>
      <c r="CD1087" t="inlineStr"/>
      <c r="CE1087" t="inlineStr"/>
      <c r="CF1087" t="inlineStr"/>
      <c r="CG1087" t="inlineStr"/>
      <c r="CH1087" t="inlineStr"/>
      <c r="CI1087" t="inlineStr"/>
      <c r="CJ1087" t="inlineStr"/>
      <c r="CK1087" t="inlineStr"/>
      <c r="CL1087" t="inlineStr"/>
      <c r="CM1087" t="inlineStr"/>
      <c r="CN1087" t="inlineStr"/>
      <c r="CO1087" t="inlineStr"/>
      <c r="CP1087" t="inlineStr"/>
      <c r="CQ1087" t="inlineStr"/>
      <c r="CR1087" t="inlineStr"/>
      <c r="CS1087" t="inlineStr"/>
      <c r="CT1087" t="inlineStr"/>
      <c r="CU1087" t="inlineStr"/>
    </row>
    <row r="1088">
      <c r="A1088" t="b">
        <v>1</v>
      </c>
      <c r="B1088" t="inlineStr">
        <is>
          <t>965</t>
        </is>
      </c>
      <c r="C1088" t="inlineStr">
        <is>
          <t>L-1519-315461691</t>
        </is>
      </c>
      <c r="D1088" t="inlineStr">
        <is>
          <t>1066933618</t>
        </is>
      </c>
      <c r="E1088" t="inlineStr">
        <is>
          <t>Aaf</t>
        </is>
      </c>
      <c r="F1088" t="inlineStr">
        <is>
          <t>https://portal.dnb.de/opac.htm?method=simpleSearch&amp;cqlMode=true&amp;query=idn%3D1066933618</t>
        </is>
      </c>
      <c r="G1088" t="inlineStr">
        <is>
          <t>III 101, 15</t>
        </is>
      </c>
      <c r="H1088" t="inlineStr">
        <is>
          <t>III 101, 15</t>
        </is>
      </c>
      <c r="I1088" t="inlineStr"/>
      <c r="J1088" t="inlineStr"/>
      <c r="K1088" t="inlineStr">
        <is>
          <t>bis 42 cm</t>
        </is>
      </c>
      <c r="L1088" t="inlineStr"/>
      <c r="M1088" t="inlineStr"/>
      <c r="N1088" t="inlineStr"/>
      <c r="O1088" t="inlineStr"/>
      <c r="P1088" t="inlineStr"/>
      <c r="Q1088" t="inlineStr"/>
      <c r="R1088" t="inlineStr"/>
      <c r="S1088" t="inlineStr"/>
      <c r="T1088" t="inlineStr"/>
      <c r="U1088" t="inlineStr"/>
      <c r="V1088" t="inlineStr"/>
      <c r="W1088" t="inlineStr"/>
      <c r="X1088" t="inlineStr"/>
      <c r="Y1088" t="inlineStr"/>
      <c r="Z1088" t="inlineStr"/>
      <c r="AA1088" t="inlineStr">
        <is>
          <t>HL</t>
        </is>
      </c>
      <c r="AB1088" t="inlineStr">
        <is>
          <t>x</t>
        </is>
      </c>
      <c r="AC1088" t="inlineStr"/>
      <c r="AD1088" t="inlineStr">
        <is>
          <t>h/E</t>
        </is>
      </c>
      <c r="AE1088" t="inlineStr"/>
      <c r="AF1088" t="inlineStr"/>
      <c r="AG1088" t="inlineStr"/>
      <c r="AH1088" t="inlineStr"/>
      <c r="AI1088" t="inlineStr"/>
      <c r="AJ1088" t="inlineStr">
        <is>
          <t>Pa</t>
        </is>
      </c>
      <c r="AK1088" t="inlineStr"/>
      <c r="AL1088" t="inlineStr"/>
      <c r="AM1088" t="inlineStr"/>
      <c r="AN1088" t="inlineStr"/>
      <c r="AO1088" t="inlineStr"/>
      <c r="AP1088" t="inlineStr"/>
      <c r="AQ1088" t="inlineStr"/>
      <c r="AR1088" t="inlineStr"/>
      <c r="AS1088" t="inlineStr"/>
      <c r="AT1088" t="inlineStr"/>
      <c r="AU1088" t="inlineStr"/>
      <c r="AV1088" t="inlineStr"/>
      <c r="AW1088" t="inlineStr"/>
      <c r="AX1088" t="inlineStr">
        <is>
          <t>nur 110</t>
        </is>
      </c>
      <c r="AY1088" t="inlineStr">
        <is>
          <t>x</t>
        </is>
      </c>
      <c r="AZ1088" t="inlineStr"/>
      <c r="BA1088" t="inlineStr"/>
      <c r="BB1088" t="inlineStr">
        <is>
          <t>ja vor</t>
        </is>
      </c>
      <c r="BC1088" t="inlineStr">
        <is>
          <t>0.5</t>
        </is>
      </c>
      <c r="BD1088" t="inlineStr"/>
      <c r="BE1088" t="inlineStr"/>
      <c r="BF1088" t="inlineStr"/>
      <c r="BG1088" t="inlineStr">
        <is>
          <t>x</t>
        </is>
      </c>
      <c r="BH1088" t="inlineStr"/>
      <c r="BI1088" t="inlineStr"/>
      <c r="BJ1088" t="inlineStr"/>
      <c r="BK1088" t="inlineStr">
        <is>
          <t>Rücken für die Digit. am besten belassen (oder flexibles Gelenk erzeugen)</t>
        </is>
      </c>
      <c r="BL1088" t="inlineStr">
        <is>
          <t>x nur 110</t>
        </is>
      </c>
      <c r="BM1088" t="inlineStr"/>
      <c r="BN1088" t="inlineStr"/>
      <c r="BO1088" t="inlineStr">
        <is>
          <t>x</t>
        </is>
      </c>
      <c r="BP1088" t="inlineStr">
        <is>
          <t>x</t>
        </is>
      </c>
      <c r="BQ1088" t="inlineStr"/>
      <c r="BR1088" t="inlineStr">
        <is>
          <t>v</t>
        </is>
      </c>
      <c r="BS1088" t="inlineStr"/>
      <c r="BT1088" t="inlineStr">
        <is>
          <t>x</t>
        </is>
      </c>
      <c r="BU1088" t="inlineStr"/>
      <c r="BV1088" t="inlineStr"/>
      <c r="BW1088" t="inlineStr"/>
      <c r="BX1088" t="inlineStr"/>
      <c r="BY1088" t="inlineStr"/>
      <c r="BZ1088" t="inlineStr"/>
      <c r="CA1088" t="inlineStr">
        <is>
          <t>0.5</t>
        </is>
      </c>
      <c r="CB1088" t="inlineStr">
        <is>
          <t>erstmal nur loses Gewebe an Deckeln fixieren; Rücken für Digit. belassen (ist extrem steif durch extrem dicke Rückeneinlage, Rest. würde nichts bringen) oder flexibles/verschiebbares Gelenk erzeugen durch z.B. einschieben eines Pergamentstreifens/Kartons unter das Bezugsmaterial am Deckel --&gt; Rest.aufwand ca. 2-3h(?)</t>
        </is>
      </c>
      <c r="CC1088" t="inlineStr"/>
      <c r="CD1088" t="inlineStr"/>
      <c r="CE1088" t="inlineStr"/>
      <c r="CF1088" t="inlineStr"/>
      <c r="CG1088" t="inlineStr"/>
      <c r="CH1088" t="inlineStr"/>
      <c r="CI1088" t="inlineStr"/>
      <c r="CJ1088" t="inlineStr"/>
      <c r="CK1088" t="inlineStr"/>
      <c r="CL1088" t="inlineStr"/>
      <c r="CM1088" t="inlineStr"/>
      <c r="CN1088" t="inlineStr"/>
      <c r="CO1088" t="inlineStr"/>
      <c r="CP1088" t="inlineStr"/>
      <c r="CQ1088" t="inlineStr"/>
      <c r="CR1088" t="inlineStr"/>
      <c r="CS1088" t="inlineStr"/>
      <c r="CT1088" t="inlineStr"/>
      <c r="CU1088" t="inlineStr"/>
    </row>
    <row r="1089">
      <c r="A1089" t="b">
        <v>1</v>
      </c>
      <c r="B1089" t="inlineStr">
        <is>
          <t>966</t>
        </is>
      </c>
      <c r="C1089" t="inlineStr">
        <is>
          <t>L-1522-154606200</t>
        </is>
      </c>
      <c r="D1089" t="inlineStr">
        <is>
          <t>994129572</t>
        </is>
      </c>
      <c r="E1089" t="inlineStr">
        <is>
          <t>Aal</t>
        </is>
      </c>
      <c r="F1089" t="inlineStr">
        <is>
          <t>https://portal.dnb.de/opac.htm?method=simpleSearch&amp;cqlMode=true&amp;query=idn%3D994129572</t>
        </is>
      </c>
      <c r="G1089" t="inlineStr">
        <is>
          <t>III 101, 16</t>
        </is>
      </c>
      <c r="H1089" t="inlineStr">
        <is>
          <t>III 101, 16</t>
        </is>
      </c>
      <c r="I1089" t="inlineStr"/>
      <c r="J1089" t="inlineStr"/>
      <c r="K1089" t="inlineStr">
        <is>
          <t>bis 25 cm</t>
        </is>
      </c>
      <c r="L1089" t="inlineStr"/>
      <c r="M1089" t="inlineStr"/>
      <c r="N1089" t="inlineStr"/>
      <c r="O1089" t="inlineStr"/>
      <c r="P1089" t="inlineStr"/>
      <c r="Q1089" t="inlineStr"/>
      <c r="R1089" t="inlineStr"/>
      <c r="S1089" t="inlineStr"/>
      <c r="T1089" t="inlineStr"/>
      <c r="U1089" t="inlineStr"/>
      <c r="V1089" t="inlineStr"/>
      <c r="W1089" t="inlineStr"/>
      <c r="X1089" t="inlineStr"/>
      <c r="Y1089" t="inlineStr"/>
      <c r="Z1089" t="inlineStr"/>
      <c r="AA1089" t="inlineStr">
        <is>
          <t>L</t>
        </is>
      </c>
      <c r="AB1089" t="inlineStr"/>
      <c r="AC1089" t="inlineStr"/>
      <c r="AD1089" t="inlineStr">
        <is>
          <t>f/V</t>
        </is>
      </c>
      <c r="AE1089" t="inlineStr"/>
      <c r="AF1089" t="inlineStr"/>
      <c r="AG1089" t="inlineStr"/>
      <c r="AH1089" t="inlineStr"/>
      <c r="AI1089" t="inlineStr"/>
      <c r="AJ1089" t="inlineStr">
        <is>
          <t>Pa</t>
        </is>
      </c>
      <c r="AK1089" t="inlineStr"/>
      <c r="AL1089" t="inlineStr"/>
      <c r="AM1089" t="inlineStr"/>
      <c r="AN1089" t="inlineStr"/>
      <c r="AO1089" t="inlineStr"/>
      <c r="AP1089" t="inlineStr"/>
      <c r="AQ1089" t="inlineStr"/>
      <c r="AR1089" t="inlineStr"/>
      <c r="AS1089" t="inlineStr"/>
      <c r="AT1089" t="inlineStr"/>
      <c r="AU1089" t="inlineStr"/>
      <c r="AV1089" t="inlineStr"/>
      <c r="AW1089" t="inlineStr"/>
      <c r="AX1089" t="inlineStr">
        <is>
          <t>max 110</t>
        </is>
      </c>
      <c r="AY1089" t="inlineStr"/>
      <c r="AZ1089" t="inlineStr"/>
      <c r="BA1089" t="inlineStr"/>
      <c r="BB1089" t="inlineStr">
        <is>
          <t>n</t>
        </is>
      </c>
      <c r="BC1089" t="inlineStr">
        <is>
          <t>0</t>
        </is>
      </c>
      <c r="BD1089" t="inlineStr"/>
      <c r="BE1089" t="inlineStr">
        <is>
          <t>Halbgewebe mit Papier</t>
        </is>
      </c>
      <c r="BF1089" t="inlineStr"/>
      <c r="BG1089" t="inlineStr"/>
      <c r="BH1089" t="inlineStr"/>
      <c r="BI1089" t="inlineStr"/>
      <c r="BJ1089" t="inlineStr"/>
      <c r="BK1089" t="inlineStr">
        <is>
          <t>Schaden stabil</t>
        </is>
      </c>
      <c r="BL1089" t="inlineStr"/>
      <c r="BM1089" t="inlineStr"/>
      <c r="BN1089" t="inlineStr"/>
      <c r="BO1089" t="inlineStr"/>
      <c r="BP1089" t="inlineStr"/>
      <c r="BQ1089" t="inlineStr"/>
      <c r="BR1089" t="inlineStr"/>
      <c r="BS1089" t="inlineStr"/>
      <c r="BT1089" t="inlineStr"/>
      <c r="BU1089" t="inlineStr"/>
      <c r="BV1089" t="inlineStr"/>
      <c r="BW1089" t="inlineStr"/>
      <c r="BX1089" t="inlineStr"/>
      <c r="BY1089" t="inlineStr"/>
      <c r="BZ1089" t="inlineStr"/>
      <c r="CA1089" t="inlineStr"/>
      <c r="CB1089" t="inlineStr"/>
      <c r="CC1089" t="inlineStr"/>
      <c r="CD1089" t="inlineStr"/>
      <c r="CE1089" t="inlineStr"/>
      <c r="CF1089" t="inlineStr"/>
      <c r="CG1089" t="inlineStr"/>
      <c r="CH1089" t="inlineStr"/>
      <c r="CI1089" t="inlineStr"/>
      <c r="CJ1089" t="inlineStr"/>
      <c r="CK1089" t="inlineStr"/>
      <c r="CL1089" t="inlineStr"/>
      <c r="CM1089" t="inlineStr"/>
      <c r="CN1089" t="inlineStr"/>
      <c r="CO1089" t="inlineStr"/>
      <c r="CP1089" t="inlineStr"/>
      <c r="CQ1089" t="inlineStr"/>
      <c r="CR1089" t="inlineStr"/>
      <c r="CS1089" t="inlineStr"/>
      <c r="CT1089" t="inlineStr"/>
      <c r="CU1089" t="inlineStr"/>
    </row>
    <row r="1090">
      <c r="A1090" t="b">
        <v>1</v>
      </c>
      <c r="B1090" t="inlineStr">
        <is>
          <t>967</t>
        </is>
      </c>
      <c r="C1090" t="inlineStr">
        <is>
          <t>L-1534-177157356</t>
        </is>
      </c>
      <c r="D1090" t="inlineStr">
        <is>
          <t>1002389798</t>
        </is>
      </c>
      <c r="E1090" t="inlineStr">
        <is>
          <t>Aal</t>
        </is>
      </c>
      <c r="F1090" t="inlineStr">
        <is>
          <t>https://portal.dnb.de/opac.htm?method=simpleSearch&amp;cqlMode=true&amp;query=idn%3D1002389798</t>
        </is>
      </c>
      <c r="G1090" t="inlineStr">
        <is>
          <t>III 101, 17</t>
        </is>
      </c>
      <c r="H1090" t="inlineStr">
        <is>
          <t>III 101, 17</t>
        </is>
      </c>
      <c r="I1090" t="inlineStr"/>
      <c r="J1090" t="inlineStr"/>
      <c r="K1090" t="inlineStr">
        <is>
          <t>bis 25 cm</t>
        </is>
      </c>
      <c r="L1090" t="inlineStr"/>
      <c r="M1090" t="inlineStr"/>
      <c r="N1090" t="inlineStr"/>
      <c r="O1090" t="inlineStr"/>
      <c r="P1090" t="inlineStr"/>
      <c r="Q1090" t="inlineStr"/>
      <c r="R1090" t="inlineStr"/>
      <c r="S1090" t="inlineStr"/>
      <c r="T1090" t="inlineStr"/>
      <c r="U1090" t="inlineStr"/>
      <c r="V1090" t="inlineStr"/>
      <c r="W1090" t="inlineStr"/>
      <c r="X1090" t="inlineStr"/>
      <c r="Y1090" t="inlineStr"/>
      <c r="Z1090" t="inlineStr"/>
      <c r="AA1090" t="inlineStr">
        <is>
          <t>Pg</t>
        </is>
      </c>
      <c r="AB1090" t="inlineStr">
        <is>
          <t>x</t>
        </is>
      </c>
      <c r="AC1090" t="inlineStr"/>
      <c r="AD1090" t="inlineStr">
        <is>
          <t>h</t>
        </is>
      </c>
      <c r="AE1090" t="inlineStr"/>
      <c r="AF1090" t="inlineStr"/>
      <c r="AG1090" t="inlineStr"/>
      <c r="AH1090" t="inlineStr"/>
      <c r="AI1090" t="inlineStr"/>
      <c r="AJ1090" t="inlineStr">
        <is>
          <t>Pa</t>
        </is>
      </c>
      <c r="AK1090" t="inlineStr"/>
      <c r="AL1090" t="inlineStr"/>
      <c r="AM1090" t="inlineStr"/>
      <c r="AN1090" t="inlineStr"/>
      <c r="AO1090" t="inlineStr"/>
      <c r="AP1090" t="inlineStr"/>
      <c r="AQ1090" t="inlineStr"/>
      <c r="AR1090" t="inlineStr"/>
      <c r="AS1090" t="inlineStr"/>
      <c r="AT1090" t="inlineStr"/>
      <c r="AU1090" t="inlineStr"/>
      <c r="AV1090" t="inlineStr"/>
      <c r="AW1090" t="inlineStr"/>
      <c r="AX1090" t="inlineStr">
        <is>
          <t>110</t>
        </is>
      </c>
      <c r="AY1090" t="inlineStr"/>
      <c r="AZ1090" t="inlineStr"/>
      <c r="BA1090" t="inlineStr"/>
      <c r="BB1090" t="inlineStr">
        <is>
          <t>n</t>
        </is>
      </c>
      <c r="BC1090" t="inlineStr">
        <is>
          <t>0</t>
        </is>
      </c>
      <c r="BD1090" t="inlineStr"/>
      <c r="BE1090" t="inlineStr"/>
      <c r="BF1090" t="inlineStr"/>
      <c r="BG1090" t="inlineStr"/>
      <c r="BH1090" t="inlineStr"/>
      <c r="BI1090" t="inlineStr"/>
      <c r="BJ1090" t="inlineStr"/>
      <c r="BK1090" t="inlineStr"/>
      <c r="BL1090" t="inlineStr"/>
      <c r="BM1090" t="inlineStr"/>
      <c r="BN1090" t="inlineStr"/>
      <c r="BO1090" t="inlineStr"/>
      <c r="BP1090" t="inlineStr"/>
      <c r="BQ1090" t="inlineStr"/>
      <c r="BR1090" t="inlineStr"/>
      <c r="BS1090" t="inlineStr"/>
      <c r="BT1090" t="inlineStr"/>
      <c r="BU1090" t="inlineStr"/>
      <c r="BV1090" t="inlineStr"/>
      <c r="BW1090" t="inlineStr"/>
      <c r="BX1090" t="inlineStr"/>
      <c r="BY1090" t="inlineStr"/>
      <c r="BZ1090" t="inlineStr"/>
      <c r="CA1090" t="inlineStr"/>
      <c r="CB1090" t="inlineStr"/>
      <c r="CC1090" t="inlineStr"/>
      <c r="CD1090" t="inlineStr"/>
      <c r="CE1090" t="inlineStr"/>
      <c r="CF1090" t="inlineStr"/>
      <c r="CG1090" t="inlineStr"/>
      <c r="CH1090" t="inlineStr"/>
      <c r="CI1090" t="inlineStr"/>
      <c r="CJ1090" t="inlineStr"/>
      <c r="CK1090" t="inlineStr"/>
      <c r="CL1090" t="inlineStr"/>
      <c r="CM1090" t="inlineStr"/>
      <c r="CN1090" t="inlineStr"/>
      <c r="CO1090" t="inlineStr"/>
      <c r="CP1090" t="inlineStr"/>
      <c r="CQ1090" t="inlineStr"/>
      <c r="CR1090" t="inlineStr"/>
      <c r="CS1090" t="inlineStr"/>
      <c r="CT1090" t="inlineStr"/>
      <c r="CU1090" t="inlineStr"/>
    </row>
    <row r="1091">
      <c r="A1091" t="b">
        <v>1</v>
      </c>
      <c r="B1091" t="inlineStr">
        <is>
          <t>968</t>
        </is>
      </c>
      <c r="C1091" t="inlineStr">
        <is>
          <t>L-1524-315468866</t>
        </is>
      </c>
      <c r="D1091" t="inlineStr">
        <is>
          <t>1066941130</t>
        </is>
      </c>
      <c r="E1091" t="inlineStr">
        <is>
          <t>Aaf</t>
        </is>
      </c>
      <c r="F1091" t="inlineStr">
        <is>
          <t>https://portal.dnb.de/opac.htm?method=simpleSearch&amp;cqlMode=true&amp;query=idn%3D1066941130</t>
        </is>
      </c>
      <c r="G1091" t="inlineStr">
        <is>
          <t>III 101, 18</t>
        </is>
      </c>
      <c r="H1091" t="inlineStr">
        <is>
          <t>III 101, 18</t>
        </is>
      </c>
      <c r="I1091" t="inlineStr"/>
      <c r="J1091" t="inlineStr"/>
      <c r="K1091" t="inlineStr">
        <is>
          <t>bis 25 cm</t>
        </is>
      </c>
      <c r="L1091" t="inlineStr"/>
      <c r="M1091" t="inlineStr"/>
      <c r="N1091" t="inlineStr"/>
      <c r="O1091" t="inlineStr"/>
      <c r="P1091" t="inlineStr"/>
      <c r="Q1091" t="inlineStr"/>
      <c r="R1091" t="inlineStr"/>
      <c r="S1091" t="inlineStr"/>
      <c r="T1091" t="inlineStr"/>
      <c r="U1091" t="inlineStr"/>
      <c r="V1091" t="inlineStr"/>
      <c r="W1091" t="inlineStr"/>
      <c r="X1091" t="inlineStr"/>
      <c r="Y1091" t="inlineStr"/>
      <c r="Z1091" t="inlineStr"/>
      <c r="AA1091" t="inlineStr">
        <is>
          <t>G</t>
        </is>
      </c>
      <c r="AB1091" t="inlineStr">
        <is>
          <t>x</t>
        </is>
      </c>
      <c r="AC1091" t="inlineStr"/>
      <c r="AD1091" t="inlineStr">
        <is>
          <t>h/E</t>
        </is>
      </c>
      <c r="AE1091" t="inlineStr"/>
      <c r="AF1091" t="inlineStr"/>
      <c r="AG1091" t="inlineStr"/>
      <c r="AH1091" t="inlineStr"/>
      <c r="AI1091" t="inlineStr"/>
      <c r="AJ1091" t="inlineStr">
        <is>
          <t>Pa</t>
        </is>
      </c>
      <c r="AK1091" t="inlineStr">
        <is>
          <t>x</t>
        </is>
      </c>
      <c r="AL1091" t="inlineStr"/>
      <c r="AM1091" t="inlineStr"/>
      <c r="AN1091" t="inlineStr"/>
      <c r="AO1091" t="inlineStr"/>
      <c r="AP1091" t="inlineStr"/>
      <c r="AQ1091" t="inlineStr"/>
      <c r="AR1091" t="inlineStr"/>
      <c r="AS1091" t="inlineStr"/>
      <c r="AT1091" t="inlineStr"/>
      <c r="AU1091" t="inlineStr"/>
      <c r="AV1091" t="inlineStr"/>
      <c r="AW1091" t="inlineStr"/>
      <c r="AX1091" t="inlineStr">
        <is>
          <t>110</t>
        </is>
      </c>
      <c r="AY1091" t="inlineStr"/>
      <c r="AZ1091" t="inlineStr"/>
      <c r="BA1091" t="inlineStr"/>
      <c r="BB1091" t="inlineStr">
        <is>
          <t>n</t>
        </is>
      </c>
      <c r="BC1091" t="inlineStr">
        <is>
          <t>0</t>
        </is>
      </c>
      <c r="BD1091" t="inlineStr"/>
      <c r="BE1091" t="inlineStr"/>
      <c r="BF1091" t="inlineStr"/>
      <c r="BG1091" t="inlineStr"/>
      <c r="BH1091" t="inlineStr"/>
      <c r="BI1091" t="inlineStr"/>
      <c r="BJ1091" t="inlineStr"/>
      <c r="BK1091" t="inlineStr"/>
      <c r="BL1091" t="inlineStr"/>
      <c r="BM1091" t="inlineStr"/>
      <c r="BN1091" t="inlineStr"/>
      <c r="BO1091" t="inlineStr"/>
      <c r="BP1091" t="inlineStr"/>
      <c r="BQ1091" t="inlineStr"/>
      <c r="BR1091" t="inlineStr"/>
      <c r="BS1091" t="inlineStr"/>
      <c r="BT1091" t="inlineStr"/>
      <c r="BU1091" t="inlineStr"/>
      <c r="BV1091" t="inlineStr"/>
      <c r="BW1091" t="inlineStr"/>
      <c r="BX1091" t="inlineStr"/>
      <c r="BY1091" t="inlineStr"/>
      <c r="BZ1091" t="inlineStr"/>
      <c r="CA1091" t="inlineStr"/>
      <c r="CB1091" t="inlineStr"/>
      <c r="CC1091" t="inlineStr"/>
      <c r="CD1091" t="inlineStr"/>
      <c r="CE1091" t="inlineStr"/>
      <c r="CF1091" t="inlineStr"/>
      <c r="CG1091" t="inlineStr"/>
      <c r="CH1091" t="inlineStr"/>
      <c r="CI1091" t="inlineStr"/>
      <c r="CJ1091" t="inlineStr"/>
      <c r="CK1091" t="inlineStr"/>
      <c r="CL1091" t="inlineStr"/>
      <c r="CM1091" t="inlineStr"/>
      <c r="CN1091" t="inlineStr"/>
      <c r="CO1091" t="inlineStr"/>
      <c r="CP1091" t="inlineStr"/>
      <c r="CQ1091" t="inlineStr"/>
      <c r="CR1091" t="inlineStr"/>
      <c r="CS1091" t="inlineStr"/>
      <c r="CT1091" t="inlineStr"/>
      <c r="CU1091" t="inlineStr"/>
    </row>
    <row r="1092">
      <c r="A1092" t="b">
        <v>1</v>
      </c>
      <c r="B1092" t="inlineStr">
        <is>
          <t>969</t>
        </is>
      </c>
      <c r="C1092" t="inlineStr">
        <is>
          <t>L-1534-315201002</t>
        </is>
      </c>
      <c r="D1092" t="inlineStr">
        <is>
          <t>1066779120</t>
        </is>
      </c>
      <c r="E1092" t="inlineStr">
        <is>
          <t>Aaf</t>
        </is>
      </c>
      <c r="F1092" t="inlineStr">
        <is>
          <t>https://portal.dnb.de/opac.htm?method=simpleSearch&amp;cqlMode=true&amp;query=idn%3D1066779120</t>
        </is>
      </c>
      <c r="G1092" t="inlineStr">
        <is>
          <t>III 101, 19</t>
        </is>
      </c>
      <c r="H1092" t="inlineStr">
        <is>
          <t>III 101, 19</t>
        </is>
      </c>
      <c r="I1092" t="inlineStr"/>
      <c r="J1092" t="inlineStr"/>
      <c r="K1092" t="inlineStr">
        <is>
          <t>bis 25 cm</t>
        </is>
      </c>
      <c r="L1092" t="inlineStr"/>
      <c r="M1092" t="inlineStr"/>
      <c r="N1092" t="inlineStr"/>
      <c r="O1092" t="inlineStr"/>
      <c r="P1092" t="inlineStr"/>
      <c r="Q1092" t="inlineStr"/>
      <c r="R1092" t="inlineStr"/>
      <c r="S1092" t="inlineStr"/>
      <c r="T1092" t="inlineStr"/>
      <c r="U1092" t="inlineStr"/>
      <c r="V1092" t="inlineStr"/>
      <c r="W1092" t="inlineStr"/>
      <c r="X1092" t="inlineStr"/>
      <c r="Y1092" t="inlineStr"/>
      <c r="Z1092" t="inlineStr"/>
      <c r="AA1092" t="inlineStr">
        <is>
          <t>G</t>
        </is>
      </c>
      <c r="AB1092" t="inlineStr">
        <is>
          <t>x</t>
        </is>
      </c>
      <c r="AC1092" t="inlineStr"/>
      <c r="AD1092" t="inlineStr">
        <is>
          <t>h/E</t>
        </is>
      </c>
      <c r="AE1092" t="inlineStr"/>
      <c r="AF1092" t="inlineStr"/>
      <c r="AG1092" t="inlineStr"/>
      <c r="AH1092" t="inlineStr"/>
      <c r="AI1092" t="inlineStr"/>
      <c r="AJ1092" t="inlineStr">
        <is>
          <t>Pa</t>
        </is>
      </c>
      <c r="AK1092" t="inlineStr">
        <is>
          <t>x</t>
        </is>
      </c>
      <c r="AL1092" t="inlineStr"/>
      <c r="AM1092" t="inlineStr"/>
      <c r="AN1092" t="inlineStr"/>
      <c r="AO1092" t="inlineStr"/>
      <c r="AP1092" t="inlineStr"/>
      <c r="AQ1092" t="inlineStr"/>
      <c r="AR1092" t="inlineStr"/>
      <c r="AS1092" t="inlineStr"/>
      <c r="AT1092" t="inlineStr"/>
      <c r="AU1092" t="inlineStr"/>
      <c r="AV1092" t="inlineStr"/>
      <c r="AW1092" t="inlineStr"/>
      <c r="AX1092" t="inlineStr">
        <is>
          <t>110</t>
        </is>
      </c>
      <c r="AY1092" t="inlineStr"/>
      <c r="AZ1092" t="inlineStr"/>
      <c r="BA1092" t="inlineStr"/>
      <c r="BB1092" t="inlineStr">
        <is>
          <t>n</t>
        </is>
      </c>
      <c r="BC1092" t="inlineStr">
        <is>
          <t>0</t>
        </is>
      </c>
      <c r="BD1092" t="inlineStr"/>
      <c r="BE1092" t="inlineStr"/>
      <c r="BF1092" t="inlineStr"/>
      <c r="BG1092" t="inlineStr">
        <is>
          <t>x</t>
        </is>
      </c>
      <c r="BH1092" t="inlineStr"/>
      <c r="BI1092" t="inlineStr"/>
      <c r="BJ1092" t="inlineStr"/>
      <c r="BK1092" t="inlineStr"/>
      <c r="BL1092" t="inlineStr"/>
      <c r="BM1092" t="inlineStr"/>
      <c r="BN1092" t="inlineStr"/>
      <c r="BO1092" t="inlineStr"/>
      <c r="BP1092" t="inlineStr"/>
      <c r="BQ1092" t="inlineStr"/>
      <c r="BR1092" t="inlineStr"/>
      <c r="BS1092" t="inlineStr"/>
      <c r="BT1092" t="inlineStr"/>
      <c r="BU1092" t="inlineStr"/>
      <c r="BV1092" t="inlineStr"/>
      <c r="BW1092" t="inlineStr"/>
      <c r="BX1092" t="inlineStr"/>
      <c r="BY1092" t="inlineStr"/>
      <c r="BZ1092" t="inlineStr"/>
      <c r="CA1092" t="inlineStr"/>
      <c r="CB1092" t="inlineStr"/>
      <c r="CC1092" t="inlineStr"/>
      <c r="CD1092" t="inlineStr"/>
      <c r="CE1092" t="inlineStr"/>
      <c r="CF1092" t="inlineStr"/>
      <c r="CG1092" t="inlineStr"/>
      <c r="CH1092" t="inlineStr"/>
      <c r="CI1092" t="inlineStr"/>
      <c r="CJ1092" t="inlineStr"/>
      <c r="CK1092" t="inlineStr"/>
      <c r="CL1092" t="inlineStr"/>
      <c r="CM1092" t="inlineStr"/>
      <c r="CN1092" t="inlineStr"/>
      <c r="CO1092" t="inlineStr"/>
      <c r="CP1092" t="inlineStr"/>
      <c r="CQ1092" t="inlineStr"/>
      <c r="CR1092" t="inlineStr"/>
      <c r="CS1092" t="inlineStr"/>
      <c r="CT1092" t="inlineStr"/>
      <c r="CU1092" t="inlineStr"/>
    </row>
    <row r="1093">
      <c r="A1093" t="b">
        <v>1</v>
      </c>
      <c r="B1093" t="inlineStr">
        <is>
          <t>1001</t>
        </is>
      </c>
      <c r="C1093" t="inlineStr">
        <is>
          <t>L-1533-158991907</t>
        </is>
      </c>
      <c r="D1093" t="inlineStr">
        <is>
          <t>995213216</t>
        </is>
      </c>
      <c r="E1093" t="inlineStr">
        <is>
          <t>Aal</t>
        </is>
      </c>
      <c r="F1093" t="inlineStr">
        <is>
          <t>https://portal.dnb.de/opac.htm?method=simpleSearch&amp;cqlMode=true&amp;query=idn%3D995213216</t>
        </is>
      </c>
      <c r="G1093" t="inlineStr">
        <is>
          <t>III 101, 19 a</t>
        </is>
      </c>
      <c r="H1093" t="inlineStr">
        <is>
          <t>III 101, 19 a</t>
        </is>
      </c>
      <c r="I1093" t="inlineStr"/>
      <c r="J1093" t="inlineStr"/>
      <c r="K1093" t="inlineStr">
        <is>
          <t>bis 25 cm</t>
        </is>
      </c>
      <c r="L1093" t="inlineStr"/>
      <c r="M1093" t="inlineStr"/>
      <c r="N1093" t="inlineStr"/>
      <c r="O1093" t="inlineStr"/>
      <c r="P1093" t="inlineStr"/>
      <c r="Q1093" t="inlineStr"/>
      <c r="R1093" t="inlineStr"/>
      <c r="S1093" t="inlineStr"/>
      <c r="T1093" t="inlineStr"/>
      <c r="U1093" t="inlineStr"/>
      <c r="V1093" t="inlineStr"/>
      <c r="W1093" t="inlineStr"/>
      <c r="X1093" t="inlineStr"/>
      <c r="Y1093" t="inlineStr"/>
      <c r="Z1093" t="inlineStr"/>
      <c r="AA1093" t="inlineStr">
        <is>
          <t>Pg</t>
        </is>
      </c>
      <c r="AB1093" t="inlineStr"/>
      <c r="AC1093" t="inlineStr"/>
      <c r="AD1093" t="inlineStr">
        <is>
          <t>h</t>
        </is>
      </c>
      <c r="AE1093" t="inlineStr"/>
      <c r="AF1093" t="inlineStr"/>
      <c r="AG1093" t="inlineStr"/>
      <c r="AH1093" t="inlineStr"/>
      <c r="AI1093" t="inlineStr"/>
      <c r="AJ1093" t="inlineStr">
        <is>
          <t>Pa</t>
        </is>
      </c>
      <c r="AK1093" t="inlineStr"/>
      <c r="AL1093" t="inlineStr"/>
      <c r="AM1093" t="inlineStr"/>
      <c r="AN1093" t="inlineStr"/>
      <c r="AO1093" t="inlineStr"/>
      <c r="AP1093" t="inlineStr"/>
      <c r="AQ1093" t="inlineStr"/>
      <c r="AR1093" t="inlineStr"/>
      <c r="AS1093" t="inlineStr"/>
      <c r="AT1093" t="inlineStr"/>
      <c r="AU1093" t="inlineStr"/>
      <c r="AV1093" t="inlineStr"/>
      <c r="AW1093" t="inlineStr"/>
      <c r="AX1093" t="inlineStr">
        <is>
          <t>110</t>
        </is>
      </c>
      <c r="AY1093" t="inlineStr"/>
      <c r="AZ1093" t="inlineStr"/>
      <c r="BA1093" t="inlineStr"/>
      <c r="BB1093" t="inlineStr">
        <is>
          <t>n</t>
        </is>
      </c>
      <c r="BC1093" t="inlineStr">
        <is>
          <t>0</t>
        </is>
      </c>
      <c r="BD1093" t="inlineStr"/>
      <c r="BE1093" t="inlineStr"/>
      <c r="BF1093" t="inlineStr"/>
      <c r="BG1093" t="inlineStr"/>
      <c r="BH1093" t="inlineStr"/>
      <c r="BI1093" t="inlineStr"/>
      <c r="BJ1093" t="inlineStr"/>
      <c r="BK1093" t="inlineStr"/>
      <c r="BL1093" t="inlineStr"/>
      <c r="BM1093" t="inlineStr"/>
      <c r="BN1093" t="inlineStr"/>
      <c r="BO1093" t="inlineStr"/>
      <c r="BP1093" t="inlineStr"/>
      <c r="BQ1093" t="inlineStr"/>
      <c r="BR1093" t="inlineStr"/>
      <c r="BS1093" t="inlineStr"/>
      <c r="BT1093" t="inlineStr"/>
      <c r="BU1093" t="inlineStr"/>
      <c r="BV1093" t="inlineStr"/>
      <c r="BW1093" t="inlineStr"/>
      <c r="BX1093" t="inlineStr"/>
      <c r="BY1093" t="inlineStr"/>
      <c r="BZ1093" t="inlineStr"/>
      <c r="CA1093" t="inlineStr"/>
      <c r="CB1093" t="inlineStr"/>
      <c r="CC1093" t="inlineStr"/>
      <c r="CD1093" t="inlineStr"/>
      <c r="CE1093" t="inlineStr"/>
      <c r="CF1093" t="inlineStr"/>
      <c r="CG1093" t="inlineStr"/>
      <c r="CH1093" t="inlineStr"/>
      <c r="CI1093" t="inlineStr"/>
      <c r="CJ1093" t="inlineStr"/>
      <c r="CK1093" t="inlineStr"/>
      <c r="CL1093" t="inlineStr"/>
      <c r="CM1093" t="inlineStr"/>
      <c r="CN1093" t="inlineStr"/>
      <c r="CO1093" t="inlineStr"/>
      <c r="CP1093" t="inlineStr"/>
      <c r="CQ1093" t="inlineStr"/>
      <c r="CR1093" t="inlineStr"/>
      <c r="CS1093" t="inlineStr"/>
      <c r="CT1093" t="inlineStr"/>
      <c r="CU1093" t="inlineStr"/>
    </row>
    <row r="1094">
      <c r="A1094" t="b">
        <v>1</v>
      </c>
      <c r="B1094" t="inlineStr">
        <is>
          <t>970</t>
        </is>
      </c>
      <c r="C1094" t="inlineStr">
        <is>
          <t>L-1542-315211334</t>
        </is>
      </c>
      <c r="D1094" t="inlineStr">
        <is>
          <t>1066790272</t>
        </is>
      </c>
      <c r="E1094" t="inlineStr">
        <is>
          <t>Aaf</t>
        </is>
      </c>
      <c r="F1094" t="inlineStr">
        <is>
          <t>https://portal.dnb.de/opac.htm?method=simpleSearch&amp;cqlMode=true&amp;query=idn%3D1066790272</t>
        </is>
      </c>
      <c r="G1094" t="inlineStr">
        <is>
          <t>III 101, 20</t>
        </is>
      </c>
      <c r="H1094" t="inlineStr">
        <is>
          <t>III 101, 20</t>
        </is>
      </c>
      <c r="I1094" t="inlineStr"/>
      <c r="J1094" t="inlineStr"/>
      <c r="K1094" t="inlineStr">
        <is>
          <t>bis 35 cm</t>
        </is>
      </c>
      <c r="L1094" t="inlineStr"/>
      <c r="M1094" t="inlineStr"/>
      <c r="N1094" t="inlineStr"/>
      <c r="O1094" t="inlineStr"/>
      <c r="P1094" t="inlineStr"/>
      <c r="Q1094" t="inlineStr"/>
      <c r="R1094" t="inlineStr"/>
      <c r="S1094" t="inlineStr"/>
      <c r="T1094" t="inlineStr"/>
      <c r="U1094" t="inlineStr"/>
      <c r="V1094" t="inlineStr"/>
      <c r="W1094" t="inlineStr"/>
      <c r="X1094" t="inlineStr"/>
      <c r="Y1094" t="inlineStr"/>
      <c r="Z1094" t="inlineStr"/>
      <c r="AA1094" t="inlineStr">
        <is>
          <t>HD</t>
        </is>
      </c>
      <c r="AB1094" t="inlineStr"/>
      <c r="AC1094" t="inlineStr">
        <is>
          <t>x</t>
        </is>
      </c>
      <c r="AD1094" t="inlineStr">
        <is>
          <t>f</t>
        </is>
      </c>
      <c r="AE1094" t="inlineStr"/>
      <c r="AF1094" t="inlineStr"/>
      <c r="AG1094" t="inlineStr"/>
      <c r="AH1094" t="inlineStr"/>
      <c r="AI1094" t="inlineStr"/>
      <c r="AJ1094" t="inlineStr">
        <is>
          <t>Pa</t>
        </is>
      </c>
      <c r="AK1094" t="inlineStr"/>
      <c r="AL1094" t="inlineStr"/>
      <c r="AM1094" t="inlineStr"/>
      <c r="AN1094" t="inlineStr"/>
      <c r="AO1094" t="inlineStr">
        <is>
          <t>x</t>
        </is>
      </c>
      <c r="AP1094" t="inlineStr"/>
      <c r="AQ1094" t="inlineStr"/>
      <c r="AR1094" t="inlineStr"/>
      <c r="AS1094" t="inlineStr"/>
      <c r="AT1094" t="inlineStr"/>
      <c r="AU1094" t="inlineStr"/>
      <c r="AV1094" t="inlineStr"/>
      <c r="AW1094" t="inlineStr"/>
      <c r="AX1094" t="inlineStr">
        <is>
          <t>110</t>
        </is>
      </c>
      <c r="AY1094" t="inlineStr"/>
      <c r="AZ1094" t="inlineStr"/>
      <c r="BA1094" t="inlineStr"/>
      <c r="BB1094" t="inlineStr">
        <is>
          <t>n</t>
        </is>
      </c>
      <c r="BC1094" t="inlineStr">
        <is>
          <t>0</t>
        </is>
      </c>
      <c r="BD1094" t="inlineStr"/>
      <c r="BE1094" t="inlineStr">
        <is>
          <t>Gewebe</t>
        </is>
      </c>
      <c r="BF1094" t="inlineStr"/>
      <c r="BG1094" t="inlineStr"/>
      <c r="BH1094" t="inlineStr"/>
      <c r="BI1094" t="inlineStr"/>
      <c r="BJ1094" t="inlineStr"/>
      <c r="BK1094" t="inlineStr"/>
      <c r="BL1094" t="inlineStr">
        <is>
          <t>x 110</t>
        </is>
      </c>
      <c r="BM1094" t="inlineStr"/>
      <c r="BN1094" t="inlineStr"/>
      <c r="BO1094" t="inlineStr"/>
      <c r="BP1094" t="inlineStr"/>
      <c r="BQ1094" t="inlineStr"/>
      <c r="BR1094" t="inlineStr"/>
      <c r="BS1094" t="inlineStr"/>
      <c r="BT1094" t="inlineStr"/>
      <c r="BU1094" t="inlineStr"/>
      <c r="BV1094" t="inlineStr"/>
      <c r="BW1094" t="inlineStr"/>
      <c r="BX1094" t="inlineStr"/>
      <c r="BY1094" t="inlineStr"/>
      <c r="BZ1094" t="inlineStr"/>
      <c r="CA1094" t="inlineStr"/>
      <c r="CB1094" t="inlineStr"/>
      <c r="CC1094" t="inlineStr"/>
      <c r="CD1094" t="inlineStr"/>
      <c r="CE1094" t="inlineStr"/>
      <c r="CF1094" t="inlineStr"/>
      <c r="CG1094" t="inlineStr"/>
      <c r="CH1094" t="inlineStr"/>
      <c r="CI1094" t="inlineStr"/>
      <c r="CJ1094" t="inlineStr"/>
      <c r="CK1094" t="inlineStr"/>
      <c r="CL1094" t="inlineStr"/>
      <c r="CM1094" t="inlineStr"/>
      <c r="CN1094" t="inlineStr"/>
      <c r="CO1094" t="inlineStr"/>
      <c r="CP1094" t="inlineStr"/>
      <c r="CQ1094" t="inlineStr"/>
      <c r="CR1094" t="inlineStr"/>
      <c r="CS1094" t="inlineStr"/>
      <c r="CT1094" t="inlineStr"/>
      <c r="CU1094" t="inlineStr"/>
    </row>
    <row r="1095">
      <c r="A1095" t="b">
        <v>1</v>
      </c>
      <c r="B1095" t="inlineStr">
        <is>
          <t>971</t>
        </is>
      </c>
      <c r="C1095" t="inlineStr">
        <is>
          <t>L-1542-315461683</t>
        </is>
      </c>
      <c r="D1095" t="inlineStr">
        <is>
          <t>106693360X</t>
        </is>
      </c>
      <c r="E1095" t="inlineStr">
        <is>
          <t>Aaf</t>
        </is>
      </c>
      <c r="F1095" t="inlineStr">
        <is>
          <t>https://portal.dnb.de/opac.htm?method=simpleSearch&amp;cqlMode=true&amp;query=idn%3D106693360X</t>
        </is>
      </c>
      <c r="G1095" t="inlineStr">
        <is>
          <t>III 101, 21</t>
        </is>
      </c>
      <c r="H1095" t="inlineStr">
        <is>
          <t>III 101, 21</t>
        </is>
      </c>
      <c r="I1095" t="inlineStr"/>
      <c r="J1095" t="inlineStr"/>
      <c r="K1095" t="inlineStr">
        <is>
          <t>bis 25 cm</t>
        </is>
      </c>
      <c r="L1095" t="inlineStr"/>
      <c r="M1095" t="inlineStr"/>
      <c r="N1095" t="inlineStr"/>
      <c r="O1095" t="inlineStr"/>
      <c r="P1095" t="inlineStr"/>
      <c r="Q1095" t="inlineStr"/>
      <c r="R1095" t="inlineStr"/>
      <c r="S1095" t="inlineStr"/>
      <c r="T1095" t="inlineStr"/>
      <c r="U1095" t="inlineStr"/>
      <c r="V1095" t="inlineStr"/>
      <c r="W1095" t="inlineStr"/>
      <c r="X1095" t="inlineStr"/>
      <c r="Y1095" t="inlineStr"/>
      <c r="Z1095" t="inlineStr"/>
      <c r="AA1095" t="inlineStr">
        <is>
          <t>HL</t>
        </is>
      </c>
      <c r="AB1095" t="inlineStr">
        <is>
          <t>x</t>
        </is>
      </c>
      <c r="AC1095" t="inlineStr"/>
      <c r="AD1095" t="inlineStr">
        <is>
          <t>h/E</t>
        </is>
      </c>
      <c r="AE1095" t="inlineStr"/>
      <c r="AF1095" t="inlineStr"/>
      <c r="AG1095" t="inlineStr"/>
      <c r="AH1095" t="inlineStr"/>
      <c r="AI1095" t="inlineStr"/>
      <c r="AJ1095" t="inlineStr">
        <is>
          <t>Pa</t>
        </is>
      </c>
      <c r="AK1095" t="inlineStr"/>
      <c r="AL1095" t="inlineStr"/>
      <c r="AM1095" t="inlineStr"/>
      <c r="AN1095" t="inlineStr"/>
      <c r="AO1095" t="inlineStr"/>
      <c r="AP1095" t="inlineStr"/>
      <c r="AQ1095" t="inlineStr"/>
      <c r="AR1095" t="inlineStr"/>
      <c r="AS1095" t="inlineStr"/>
      <c r="AT1095" t="inlineStr"/>
      <c r="AU1095" t="inlineStr"/>
      <c r="AV1095" t="inlineStr"/>
      <c r="AW1095" t="inlineStr"/>
      <c r="AX1095" t="inlineStr">
        <is>
          <t>110</t>
        </is>
      </c>
      <c r="AY1095" t="inlineStr"/>
      <c r="AZ1095" t="inlineStr"/>
      <c r="BA1095" t="inlineStr"/>
      <c r="BB1095" t="inlineStr">
        <is>
          <t>ja vor</t>
        </is>
      </c>
      <c r="BC1095" t="inlineStr">
        <is>
          <t>1</t>
        </is>
      </c>
      <c r="BD1095" t="inlineStr"/>
      <c r="BE1095" t="inlineStr"/>
      <c r="BF1095" t="inlineStr"/>
      <c r="BG1095" t="inlineStr">
        <is>
          <t>x</t>
        </is>
      </c>
      <c r="BH1095" t="inlineStr"/>
      <c r="BI1095" t="inlineStr"/>
      <c r="BJ1095" t="inlineStr"/>
      <c r="BK1095" t="inlineStr"/>
      <c r="BL1095" t="inlineStr"/>
      <c r="BM1095" t="inlineStr"/>
      <c r="BN1095" t="inlineStr"/>
      <c r="BO1095" t="inlineStr">
        <is>
          <t>x</t>
        </is>
      </c>
      <c r="BP1095" t="inlineStr">
        <is>
          <t>x</t>
        </is>
      </c>
      <c r="BQ1095" t="inlineStr">
        <is>
          <t>x</t>
        </is>
      </c>
      <c r="BR1095" t="inlineStr">
        <is>
          <t>v</t>
        </is>
      </c>
      <c r="BS1095" t="inlineStr"/>
      <c r="BT1095" t="inlineStr"/>
      <c r="BU1095" t="inlineStr"/>
      <c r="BV1095" t="inlineStr"/>
      <c r="BW1095" t="inlineStr"/>
      <c r="BX1095" t="inlineStr"/>
      <c r="BY1095" t="inlineStr"/>
      <c r="BZ1095" t="inlineStr"/>
      <c r="CA1095" t="inlineStr">
        <is>
          <t>1</t>
        </is>
      </c>
      <c r="CB1095" t="inlineStr"/>
      <c r="CC1095" t="inlineStr"/>
      <c r="CD1095" t="inlineStr"/>
      <c r="CE1095" t="inlineStr"/>
      <c r="CF1095" t="inlineStr"/>
      <c r="CG1095" t="inlineStr"/>
      <c r="CH1095" t="inlineStr"/>
      <c r="CI1095" t="inlineStr"/>
      <c r="CJ1095" t="inlineStr"/>
      <c r="CK1095" t="inlineStr"/>
      <c r="CL1095" t="inlineStr"/>
      <c r="CM1095" t="inlineStr"/>
      <c r="CN1095" t="inlineStr"/>
      <c r="CO1095" t="inlineStr"/>
      <c r="CP1095" t="inlineStr"/>
      <c r="CQ1095" t="inlineStr"/>
      <c r="CR1095" t="inlineStr"/>
      <c r="CS1095" t="inlineStr"/>
      <c r="CT1095" t="inlineStr"/>
      <c r="CU1095" t="inlineStr"/>
    </row>
    <row r="1096">
      <c r="A1096" t="b">
        <v>1</v>
      </c>
      <c r="B1096" t="inlineStr">
        <is>
          <t>972</t>
        </is>
      </c>
      <c r="C1096" t="inlineStr">
        <is>
          <t>L-1543-315465255</t>
        </is>
      </c>
      <c r="D1096" t="inlineStr">
        <is>
          <t>1066937400</t>
        </is>
      </c>
      <c r="E1096" t="inlineStr">
        <is>
          <t>Aaf</t>
        </is>
      </c>
      <c r="F1096" t="inlineStr">
        <is>
          <t>https://portal.dnb.de/opac.htm?method=simpleSearch&amp;cqlMode=true&amp;query=idn%3D1066937400</t>
        </is>
      </c>
      <c r="G1096" t="inlineStr">
        <is>
          <t>III 101, 22</t>
        </is>
      </c>
      <c r="H1096" t="inlineStr">
        <is>
          <t>III 101, 22</t>
        </is>
      </c>
      <c r="I1096" t="inlineStr"/>
      <c r="J1096" t="inlineStr"/>
      <c r="K1096" t="inlineStr">
        <is>
          <t>bis 25 cm</t>
        </is>
      </c>
      <c r="L1096" t="inlineStr"/>
      <c r="M1096" t="inlineStr"/>
      <c r="N1096" t="inlineStr"/>
      <c r="O1096" t="inlineStr"/>
      <c r="P1096" t="inlineStr"/>
      <c r="Q1096" t="inlineStr"/>
      <c r="R1096" t="inlineStr"/>
      <c r="S1096" t="inlineStr"/>
      <c r="T1096" t="inlineStr"/>
      <c r="U1096" t="inlineStr"/>
      <c r="V1096" t="inlineStr"/>
      <c r="W1096" t="inlineStr"/>
      <c r="X1096" t="inlineStr"/>
      <c r="Y1096" t="inlineStr"/>
      <c r="Z1096" t="inlineStr"/>
      <c r="AA1096" t="inlineStr">
        <is>
          <t>Pg</t>
        </is>
      </c>
      <c r="AB1096" t="inlineStr"/>
      <c r="AC1096" t="inlineStr"/>
      <c r="AD1096" t="inlineStr">
        <is>
          <t>h</t>
        </is>
      </c>
      <c r="AE1096" t="inlineStr"/>
      <c r="AF1096" t="inlineStr"/>
      <c r="AG1096" t="inlineStr"/>
      <c r="AH1096" t="inlineStr"/>
      <c r="AI1096" t="inlineStr"/>
      <c r="AJ1096" t="inlineStr">
        <is>
          <t>Pa</t>
        </is>
      </c>
      <c r="AK1096" t="inlineStr"/>
      <c r="AL1096" t="inlineStr"/>
      <c r="AM1096" t="inlineStr"/>
      <c r="AN1096" t="inlineStr"/>
      <c r="AO1096" t="inlineStr"/>
      <c r="AP1096" t="inlineStr"/>
      <c r="AQ1096" t="inlineStr"/>
      <c r="AR1096" t="inlineStr"/>
      <c r="AS1096" t="inlineStr"/>
      <c r="AT1096" t="inlineStr"/>
      <c r="AU1096" t="inlineStr"/>
      <c r="AV1096" t="inlineStr"/>
      <c r="AW1096" t="inlineStr"/>
      <c r="AX1096" t="inlineStr">
        <is>
          <t>110</t>
        </is>
      </c>
      <c r="AY1096" t="inlineStr"/>
      <c r="AZ1096" t="inlineStr"/>
      <c r="BA1096" t="inlineStr"/>
      <c r="BB1096" t="inlineStr">
        <is>
          <t>n</t>
        </is>
      </c>
      <c r="BC1096" t="inlineStr">
        <is>
          <t>0</t>
        </is>
      </c>
      <c r="BD1096" t="inlineStr"/>
      <c r="BE1096" t="inlineStr">
        <is>
          <t>Gewebe</t>
        </is>
      </c>
      <c r="BF1096" t="inlineStr"/>
      <c r="BG1096" t="inlineStr"/>
      <c r="BH1096" t="inlineStr"/>
      <c r="BI1096" t="inlineStr"/>
      <c r="BJ1096" t="inlineStr"/>
      <c r="BK1096" t="inlineStr">
        <is>
          <t>durchbrochener Perg.bd. mit Damast unterlegt</t>
        </is>
      </c>
      <c r="BL1096" t="inlineStr"/>
      <c r="BM1096" t="inlineStr"/>
      <c r="BN1096" t="inlineStr"/>
      <c r="BO1096" t="inlineStr"/>
      <c r="BP1096" t="inlineStr"/>
      <c r="BQ1096" t="inlineStr"/>
      <c r="BR1096" t="inlineStr"/>
      <c r="BS1096" t="inlineStr"/>
      <c r="BT1096" t="inlineStr"/>
      <c r="BU1096" t="inlineStr"/>
      <c r="BV1096" t="inlineStr"/>
      <c r="BW1096" t="inlineStr"/>
      <c r="BX1096" t="inlineStr"/>
      <c r="BY1096" t="inlineStr"/>
      <c r="BZ1096" t="inlineStr"/>
      <c r="CA1096" t="inlineStr"/>
      <c r="CB1096" t="inlineStr"/>
      <c r="CC1096" t="inlineStr"/>
      <c r="CD1096" t="inlineStr"/>
      <c r="CE1096" t="inlineStr"/>
      <c r="CF1096" t="inlineStr"/>
      <c r="CG1096" t="inlineStr"/>
      <c r="CH1096" t="inlineStr"/>
      <c r="CI1096" t="inlineStr"/>
      <c r="CJ1096" t="inlineStr"/>
      <c r="CK1096" t="inlineStr"/>
      <c r="CL1096" t="inlineStr"/>
      <c r="CM1096" t="inlineStr"/>
      <c r="CN1096" t="inlineStr"/>
      <c r="CO1096" t="inlineStr"/>
      <c r="CP1096" t="inlineStr"/>
      <c r="CQ1096" t="inlineStr"/>
      <c r="CR1096" t="inlineStr"/>
      <c r="CS1096" t="inlineStr"/>
      <c r="CT1096" t="inlineStr"/>
      <c r="CU1096" t="inlineStr"/>
    </row>
    <row r="1097">
      <c r="A1097" t="b">
        <v>0</v>
      </c>
      <c r="B1097" t="inlineStr">
        <is>
          <t>1007</t>
        </is>
      </c>
      <c r="C1097" t="inlineStr">
        <is>
          <t>L-1540-315063815</t>
        </is>
      </c>
      <c r="D1097" t="inlineStr">
        <is>
          <t>1066675163</t>
        </is>
      </c>
      <c r="E1097" t="inlineStr"/>
      <c r="F1097" t="inlineStr">
        <is>
          <t>https://portal.dnb.de/opac.htm?method=simpleSearch&amp;cqlMode=true&amp;query=idn%3D1066675163</t>
        </is>
      </c>
      <c r="G1097" t="inlineStr">
        <is>
          <t>III 101, 22 a</t>
        </is>
      </c>
      <c r="H1097" t="inlineStr"/>
      <c r="I1097" t="inlineStr"/>
      <c r="J1097" t="inlineStr"/>
      <c r="K1097" t="inlineStr">
        <is>
          <t>bis 25 cm</t>
        </is>
      </c>
      <c r="L1097" t="inlineStr"/>
      <c r="M1097" t="inlineStr"/>
      <c r="N1097" t="inlineStr"/>
      <c r="O1097" t="inlineStr"/>
      <c r="P1097" t="inlineStr"/>
      <c r="Q1097" t="inlineStr"/>
      <c r="R1097" t="inlineStr"/>
      <c r="S1097" t="inlineStr"/>
      <c r="T1097" t="inlineStr"/>
      <c r="U1097" t="inlineStr"/>
      <c r="V1097" t="inlineStr"/>
      <c r="W1097" t="inlineStr"/>
      <c r="X1097" t="inlineStr"/>
      <c r="Y1097" t="inlineStr"/>
      <c r="Z1097" t="inlineStr">
        <is>
          <t>x</t>
        </is>
      </c>
      <c r="AA1097" t="inlineStr">
        <is>
          <t>L</t>
        </is>
      </c>
      <c r="AB1097" t="inlineStr"/>
      <c r="AC1097" t="inlineStr"/>
      <c r="AD1097" t="inlineStr">
        <is>
          <t>f/V</t>
        </is>
      </c>
      <c r="AE1097" t="inlineStr"/>
      <c r="AF1097" t="inlineStr"/>
      <c r="AG1097" t="inlineStr"/>
      <c r="AH1097" t="inlineStr"/>
      <c r="AI1097" t="inlineStr"/>
      <c r="AJ1097" t="inlineStr">
        <is>
          <t>Pa</t>
        </is>
      </c>
      <c r="AK1097" t="inlineStr"/>
      <c r="AL1097" t="inlineStr"/>
      <c r="AM1097" t="inlineStr"/>
      <c r="AN1097" t="inlineStr"/>
      <c r="AO1097" t="inlineStr"/>
      <c r="AP1097" t="inlineStr"/>
      <c r="AQ1097" t="inlineStr"/>
      <c r="AR1097" t="inlineStr"/>
      <c r="AS1097" t="inlineStr"/>
      <c r="AT1097" t="inlineStr"/>
      <c r="AU1097" t="inlineStr"/>
      <c r="AV1097" t="inlineStr"/>
      <c r="AW1097" t="inlineStr"/>
      <c r="AX1097" t="inlineStr">
        <is>
          <t>60</t>
        </is>
      </c>
      <c r="AY1097" t="inlineStr"/>
      <c r="AZ1097" t="inlineStr"/>
      <c r="BA1097" t="inlineStr"/>
      <c r="BB1097" t="inlineStr">
        <is>
          <t>n</t>
        </is>
      </c>
      <c r="BC1097" t="inlineStr">
        <is>
          <t>0</t>
        </is>
      </c>
      <c r="BD1097" t="inlineStr"/>
      <c r="BE1097" t="inlineStr"/>
      <c r="BF1097" t="inlineStr"/>
      <c r="BG1097" t="inlineStr"/>
      <c r="BH1097" t="inlineStr"/>
      <c r="BI1097" t="inlineStr">
        <is>
          <t>x sauer</t>
        </is>
      </c>
      <c r="BJ1097" t="inlineStr">
        <is>
          <t>x</t>
        </is>
      </c>
      <c r="BK1097" t="inlineStr"/>
      <c r="BL1097" t="inlineStr"/>
      <c r="BM1097" t="inlineStr"/>
      <c r="BN1097" t="inlineStr"/>
      <c r="BO1097" t="inlineStr"/>
      <c r="BP1097" t="inlineStr"/>
      <c r="BQ1097" t="inlineStr"/>
      <c r="BR1097" t="inlineStr"/>
      <c r="BS1097" t="inlineStr"/>
      <c r="BT1097" t="inlineStr"/>
      <c r="BU1097" t="inlineStr"/>
      <c r="BV1097" t="inlineStr"/>
      <c r="BW1097" t="inlineStr"/>
      <c r="BX1097" t="inlineStr"/>
      <c r="BY1097" t="inlineStr"/>
      <c r="BZ1097" t="inlineStr"/>
      <c r="CA1097" t="inlineStr"/>
      <c r="CB1097" t="inlineStr"/>
      <c r="CC1097" t="inlineStr"/>
      <c r="CD1097" t="inlineStr"/>
      <c r="CE1097" t="inlineStr"/>
      <c r="CF1097" t="inlineStr"/>
      <c r="CG1097" t="inlineStr"/>
      <c r="CH1097" t="inlineStr"/>
      <c r="CI1097" t="inlineStr"/>
      <c r="CJ1097" t="inlineStr"/>
      <c r="CK1097" t="inlineStr"/>
      <c r="CL1097" t="inlineStr"/>
      <c r="CM1097" t="inlineStr"/>
      <c r="CN1097" t="inlineStr"/>
      <c r="CO1097" t="inlineStr"/>
      <c r="CP1097" t="inlineStr"/>
      <c r="CQ1097" t="inlineStr"/>
      <c r="CR1097" t="inlineStr"/>
      <c r="CS1097" t="inlineStr"/>
      <c r="CT1097" t="inlineStr"/>
      <c r="CU1097" t="inlineStr"/>
    </row>
    <row r="1098">
      <c r="A1098" t="b">
        <v>1</v>
      </c>
      <c r="B1098" t="inlineStr"/>
      <c r="C1098" t="inlineStr">
        <is>
          <t>L-1540-719396689</t>
        </is>
      </c>
      <c r="D1098" t="inlineStr">
        <is>
          <t>1230020926</t>
        </is>
      </c>
      <c r="E1098" t="inlineStr">
        <is>
          <t>Qd</t>
        </is>
      </c>
      <c r="F1098" t="inlineStr"/>
      <c r="G1098" t="inlineStr">
        <is>
          <t>III 101, 22 a</t>
        </is>
      </c>
      <c r="H1098" t="inlineStr">
        <is>
          <t>III 101, 22 a</t>
        </is>
      </c>
      <c r="I1098" t="inlineStr"/>
      <c r="J1098" t="inlineStr"/>
      <c r="K1098" t="inlineStr"/>
      <c r="L1098" t="inlineStr"/>
      <c r="M1098" t="inlineStr"/>
      <c r="N1098" t="inlineStr"/>
      <c r="O1098" t="inlineStr"/>
      <c r="P1098" t="inlineStr"/>
      <c r="Q1098" t="inlineStr"/>
      <c r="R1098" t="inlineStr"/>
      <c r="S1098" t="inlineStr"/>
      <c r="T1098" t="inlineStr"/>
      <c r="U1098" t="inlineStr"/>
      <c r="V1098" t="inlineStr"/>
      <c r="W1098" t="inlineStr"/>
      <c r="X1098" t="inlineStr"/>
      <c r="Y1098" t="inlineStr"/>
      <c r="Z1098" t="inlineStr"/>
      <c r="AA1098" t="inlineStr"/>
      <c r="AB1098" t="inlineStr"/>
      <c r="AC1098" t="inlineStr"/>
      <c r="AD1098" t="inlineStr"/>
      <c r="AE1098" t="inlineStr"/>
      <c r="AF1098" t="inlineStr"/>
      <c r="AG1098" t="inlineStr"/>
      <c r="AH1098" t="inlineStr"/>
      <c r="AI1098" t="inlineStr"/>
      <c r="AJ1098" t="inlineStr"/>
      <c r="AK1098" t="inlineStr"/>
      <c r="AL1098" t="inlineStr"/>
      <c r="AM1098" t="inlineStr"/>
      <c r="AN1098" t="inlineStr"/>
      <c r="AO1098" t="inlineStr"/>
      <c r="AP1098" t="inlineStr"/>
      <c r="AQ1098" t="inlineStr"/>
      <c r="AR1098" t="inlineStr"/>
      <c r="AS1098" t="inlineStr"/>
      <c r="AT1098" t="inlineStr"/>
      <c r="AU1098" t="inlineStr"/>
      <c r="AV1098" t="inlineStr"/>
      <c r="AW1098" t="inlineStr"/>
      <c r="AX1098" t="inlineStr"/>
      <c r="AY1098" t="inlineStr"/>
      <c r="AZ1098" t="inlineStr"/>
      <c r="BA1098" t="inlineStr"/>
      <c r="BB1098" t="inlineStr"/>
      <c r="BC1098" t="inlineStr"/>
      <c r="BD1098" t="inlineStr"/>
      <c r="BE1098" t="inlineStr"/>
      <c r="BF1098" t="inlineStr"/>
      <c r="BG1098" t="inlineStr"/>
      <c r="BH1098" t="inlineStr"/>
      <c r="BI1098" t="inlineStr"/>
      <c r="BJ1098" t="inlineStr"/>
      <c r="BK1098" t="inlineStr"/>
      <c r="BL1098" t="inlineStr"/>
      <c r="BM1098" t="inlineStr"/>
      <c r="BN1098" t="inlineStr"/>
      <c r="BO1098" t="inlineStr"/>
      <c r="BP1098" t="inlineStr"/>
      <c r="BQ1098" t="inlineStr"/>
      <c r="BR1098" t="inlineStr"/>
      <c r="BS1098" t="inlineStr"/>
      <c r="BT1098" t="inlineStr"/>
      <c r="BU1098" t="inlineStr"/>
      <c r="BV1098" t="inlineStr"/>
      <c r="BW1098" t="inlineStr"/>
      <c r="BX1098" t="inlineStr"/>
      <c r="BY1098" t="inlineStr"/>
      <c r="BZ1098" t="inlineStr"/>
      <c r="CA1098" t="inlineStr"/>
      <c r="CB1098" t="inlineStr"/>
      <c r="CC1098" t="inlineStr"/>
      <c r="CD1098" t="inlineStr"/>
      <c r="CE1098" t="inlineStr"/>
      <c r="CF1098" t="inlineStr"/>
      <c r="CG1098" t="inlineStr"/>
      <c r="CH1098" t="inlineStr"/>
      <c r="CI1098" t="inlineStr"/>
      <c r="CJ1098" t="inlineStr"/>
      <c r="CK1098" t="inlineStr"/>
      <c r="CL1098" t="inlineStr"/>
      <c r="CM1098" t="inlineStr"/>
      <c r="CN1098" t="inlineStr"/>
      <c r="CO1098" t="inlineStr"/>
      <c r="CP1098" t="inlineStr"/>
      <c r="CQ1098" t="inlineStr"/>
      <c r="CR1098" t="inlineStr"/>
      <c r="CS1098" t="inlineStr"/>
      <c r="CT1098" t="inlineStr"/>
      <c r="CU1098" t="inlineStr"/>
    </row>
    <row r="1099">
      <c r="A1099" t="b">
        <v>1</v>
      </c>
      <c r="B1099" t="inlineStr">
        <is>
          <t>973</t>
        </is>
      </c>
      <c r="C1099" t="inlineStr">
        <is>
          <t>L-1557-15396765X</t>
        </is>
      </c>
      <c r="D1099" t="inlineStr">
        <is>
          <t>99390601X</t>
        </is>
      </c>
      <c r="E1099" t="inlineStr">
        <is>
          <t>Aal</t>
        </is>
      </c>
      <c r="F1099" t="inlineStr">
        <is>
          <t>https://portal.dnb.de/opac.htm?method=simpleSearch&amp;cqlMode=true&amp;query=idn%3D99390601X</t>
        </is>
      </c>
      <c r="G1099" t="inlineStr">
        <is>
          <t>III 101, 23</t>
        </is>
      </c>
      <c r="H1099" t="inlineStr">
        <is>
          <t>III 101, 23</t>
        </is>
      </c>
      <c r="I1099" t="inlineStr"/>
      <c r="J1099" t="inlineStr"/>
      <c r="K1099" t="inlineStr">
        <is>
          <t>bis 25 cm</t>
        </is>
      </c>
      <c r="L1099" t="inlineStr"/>
      <c r="M1099" t="inlineStr"/>
      <c r="N1099" t="inlineStr"/>
      <c r="O1099" t="inlineStr"/>
      <c r="P1099" t="inlineStr"/>
      <c r="Q1099" t="inlineStr"/>
      <c r="R1099" t="inlineStr"/>
      <c r="S1099" t="inlineStr"/>
      <c r="T1099" t="inlineStr"/>
      <c r="U1099" t="inlineStr"/>
      <c r="V1099" t="inlineStr"/>
      <c r="W1099" t="inlineStr"/>
      <c r="X1099" t="inlineStr"/>
      <c r="Y1099" t="inlineStr"/>
      <c r="Z1099" t="inlineStr"/>
      <c r="AA1099" t="inlineStr">
        <is>
          <t>HL</t>
        </is>
      </c>
      <c r="AB1099" t="inlineStr"/>
      <c r="AC1099" t="inlineStr"/>
      <c r="AD1099" t="inlineStr">
        <is>
          <t>f</t>
        </is>
      </c>
      <c r="AE1099" t="inlineStr"/>
      <c r="AF1099" t="inlineStr"/>
      <c r="AG1099" t="inlineStr"/>
      <c r="AH1099" t="inlineStr"/>
      <c r="AI1099" t="inlineStr"/>
      <c r="AJ1099" t="inlineStr">
        <is>
          <t>Pa</t>
        </is>
      </c>
      <c r="AK1099" t="inlineStr"/>
      <c r="AL1099" t="inlineStr"/>
      <c r="AM1099" t="inlineStr"/>
      <c r="AN1099" t="inlineStr"/>
      <c r="AO1099" t="inlineStr"/>
      <c r="AP1099" t="inlineStr"/>
      <c r="AQ1099" t="inlineStr"/>
      <c r="AR1099" t="inlineStr"/>
      <c r="AS1099" t="inlineStr"/>
      <c r="AT1099" t="inlineStr"/>
      <c r="AU1099" t="inlineStr"/>
      <c r="AV1099" t="inlineStr"/>
      <c r="AW1099" t="inlineStr"/>
      <c r="AX1099" t="inlineStr">
        <is>
          <t>60</t>
        </is>
      </c>
      <c r="AY1099" t="inlineStr"/>
      <c r="AZ1099" t="inlineStr"/>
      <c r="BA1099" t="inlineStr"/>
      <c r="BB1099" t="inlineStr">
        <is>
          <t>n</t>
        </is>
      </c>
      <c r="BC1099" t="inlineStr">
        <is>
          <t>0</t>
        </is>
      </c>
      <c r="BD1099" t="inlineStr"/>
      <c r="BE1099" t="inlineStr"/>
      <c r="BF1099" t="inlineStr"/>
      <c r="BG1099" t="inlineStr"/>
      <c r="BH1099" t="inlineStr"/>
      <c r="BI1099" t="inlineStr"/>
      <c r="BJ1099" t="inlineStr"/>
      <c r="BK1099" t="inlineStr"/>
      <c r="BL1099" t="inlineStr"/>
      <c r="BM1099" t="inlineStr"/>
      <c r="BN1099" t="inlineStr"/>
      <c r="BO1099" t="inlineStr"/>
      <c r="BP1099" t="inlineStr"/>
      <c r="BQ1099" t="inlineStr"/>
      <c r="BR1099" t="inlineStr"/>
      <c r="BS1099" t="inlineStr"/>
      <c r="BT1099" t="inlineStr"/>
      <c r="BU1099" t="inlineStr"/>
      <c r="BV1099" t="inlineStr"/>
      <c r="BW1099" t="inlineStr"/>
      <c r="BX1099" t="inlineStr"/>
      <c r="BY1099" t="inlineStr"/>
      <c r="BZ1099" t="inlineStr"/>
      <c r="CA1099" t="inlineStr"/>
      <c r="CB1099" t="inlineStr"/>
      <c r="CC1099" t="inlineStr"/>
      <c r="CD1099" t="inlineStr"/>
      <c r="CE1099" t="inlineStr"/>
      <c r="CF1099" t="inlineStr"/>
      <c r="CG1099" t="inlineStr"/>
      <c r="CH1099" t="inlineStr"/>
      <c r="CI1099" t="inlineStr"/>
      <c r="CJ1099" t="inlineStr"/>
      <c r="CK1099" t="inlineStr"/>
      <c r="CL1099" t="inlineStr"/>
      <c r="CM1099" t="inlineStr"/>
      <c r="CN1099" t="inlineStr"/>
      <c r="CO1099" t="inlineStr"/>
      <c r="CP1099" t="inlineStr"/>
      <c r="CQ1099" t="inlineStr"/>
      <c r="CR1099" t="inlineStr"/>
      <c r="CS1099" t="inlineStr"/>
      <c r="CT1099" t="inlineStr"/>
      <c r="CU1099" t="inlineStr"/>
    </row>
    <row r="1100">
      <c r="A1100" t="b">
        <v>1</v>
      </c>
      <c r="B1100" t="inlineStr">
        <is>
          <t>974</t>
        </is>
      </c>
      <c r="C1100" t="inlineStr">
        <is>
          <t>L-1560-406972435</t>
        </is>
      </c>
      <c r="D1100" t="inlineStr">
        <is>
          <t>1132656729</t>
        </is>
      </c>
      <c r="E1100" t="inlineStr">
        <is>
          <t>Af</t>
        </is>
      </c>
      <c r="F1100" t="inlineStr">
        <is>
          <t>https://portal.dnb.de/opac.htm?method=simpleSearch&amp;cqlMode=true&amp;query=idn%3D1132656729</t>
        </is>
      </c>
      <c r="G1100" t="inlineStr">
        <is>
          <t>III 101, 24</t>
        </is>
      </c>
      <c r="H1100" t="inlineStr">
        <is>
          <t>III 101, 24</t>
        </is>
      </c>
      <c r="I1100" t="inlineStr"/>
      <c r="J1100" t="inlineStr"/>
      <c r="K1100" t="inlineStr">
        <is>
          <t>bis 25 cm</t>
        </is>
      </c>
      <c r="L1100" t="inlineStr"/>
      <c r="M1100" t="inlineStr"/>
      <c r="N1100" t="inlineStr"/>
      <c r="O1100" t="inlineStr"/>
      <c r="P1100" t="inlineStr"/>
      <c r="Q1100" t="inlineStr"/>
      <c r="R1100" t="inlineStr"/>
      <c r="S1100" t="inlineStr"/>
      <c r="T1100" t="inlineStr"/>
      <c r="U1100" t="inlineStr"/>
      <c r="V1100" t="inlineStr"/>
      <c r="W1100" t="inlineStr"/>
      <c r="X1100" t="inlineStr"/>
      <c r="Y1100" t="inlineStr"/>
      <c r="Z1100" t="inlineStr"/>
      <c r="AA1100" t="inlineStr">
        <is>
          <t>L</t>
        </is>
      </c>
      <c r="AB1100" t="inlineStr"/>
      <c r="AC1100" t="inlineStr"/>
      <c r="AD1100" t="inlineStr">
        <is>
          <t>f/V</t>
        </is>
      </c>
      <c r="AE1100" t="inlineStr"/>
      <c r="AF1100" t="inlineStr"/>
      <c r="AG1100" t="inlineStr"/>
      <c r="AH1100" t="inlineStr"/>
      <c r="AI1100" t="inlineStr"/>
      <c r="AJ1100" t="inlineStr">
        <is>
          <t>Pa</t>
        </is>
      </c>
      <c r="AK1100" t="inlineStr"/>
      <c r="AL1100" t="inlineStr"/>
      <c r="AM1100" t="inlineStr"/>
      <c r="AN1100" t="inlineStr"/>
      <c r="AO1100" t="inlineStr"/>
      <c r="AP1100" t="inlineStr"/>
      <c r="AQ1100" t="inlineStr"/>
      <c r="AR1100" t="inlineStr"/>
      <c r="AS1100" t="inlineStr"/>
      <c r="AT1100" t="inlineStr"/>
      <c r="AU1100" t="inlineStr"/>
      <c r="AV1100" t="inlineStr">
        <is>
          <t>2</t>
        </is>
      </c>
      <c r="AW1100" t="inlineStr">
        <is>
          <t>x</t>
        </is>
      </c>
      <c r="AX1100" t="inlineStr">
        <is>
          <t>45</t>
        </is>
      </c>
      <c r="AY1100" t="inlineStr"/>
      <c r="AZ1100" t="inlineStr"/>
      <c r="BA1100" t="inlineStr"/>
      <c r="BB1100" t="inlineStr">
        <is>
          <t>n</t>
        </is>
      </c>
      <c r="BC1100" t="inlineStr">
        <is>
          <t>0</t>
        </is>
      </c>
      <c r="BD1100" t="inlineStr"/>
      <c r="BE1100" t="inlineStr">
        <is>
          <t>Gewebe</t>
        </is>
      </c>
      <c r="BF1100" t="inlineStr"/>
      <c r="BG1100" t="inlineStr"/>
      <c r="BH1100" t="inlineStr"/>
      <c r="BI1100" t="inlineStr"/>
      <c r="BJ1100" t="inlineStr"/>
      <c r="BK1100" t="inlineStr"/>
      <c r="BL1100" t="inlineStr"/>
      <c r="BM1100" t="inlineStr"/>
      <c r="BN1100" t="inlineStr"/>
      <c r="BO1100" t="inlineStr"/>
      <c r="BP1100" t="inlineStr"/>
      <c r="BQ1100" t="inlineStr"/>
      <c r="BR1100" t="inlineStr"/>
      <c r="BS1100" t="inlineStr"/>
      <c r="BT1100" t="inlineStr"/>
      <c r="BU1100" t="inlineStr"/>
      <c r="BV1100" t="inlineStr"/>
      <c r="BW1100" t="inlineStr"/>
      <c r="BX1100" t="inlineStr"/>
      <c r="BY1100" t="inlineStr"/>
      <c r="BZ1100" t="inlineStr"/>
      <c r="CA1100" t="inlineStr"/>
      <c r="CB1100" t="inlineStr"/>
      <c r="CC1100" t="inlineStr"/>
      <c r="CD1100" t="inlineStr"/>
      <c r="CE1100" t="inlineStr"/>
      <c r="CF1100" t="inlineStr"/>
      <c r="CG1100" t="inlineStr"/>
      <c r="CH1100" t="inlineStr"/>
      <c r="CI1100" t="inlineStr"/>
      <c r="CJ1100" t="inlineStr"/>
      <c r="CK1100" t="inlineStr"/>
      <c r="CL1100" t="inlineStr"/>
      <c r="CM1100" t="inlineStr"/>
      <c r="CN1100" t="inlineStr"/>
      <c r="CO1100" t="inlineStr"/>
      <c r="CP1100" t="inlineStr"/>
      <c r="CQ1100" t="inlineStr"/>
      <c r="CR1100" t="inlineStr"/>
      <c r="CS1100" t="inlineStr"/>
      <c r="CT1100" t="inlineStr"/>
      <c r="CU1100" t="inlineStr"/>
    </row>
    <row r="1101">
      <c r="A1101" t="b">
        <v>1</v>
      </c>
      <c r="B1101" t="inlineStr">
        <is>
          <t>975</t>
        </is>
      </c>
      <c r="C1101" t="inlineStr">
        <is>
          <t>L-1543-154047686</t>
        </is>
      </c>
      <c r="D1101" t="inlineStr">
        <is>
          <t>993938299</t>
        </is>
      </c>
      <c r="E1101" t="inlineStr">
        <is>
          <t>Aal</t>
        </is>
      </c>
      <c r="F1101" t="inlineStr">
        <is>
          <t>https://portal.dnb.de/opac.htm?method=simpleSearch&amp;cqlMode=true&amp;query=idn%3D993938299</t>
        </is>
      </c>
      <c r="G1101" t="inlineStr">
        <is>
          <t>III 101, 25</t>
        </is>
      </c>
      <c r="H1101" t="inlineStr">
        <is>
          <t>III 101, 25</t>
        </is>
      </c>
      <c r="I1101" t="inlineStr"/>
      <c r="J1101" t="inlineStr"/>
      <c r="K1101" t="inlineStr">
        <is>
          <t>bis 25 cm</t>
        </is>
      </c>
      <c r="L1101" t="inlineStr"/>
      <c r="M1101" t="inlineStr"/>
      <c r="N1101" t="inlineStr"/>
      <c r="O1101" t="inlineStr"/>
      <c r="P1101" t="inlineStr"/>
      <c r="Q1101" t="inlineStr"/>
      <c r="R1101" t="inlineStr"/>
      <c r="S1101" t="inlineStr"/>
      <c r="T1101" t="inlineStr"/>
      <c r="U1101" t="inlineStr"/>
      <c r="V1101" t="inlineStr"/>
      <c r="W1101" t="inlineStr"/>
      <c r="X1101" t="inlineStr"/>
      <c r="Y1101" t="inlineStr"/>
      <c r="Z1101" t="inlineStr"/>
      <c r="AA1101" t="inlineStr">
        <is>
          <t>HG</t>
        </is>
      </c>
      <c r="AB1101" t="inlineStr"/>
      <c r="AC1101" t="inlineStr">
        <is>
          <t>x</t>
        </is>
      </c>
      <c r="AD1101" t="inlineStr">
        <is>
          <t>h/E</t>
        </is>
      </c>
      <c r="AE1101" t="inlineStr"/>
      <c r="AF1101" t="inlineStr"/>
      <c r="AG1101" t="inlineStr"/>
      <c r="AH1101" t="inlineStr"/>
      <c r="AI1101" t="inlineStr"/>
      <c r="AJ1101" t="inlineStr">
        <is>
          <t>Pa</t>
        </is>
      </c>
      <c r="AK1101" t="inlineStr">
        <is>
          <t>x</t>
        </is>
      </c>
      <c r="AL1101" t="inlineStr"/>
      <c r="AM1101" t="inlineStr"/>
      <c r="AN1101" t="inlineStr"/>
      <c r="AO1101" t="inlineStr"/>
      <c r="AP1101" t="inlineStr"/>
      <c r="AQ1101" t="inlineStr"/>
      <c r="AR1101" t="inlineStr"/>
      <c r="AS1101" t="inlineStr"/>
      <c r="AT1101" t="inlineStr"/>
      <c r="AU1101" t="inlineStr"/>
      <c r="AV1101" t="inlineStr"/>
      <c r="AW1101" t="inlineStr"/>
      <c r="AX1101" t="inlineStr">
        <is>
          <t>110</t>
        </is>
      </c>
      <c r="AY1101" t="inlineStr"/>
      <c r="AZ1101" t="inlineStr"/>
      <c r="BA1101" t="inlineStr"/>
      <c r="BB1101" t="inlineStr">
        <is>
          <t>ja vor</t>
        </is>
      </c>
      <c r="BC1101" t="inlineStr">
        <is>
          <t>0.5</t>
        </is>
      </c>
      <c r="BD1101" t="inlineStr"/>
      <c r="BE1101" t="inlineStr"/>
      <c r="BF1101" t="inlineStr"/>
      <c r="BG1101" t="inlineStr"/>
      <c r="BH1101" t="inlineStr"/>
      <c r="BI1101" t="inlineStr"/>
      <c r="BJ1101" t="inlineStr"/>
      <c r="BK1101" t="inlineStr"/>
      <c r="BL1101" t="inlineStr"/>
      <c r="BM1101" t="inlineStr"/>
      <c r="BN1101" t="inlineStr"/>
      <c r="BO1101" t="inlineStr">
        <is>
          <t>x</t>
        </is>
      </c>
      <c r="BP1101" t="inlineStr">
        <is>
          <t>x</t>
        </is>
      </c>
      <c r="BQ1101" t="inlineStr"/>
      <c r="BR1101" t="inlineStr"/>
      <c r="BS1101" t="inlineStr"/>
      <c r="BT1101" t="inlineStr"/>
      <c r="BU1101" t="inlineStr"/>
      <c r="BV1101" t="inlineStr"/>
      <c r="BW1101" t="inlineStr"/>
      <c r="BX1101" t="inlineStr"/>
      <c r="BY1101" t="inlineStr"/>
      <c r="BZ1101" t="inlineStr"/>
      <c r="CA1101" t="inlineStr">
        <is>
          <t>0.5</t>
        </is>
      </c>
      <c r="CB1101" t="inlineStr"/>
      <c r="CC1101" t="inlineStr"/>
      <c r="CD1101" t="inlineStr"/>
      <c r="CE1101" t="inlineStr"/>
      <c r="CF1101" t="inlineStr"/>
      <c r="CG1101" t="inlineStr"/>
      <c r="CH1101" t="inlineStr"/>
      <c r="CI1101" t="inlineStr"/>
      <c r="CJ1101" t="inlineStr"/>
      <c r="CK1101" t="inlineStr"/>
      <c r="CL1101" t="inlineStr"/>
      <c r="CM1101" t="inlineStr"/>
      <c r="CN1101" t="inlineStr"/>
      <c r="CO1101" t="inlineStr"/>
      <c r="CP1101" t="inlineStr"/>
      <c r="CQ1101" t="inlineStr"/>
      <c r="CR1101" t="inlineStr"/>
      <c r="CS1101" t="inlineStr"/>
      <c r="CT1101" t="inlineStr"/>
      <c r="CU1101" t="inlineStr"/>
    </row>
    <row r="1102">
      <c r="A1102" t="b">
        <v>1</v>
      </c>
      <c r="B1102" t="inlineStr">
        <is>
          <t>976</t>
        </is>
      </c>
      <c r="C1102" t="inlineStr">
        <is>
          <t>L-1549-315323094</t>
        </is>
      </c>
      <c r="D1102" t="inlineStr">
        <is>
          <t>1066864705</t>
        </is>
      </c>
      <c r="E1102" t="inlineStr">
        <is>
          <t>Aaf</t>
        </is>
      </c>
      <c r="F1102" t="inlineStr">
        <is>
          <t>https://portal.dnb.de/opac.htm?method=simpleSearch&amp;cqlMode=true&amp;query=idn%3D1066864705</t>
        </is>
      </c>
      <c r="G1102" t="inlineStr">
        <is>
          <t>III 101, 27 -1</t>
        </is>
      </c>
      <c r="H1102" t="inlineStr">
        <is>
          <t>III 101, 27</t>
        </is>
      </c>
      <c r="I1102" t="inlineStr"/>
      <c r="J1102" t="inlineStr"/>
      <c r="K1102" t="inlineStr">
        <is>
          <t>bis 25 cm</t>
        </is>
      </c>
      <c r="L1102" t="inlineStr"/>
      <c r="M1102" t="inlineStr"/>
      <c r="N1102" t="inlineStr"/>
      <c r="O1102" t="inlineStr"/>
      <c r="P1102" t="inlineStr"/>
      <c r="Q1102" t="inlineStr"/>
      <c r="R1102" t="inlineStr"/>
      <c r="S1102" t="inlineStr"/>
      <c r="T1102" t="inlineStr"/>
      <c r="U1102" t="inlineStr"/>
      <c r="V1102" t="inlineStr"/>
      <c r="W1102" t="inlineStr"/>
      <c r="X1102" t="inlineStr"/>
      <c r="Y1102" t="inlineStr"/>
      <c r="Z1102" t="inlineStr"/>
      <c r="AA1102" t="inlineStr">
        <is>
          <t>Pa</t>
        </is>
      </c>
      <c r="AB1102" t="inlineStr"/>
      <c r="AC1102" t="inlineStr"/>
      <c r="AD1102" t="inlineStr">
        <is>
          <t>f</t>
        </is>
      </c>
      <c r="AE1102" t="inlineStr"/>
      <c r="AF1102" t="inlineStr"/>
      <c r="AG1102" t="inlineStr"/>
      <c r="AH1102" t="inlineStr"/>
      <c r="AI1102" t="inlineStr"/>
      <c r="AJ1102" t="inlineStr">
        <is>
          <t>Pa</t>
        </is>
      </c>
      <c r="AK1102" t="inlineStr"/>
      <c r="AL1102" t="inlineStr"/>
      <c r="AM1102" t="inlineStr"/>
      <c r="AN1102" t="inlineStr"/>
      <c r="AO1102" t="inlineStr"/>
      <c r="AP1102" t="inlineStr"/>
      <c r="AQ1102" t="inlineStr"/>
      <c r="AR1102" t="inlineStr"/>
      <c r="AS1102" t="inlineStr"/>
      <c r="AT1102" t="inlineStr"/>
      <c r="AU1102" t="inlineStr"/>
      <c r="AV1102" t="inlineStr"/>
      <c r="AW1102" t="inlineStr"/>
      <c r="AX1102" t="inlineStr">
        <is>
          <t>60</t>
        </is>
      </c>
      <c r="AY1102" t="inlineStr"/>
      <c r="AZ1102" t="inlineStr"/>
      <c r="BA1102" t="inlineStr"/>
      <c r="BB1102" t="inlineStr">
        <is>
          <t>n</t>
        </is>
      </c>
      <c r="BC1102" t="inlineStr">
        <is>
          <t>0</t>
        </is>
      </c>
      <c r="BD1102" t="inlineStr"/>
      <c r="BE1102" t="inlineStr"/>
      <c r="BF1102" t="inlineStr"/>
      <c r="BG1102" t="inlineStr"/>
      <c r="BH1102" t="inlineStr"/>
      <c r="BI1102" t="inlineStr"/>
      <c r="BJ1102" t="inlineStr"/>
      <c r="BK1102" t="inlineStr"/>
      <c r="BL1102" t="inlineStr"/>
      <c r="BM1102" t="inlineStr"/>
      <c r="BN1102" t="inlineStr"/>
      <c r="BO1102" t="inlineStr"/>
      <c r="BP1102" t="inlineStr"/>
      <c r="BQ1102" t="inlineStr"/>
      <c r="BR1102" t="inlineStr"/>
      <c r="BS1102" t="inlineStr"/>
      <c r="BT1102" t="inlineStr"/>
      <c r="BU1102" t="inlineStr"/>
      <c r="BV1102" t="inlineStr"/>
      <c r="BW1102" t="inlineStr"/>
      <c r="BX1102" t="inlineStr"/>
      <c r="BY1102" t="inlineStr"/>
      <c r="BZ1102" t="inlineStr"/>
      <c r="CA1102" t="inlineStr"/>
      <c r="CB1102" t="inlineStr"/>
      <c r="CC1102" t="inlineStr"/>
      <c r="CD1102" t="inlineStr"/>
      <c r="CE1102" t="inlineStr"/>
      <c r="CF1102" t="inlineStr"/>
      <c r="CG1102" t="inlineStr"/>
      <c r="CH1102" t="inlineStr"/>
      <c r="CI1102" t="inlineStr"/>
      <c r="CJ1102" t="inlineStr"/>
      <c r="CK1102" t="inlineStr"/>
      <c r="CL1102" t="inlineStr"/>
      <c r="CM1102" t="inlineStr"/>
      <c r="CN1102" t="inlineStr"/>
      <c r="CO1102" t="inlineStr"/>
      <c r="CP1102" t="inlineStr"/>
      <c r="CQ1102" t="inlineStr"/>
      <c r="CR1102" t="inlineStr"/>
      <c r="CS1102" t="inlineStr"/>
      <c r="CT1102" t="inlineStr"/>
      <c r="CU1102" t="inlineStr"/>
    </row>
    <row r="1103">
      <c r="A1103" t="b">
        <v>0</v>
      </c>
      <c r="B1103" t="inlineStr"/>
      <c r="C1103" t="inlineStr"/>
      <c r="D1103" t="inlineStr"/>
      <c r="E1103" t="inlineStr"/>
      <c r="F1103" t="inlineStr"/>
      <c r="G1103" t="inlineStr">
        <is>
          <t>III 101, 27 -2</t>
        </is>
      </c>
      <c r="H1103" t="inlineStr"/>
      <c r="I1103" t="inlineStr"/>
      <c r="J1103" t="inlineStr"/>
      <c r="K1103" t="inlineStr">
        <is>
          <t>bis 25 cm</t>
        </is>
      </c>
      <c r="L1103" t="inlineStr"/>
      <c r="M1103" t="inlineStr"/>
      <c r="N1103" t="inlineStr"/>
      <c r="O1103" t="inlineStr"/>
      <c r="P1103" t="inlineStr"/>
      <c r="Q1103" t="inlineStr"/>
      <c r="R1103" t="inlineStr"/>
      <c r="S1103" t="inlineStr"/>
      <c r="T1103" t="inlineStr"/>
      <c r="U1103" t="inlineStr"/>
      <c r="V1103" t="inlineStr"/>
      <c r="W1103" t="inlineStr"/>
      <c r="X1103" t="inlineStr"/>
      <c r="Y1103" t="inlineStr"/>
      <c r="Z1103" t="inlineStr"/>
      <c r="AA1103" t="inlineStr">
        <is>
          <t>Pa</t>
        </is>
      </c>
      <c r="AB1103" t="inlineStr"/>
      <c r="AC1103" t="inlineStr"/>
      <c r="AD1103" t="inlineStr">
        <is>
          <t>f</t>
        </is>
      </c>
      <c r="AE1103" t="inlineStr"/>
      <c r="AF1103" t="inlineStr"/>
      <c r="AG1103" t="inlineStr"/>
      <c r="AH1103" t="inlineStr"/>
      <c r="AI1103" t="inlineStr"/>
      <c r="AJ1103" t="inlineStr">
        <is>
          <t>Pa</t>
        </is>
      </c>
      <c r="AK1103" t="inlineStr"/>
      <c r="AL1103" t="inlineStr"/>
      <c r="AM1103" t="inlineStr"/>
      <c r="AN1103" t="inlineStr"/>
      <c r="AO1103" t="inlineStr"/>
      <c r="AP1103" t="inlineStr"/>
      <c r="AQ1103" t="inlineStr"/>
      <c r="AR1103" t="inlineStr"/>
      <c r="AS1103" t="inlineStr"/>
      <c r="AT1103" t="inlineStr"/>
      <c r="AU1103" t="inlineStr"/>
      <c r="AV1103" t="inlineStr"/>
      <c r="AW1103" t="inlineStr"/>
      <c r="AX1103" t="inlineStr">
        <is>
          <t>60</t>
        </is>
      </c>
      <c r="AY1103" t="inlineStr"/>
      <c r="AZ1103" t="inlineStr"/>
      <c r="BA1103" t="inlineStr"/>
      <c r="BB1103" t="inlineStr">
        <is>
          <t>n</t>
        </is>
      </c>
      <c r="BC1103" t="inlineStr">
        <is>
          <t>0</t>
        </is>
      </c>
      <c r="BD1103" t="inlineStr"/>
      <c r="BE1103" t="inlineStr"/>
      <c r="BF1103" t="inlineStr"/>
      <c r="BG1103" t="inlineStr"/>
      <c r="BH1103" t="inlineStr"/>
      <c r="BI1103" t="inlineStr"/>
      <c r="BJ1103" t="inlineStr"/>
      <c r="BK1103" t="inlineStr"/>
      <c r="BL1103" t="inlineStr"/>
      <c r="BM1103" t="inlineStr"/>
      <c r="BN1103" t="inlineStr"/>
      <c r="BO1103" t="inlineStr"/>
      <c r="BP1103" t="inlineStr"/>
      <c r="BQ1103" t="inlineStr"/>
      <c r="BR1103" t="inlineStr"/>
      <c r="BS1103" t="inlineStr"/>
      <c r="BT1103" t="inlineStr"/>
      <c r="BU1103" t="inlineStr"/>
      <c r="BV1103" t="inlineStr"/>
      <c r="BW1103" t="inlineStr"/>
      <c r="BX1103" t="inlineStr"/>
      <c r="BY1103" t="inlineStr"/>
      <c r="BZ1103" t="inlineStr"/>
      <c r="CA1103" t="inlineStr"/>
      <c r="CB1103" t="inlineStr"/>
      <c r="CC1103" t="inlineStr"/>
      <c r="CD1103" t="inlineStr"/>
      <c r="CE1103" t="inlineStr"/>
      <c r="CF1103" t="inlineStr"/>
      <c r="CG1103" t="inlineStr"/>
      <c r="CH1103" t="inlineStr"/>
      <c r="CI1103" t="inlineStr"/>
      <c r="CJ1103" t="inlineStr"/>
      <c r="CK1103" t="inlineStr"/>
      <c r="CL1103" t="inlineStr"/>
      <c r="CM1103" t="inlineStr"/>
      <c r="CN1103" t="inlineStr"/>
      <c r="CO1103" t="inlineStr"/>
      <c r="CP1103" t="inlineStr"/>
      <c r="CQ1103" t="inlineStr"/>
      <c r="CR1103" t="inlineStr"/>
      <c r="CS1103" t="inlineStr"/>
      <c r="CT1103" t="inlineStr"/>
      <c r="CU1103" t="inlineStr"/>
    </row>
    <row r="1104">
      <c r="A1104" t="b">
        <v>1</v>
      </c>
      <c r="B1104" t="inlineStr">
        <is>
          <t>1008</t>
        </is>
      </c>
      <c r="C1104" t="inlineStr">
        <is>
          <t>L-1557-169504190</t>
        </is>
      </c>
      <c r="D1104" t="inlineStr">
        <is>
          <t>999822306</t>
        </is>
      </c>
      <c r="E1104" t="inlineStr">
        <is>
          <t>Aal</t>
        </is>
      </c>
      <c r="F1104" t="inlineStr">
        <is>
          <t>https://portal.dnb.de/opac.htm?method=simpleSearch&amp;cqlMode=true&amp;query=idn%3D999822306</t>
        </is>
      </c>
      <c r="G1104" t="inlineStr">
        <is>
          <t>III 101, 27 a</t>
        </is>
      </c>
      <c r="H1104" t="inlineStr">
        <is>
          <t>III 101, 27 a</t>
        </is>
      </c>
      <c r="I1104" t="inlineStr"/>
      <c r="J1104" t="inlineStr"/>
      <c r="K1104" t="inlineStr">
        <is>
          <t>bis 25 cm</t>
        </is>
      </c>
      <c r="L1104" t="inlineStr"/>
      <c r="M1104" t="inlineStr"/>
      <c r="N1104" t="inlineStr"/>
      <c r="O1104" t="inlineStr"/>
      <c r="P1104" t="inlineStr"/>
      <c r="Q1104" t="inlineStr"/>
      <c r="R1104" t="inlineStr"/>
      <c r="S1104" t="inlineStr"/>
      <c r="T1104" t="inlineStr"/>
      <c r="U1104" t="inlineStr"/>
      <c r="V1104" t="inlineStr"/>
      <c r="W1104" t="inlineStr"/>
      <c r="X1104" t="inlineStr"/>
      <c r="Y1104" t="inlineStr"/>
      <c r="Z1104" t="inlineStr"/>
      <c r="AA1104" t="inlineStr">
        <is>
          <t>HL</t>
        </is>
      </c>
      <c r="AB1104" t="inlineStr"/>
      <c r="AC1104" t="inlineStr"/>
      <c r="AD1104" t="inlineStr">
        <is>
          <t>f/V</t>
        </is>
      </c>
      <c r="AE1104" t="inlineStr"/>
      <c r="AF1104" t="inlineStr"/>
      <c r="AG1104" t="inlineStr"/>
      <c r="AH1104" t="inlineStr"/>
      <c r="AI1104" t="inlineStr"/>
      <c r="AJ1104" t="inlineStr">
        <is>
          <t>Pa</t>
        </is>
      </c>
      <c r="AK1104" t="inlineStr"/>
      <c r="AL1104" t="inlineStr"/>
      <c r="AM1104" t="inlineStr"/>
      <c r="AN1104" t="inlineStr"/>
      <c r="AO1104" t="inlineStr"/>
      <c r="AP1104" t="inlineStr"/>
      <c r="AQ1104" t="inlineStr"/>
      <c r="AR1104" t="inlineStr"/>
      <c r="AS1104" t="inlineStr"/>
      <c r="AT1104" t="inlineStr"/>
      <c r="AU1104" t="inlineStr"/>
      <c r="AV1104" t="inlineStr"/>
      <c r="AW1104" t="inlineStr"/>
      <c r="AX1104" t="inlineStr">
        <is>
          <t>110</t>
        </is>
      </c>
      <c r="AY1104" t="inlineStr"/>
      <c r="AZ1104" t="inlineStr"/>
      <c r="BA1104" t="inlineStr"/>
      <c r="BB1104" t="inlineStr">
        <is>
          <t>n</t>
        </is>
      </c>
      <c r="BC1104" t="inlineStr">
        <is>
          <t>0</t>
        </is>
      </c>
      <c r="BD1104" t="inlineStr"/>
      <c r="BE1104" t="inlineStr"/>
      <c r="BF1104" t="inlineStr"/>
      <c r="BG1104" t="inlineStr"/>
      <c r="BH1104" t="inlineStr"/>
      <c r="BI1104" t="inlineStr"/>
      <c r="BJ1104" t="inlineStr"/>
      <c r="BK1104" t="inlineStr"/>
      <c r="BL1104" t="inlineStr"/>
      <c r="BM1104" t="inlineStr"/>
      <c r="BN1104" t="inlineStr"/>
      <c r="BO1104" t="inlineStr"/>
      <c r="BP1104" t="inlineStr"/>
      <c r="BQ1104" t="inlineStr"/>
      <c r="BR1104" t="inlineStr"/>
      <c r="BS1104" t="inlineStr"/>
      <c r="BT1104" t="inlineStr"/>
      <c r="BU1104" t="inlineStr"/>
      <c r="BV1104" t="inlineStr"/>
      <c r="BW1104" t="inlineStr"/>
      <c r="BX1104" t="inlineStr"/>
      <c r="BY1104" t="inlineStr"/>
      <c r="BZ1104" t="inlineStr"/>
      <c r="CA1104" t="inlineStr"/>
      <c r="CB1104" t="inlineStr"/>
      <c r="CC1104" t="inlineStr"/>
      <c r="CD1104" t="inlineStr"/>
      <c r="CE1104" t="inlineStr"/>
      <c r="CF1104" t="inlineStr"/>
      <c r="CG1104" t="inlineStr"/>
      <c r="CH1104" t="inlineStr"/>
      <c r="CI1104" t="inlineStr"/>
      <c r="CJ1104" t="inlineStr"/>
      <c r="CK1104" t="inlineStr"/>
      <c r="CL1104" t="inlineStr"/>
      <c r="CM1104" t="inlineStr"/>
      <c r="CN1104" t="inlineStr"/>
      <c r="CO1104" t="inlineStr"/>
      <c r="CP1104" t="inlineStr"/>
      <c r="CQ1104" t="inlineStr"/>
      <c r="CR1104" t="inlineStr"/>
      <c r="CS1104" t="inlineStr"/>
      <c r="CT1104" t="inlineStr"/>
      <c r="CU1104" t="inlineStr"/>
    </row>
    <row r="1105">
      <c r="A1105" t="b">
        <v>1</v>
      </c>
      <c r="B1105" t="inlineStr">
        <is>
          <t>977</t>
        </is>
      </c>
      <c r="C1105" t="inlineStr">
        <is>
          <t>L-5305-31530958X</t>
        </is>
      </c>
      <c r="D1105" t="inlineStr">
        <is>
          <t>1066850593</t>
        </is>
      </c>
      <c r="E1105" t="inlineStr">
        <is>
          <t>Aaf</t>
        </is>
      </c>
      <c r="F1105" t="inlineStr">
        <is>
          <t>https://portal.dnb.de/opac.htm?method=simpleSearch&amp;cqlMode=true&amp;query=idn%3D1066850593</t>
        </is>
      </c>
      <c r="G1105" t="inlineStr">
        <is>
          <t>III 101, 28</t>
        </is>
      </c>
      <c r="H1105" t="inlineStr">
        <is>
          <t>III 101, 28</t>
        </is>
      </c>
      <c r="I1105" t="inlineStr"/>
      <c r="J1105" t="inlineStr"/>
      <c r="K1105" t="inlineStr">
        <is>
          <t>bis 25 cm</t>
        </is>
      </c>
      <c r="L1105" t="inlineStr"/>
      <c r="M1105" t="inlineStr"/>
      <c r="N1105" t="inlineStr"/>
      <c r="O1105" t="inlineStr"/>
      <c r="P1105" t="inlineStr"/>
      <c r="Q1105" t="inlineStr"/>
      <c r="R1105" t="inlineStr"/>
      <c r="S1105" t="inlineStr"/>
      <c r="T1105" t="inlineStr"/>
      <c r="U1105" t="inlineStr"/>
      <c r="V1105" t="inlineStr"/>
      <c r="W1105" t="inlineStr"/>
      <c r="X1105" t="inlineStr"/>
      <c r="Y1105" t="inlineStr"/>
      <c r="Z1105" t="inlineStr"/>
      <c r="AA1105" t="inlineStr">
        <is>
          <t>L</t>
        </is>
      </c>
      <c r="AB1105" t="inlineStr"/>
      <c r="AC1105" t="inlineStr"/>
      <c r="AD1105" t="inlineStr">
        <is>
          <t>f</t>
        </is>
      </c>
      <c r="AE1105" t="inlineStr"/>
      <c r="AF1105" t="inlineStr">
        <is>
          <t>x</t>
        </is>
      </c>
      <c r="AG1105" t="inlineStr"/>
      <c r="AH1105" t="inlineStr"/>
      <c r="AI1105" t="inlineStr"/>
      <c r="AJ1105" t="inlineStr">
        <is>
          <t>Pa</t>
        </is>
      </c>
      <c r="AK1105" t="inlineStr"/>
      <c r="AL1105" t="inlineStr"/>
      <c r="AM1105" t="inlineStr"/>
      <c r="AN1105" t="inlineStr"/>
      <c r="AO1105" t="inlineStr"/>
      <c r="AP1105" t="inlineStr"/>
      <c r="AQ1105" t="inlineStr"/>
      <c r="AR1105" t="inlineStr"/>
      <c r="AS1105" t="inlineStr"/>
      <c r="AT1105" t="inlineStr"/>
      <c r="AU1105" t="inlineStr"/>
      <c r="AV1105" t="inlineStr"/>
      <c r="AW1105" t="inlineStr"/>
      <c r="AX1105" t="inlineStr">
        <is>
          <t>45</t>
        </is>
      </c>
      <c r="AY1105" t="inlineStr"/>
      <c r="AZ1105" t="inlineStr"/>
      <c r="BA1105" t="inlineStr"/>
      <c r="BB1105" t="inlineStr">
        <is>
          <t>ja vor</t>
        </is>
      </c>
      <c r="BC1105" t="inlineStr">
        <is>
          <t>1</t>
        </is>
      </c>
      <c r="BD1105" t="inlineStr"/>
      <c r="BE1105" t="inlineStr">
        <is>
          <t>Wellpappe</t>
        </is>
      </c>
      <c r="BF1105" t="inlineStr"/>
      <c r="BG1105" t="inlineStr"/>
      <c r="BH1105" t="inlineStr"/>
      <c r="BI1105" t="inlineStr"/>
      <c r="BJ1105" t="inlineStr"/>
      <c r="BK1105" t="inlineStr"/>
      <c r="BL1105" t="inlineStr"/>
      <c r="BM1105" t="inlineStr">
        <is>
          <t>Umschlag (Leder pudert)</t>
        </is>
      </c>
      <c r="BN1105" t="inlineStr"/>
      <c r="BO1105" t="inlineStr">
        <is>
          <t>x</t>
        </is>
      </c>
      <c r="BP1105" t="inlineStr">
        <is>
          <t>x</t>
        </is>
      </c>
      <c r="BQ1105" t="inlineStr"/>
      <c r="BR1105" t="inlineStr"/>
      <c r="BS1105" t="inlineStr"/>
      <c r="BT1105" t="inlineStr"/>
      <c r="BU1105" t="inlineStr"/>
      <c r="BV1105" t="inlineStr"/>
      <c r="BW1105" t="inlineStr"/>
      <c r="BX1105" t="inlineStr"/>
      <c r="BY1105" t="inlineStr"/>
      <c r="BZ1105" t="inlineStr"/>
      <c r="CA1105" t="inlineStr">
        <is>
          <t>1</t>
        </is>
      </c>
      <c r="CB1105" t="inlineStr">
        <is>
          <t>evtl. festigen mit Klucel</t>
        </is>
      </c>
      <c r="CC1105" t="inlineStr"/>
      <c r="CD1105" t="inlineStr"/>
      <c r="CE1105" t="inlineStr"/>
      <c r="CF1105" t="inlineStr"/>
      <c r="CG1105" t="inlineStr"/>
      <c r="CH1105" t="inlineStr"/>
      <c r="CI1105" t="inlineStr"/>
      <c r="CJ1105" t="inlineStr"/>
      <c r="CK1105" t="inlineStr"/>
      <c r="CL1105" t="inlineStr"/>
      <c r="CM1105" t="inlineStr"/>
      <c r="CN1105" t="inlineStr"/>
      <c r="CO1105" t="inlineStr"/>
      <c r="CP1105" t="inlineStr"/>
      <c r="CQ1105" t="inlineStr"/>
      <c r="CR1105" t="inlineStr"/>
      <c r="CS1105" t="inlineStr"/>
      <c r="CT1105" t="inlineStr"/>
      <c r="CU1105" t="inlineStr"/>
    </row>
    <row r="1106">
      <c r="A1106" t="b">
        <v>1</v>
      </c>
      <c r="B1106" t="inlineStr">
        <is>
          <t>978</t>
        </is>
      </c>
      <c r="C1106" t="inlineStr">
        <is>
          <t>L-1548-315323426</t>
        </is>
      </c>
      <c r="D1106" t="inlineStr">
        <is>
          <t>1066865108</t>
        </is>
      </c>
      <c r="E1106" t="inlineStr">
        <is>
          <t>Aaf</t>
        </is>
      </c>
      <c r="F1106" t="inlineStr">
        <is>
          <t>https://portal.dnb.de/opac.htm?method=simpleSearch&amp;cqlMode=true&amp;query=idn%3D1066865108</t>
        </is>
      </c>
      <c r="G1106" t="inlineStr">
        <is>
          <t>III 101, 29</t>
        </is>
      </c>
      <c r="H1106" t="inlineStr">
        <is>
          <t>III 101, 29</t>
        </is>
      </c>
      <c r="I1106" t="inlineStr"/>
      <c r="J1106" t="inlineStr"/>
      <c r="K1106" t="inlineStr">
        <is>
          <t>bis 25 cm</t>
        </is>
      </c>
      <c r="L1106" t="inlineStr"/>
      <c r="M1106" t="inlineStr"/>
      <c r="N1106" t="inlineStr"/>
      <c r="O1106" t="inlineStr"/>
      <c r="P1106" t="inlineStr"/>
      <c r="Q1106" t="inlineStr"/>
      <c r="R1106" t="inlineStr"/>
      <c r="S1106" t="inlineStr"/>
      <c r="T1106" t="inlineStr"/>
      <c r="U1106" t="inlineStr"/>
      <c r="V1106" t="inlineStr"/>
      <c r="W1106" t="inlineStr"/>
      <c r="X1106" t="inlineStr"/>
      <c r="Y1106" t="inlineStr"/>
      <c r="Z1106" t="inlineStr"/>
      <c r="AA1106" t="inlineStr">
        <is>
          <t>L</t>
        </is>
      </c>
      <c r="AB1106" t="inlineStr"/>
      <c r="AC1106" t="inlineStr">
        <is>
          <t>x</t>
        </is>
      </c>
      <c r="AD1106" t="inlineStr">
        <is>
          <t>f/V</t>
        </is>
      </c>
      <c r="AE1106" t="inlineStr"/>
      <c r="AF1106" t="inlineStr"/>
      <c r="AG1106" t="inlineStr"/>
      <c r="AH1106" t="inlineStr"/>
      <c r="AI1106" t="inlineStr"/>
      <c r="AJ1106" t="inlineStr">
        <is>
          <t>Pa</t>
        </is>
      </c>
      <c r="AK1106" t="inlineStr"/>
      <c r="AL1106" t="inlineStr"/>
      <c r="AM1106" t="inlineStr"/>
      <c r="AN1106" t="inlineStr"/>
      <c r="AO1106" t="inlineStr"/>
      <c r="AP1106" t="inlineStr"/>
      <c r="AQ1106" t="inlineStr"/>
      <c r="AR1106" t="inlineStr"/>
      <c r="AS1106" t="inlineStr"/>
      <c r="AT1106" t="inlineStr"/>
      <c r="AU1106" t="inlineStr"/>
      <c r="AV1106" t="inlineStr"/>
      <c r="AW1106" t="inlineStr"/>
      <c r="AX1106" t="inlineStr">
        <is>
          <t>45</t>
        </is>
      </c>
      <c r="AY1106" t="inlineStr"/>
      <c r="AZ1106" t="inlineStr"/>
      <c r="BA1106" t="inlineStr"/>
      <c r="BB1106" t="inlineStr">
        <is>
          <t>n</t>
        </is>
      </c>
      <c r="BC1106" t="inlineStr">
        <is>
          <t>0</t>
        </is>
      </c>
      <c r="BD1106" t="inlineStr"/>
      <c r="BE1106" t="inlineStr">
        <is>
          <t>Gewebe</t>
        </is>
      </c>
      <c r="BF1106" t="inlineStr"/>
      <c r="BG1106" t="inlineStr"/>
      <c r="BH1106" t="inlineStr"/>
      <c r="BI1106" t="inlineStr"/>
      <c r="BJ1106" t="inlineStr"/>
      <c r="BK1106" t="inlineStr">
        <is>
          <t>Rücken ist bereits gebrochen, scheint aber stabil genug</t>
        </is>
      </c>
      <c r="BL1106" t="inlineStr"/>
      <c r="BM1106" t="inlineStr"/>
      <c r="BN1106" t="inlineStr"/>
      <c r="BO1106" t="inlineStr"/>
      <c r="BP1106" t="inlineStr"/>
      <c r="BQ1106" t="inlineStr"/>
      <c r="BR1106" t="inlineStr"/>
      <c r="BS1106" t="inlineStr"/>
      <c r="BT1106" t="inlineStr"/>
      <c r="BU1106" t="inlineStr"/>
      <c r="BV1106" t="inlineStr"/>
      <c r="BW1106" t="inlineStr"/>
      <c r="BX1106" t="inlineStr"/>
      <c r="BY1106" t="inlineStr"/>
      <c r="BZ1106" t="inlineStr"/>
      <c r="CA1106" t="inlineStr"/>
      <c r="CB1106" t="inlineStr"/>
      <c r="CC1106" t="inlineStr"/>
      <c r="CD1106" t="inlineStr"/>
      <c r="CE1106" t="inlineStr"/>
      <c r="CF1106" t="inlineStr"/>
      <c r="CG1106" t="inlineStr"/>
      <c r="CH1106" t="inlineStr"/>
      <c r="CI1106" t="inlineStr"/>
      <c r="CJ1106" t="inlineStr"/>
      <c r="CK1106" t="inlineStr"/>
      <c r="CL1106" t="inlineStr"/>
      <c r="CM1106" t="inlineStr"/>
      <c r="CN1106" t="inlineStr"/>
      <c r="CO1106" t="inlineStr"/>
      <c r="CP1106" t="inlineStr"/>
      <c r="CQ1106" t="inlineStr"/>
      <c r="CR1106" t="inlineStr"/>
      <c r="CS1106" t="inlineStr"/>
      <c r="CT1106" t="inlineStr"/>
      <c r="CU1106" t="inlineStr"/>
    </row>
    <row r="1107">
      <c r="A1107" t="b">
        <v>1</v>
      </c>
      <c r="B1107" t="inlineStr">
        <is>
          <t>980</t>
        </is>
      </c>
      <c r="C1107" t="inlineStr">
        <is>
          <t>L-1503-169953904</t>
        </is>
      </c>
      <c r="D1107" t="inlineStr">
        <is>
          <t>100005554X</t>
        </is>
      </c>
      <c r="E1107" t="inlineStr">
        <is>
          <t>Afl</t>
        </is>
      </c>
      <c r="F1107" t="inlineStr">
        <is>
          <t>https://portal.dnb.de/opac.htm?method=simpleSearch&amp;cqlMode=true&amp;query=idn%3D100005554X</t>
        </is>
      </c>
      <c r="G1107" t="inlineStr">
        <is>
          <t>III 101, 30</t>
        </is>
      </c>
      <c r="H1107" t="inlineStr">
        <is>
          <t>III 101, 30</t>
        </is>
      </c>
      <c r="I1107" t="inlineStr"/>
      <c r="J1107" t="inlineStr"/>
      <c r="K1107" t="inlineStr">
        <is>
          <t>bis 25 cm</t>
        </is>
      </c>
      <c r="L1107" t="inlineStr"/>
      <c r="M1107" t="inlineStr"/>
      <c r="N1107" t="inlineStr"/>
      <c r="O1107" t="inlineStr"/>
      <c r="P1107" t="inlineStr"/>
      <c r="Q1107" t="inlineStr"/>
      <c r="R1107" t="inlineStr"/>
      <c r="S1107" t="inlineStr"/>
      <c r="T1107" t="inlineStr"/>
      <c r="U1107" t="inlineStr"/>
      <c r="V1107" t="inlineStr"/>
      <c r="W1107" t="inlineStr"/>
      <c r="X1107" t="inlineStr"/>
      <c r="Y1107" t="inlineStr"/>
      <c r="Z1107" t="inlineStr"/>
      <c r="AA1107" t="inlineStr">
        <is>
          <t>L</t>
        </is>
      </c>
      <c r="AB1107" t="inlineStr"/>
      <c r="AC1107" t="inlineStr">
        <is>
          <t>x</t>
        </is>
      </c>
      <c r="AD1107" t="inlineStr">
        <is>
          <t>f</t>
        </is>
      </c>
      <c r="AE1107" t="inlineStr"/>
      <c r="AF1107" t="inlineStr"/>
      <c r="AG1107" t="inlineStr"/>
      <c r="AH1107" t="inlineStr"/>
      <c r="AI1107" t="inlineStr"/>
      <c r="AJ1107" t="inlineStr">
        <is>
          <t>Pa</t>
        </is>
      </c>
      <c r="AK1107" t="inlineStr"/>
      <c r="AL1107" t="inlineStr"/>
      <c r="AM1107" t="inlineStr"/>
      <c r="AN1107" t="inlineStr"/>
      <c r="AO1107" t="inlineStr"/>
      <c r="AP1107" t="inlineStr"/>
      <c r="AQ1107" t="inlineStr"/>
      <c r="AR1107" t="inlineStr"/>
      <c r="AS1107" t="inlineStr"/>
      <c r="AT1107" t="inlineStr"/>
      <c r="AU1107" t="inlineStr"/>
      <c r="AV1107" t="inlineStr"/>
      <c r="AW1107" t="inlineStr"/>
      <c r="AX1107" t="inlineStr">
        <is>
          <t>110</t>
        </is>
      </c>
      <c r="AY1107" t="inlineStr"/>
      <c r="AZ1107" t="inlineStr"/>
      <c r="BA1107" t="inlineStr"/>
      <c r="BB1107" t="inlineStr">
        <is>
          <t>n</t>
        </is>
      </c>
      <c r="BC1107" t="inlineStr">
        <is>
          <t>0</t>
        </is>
      </c>
      <c r="BD1107" t="inlineStr"/>
      <c r="BE1107" t="inlineStr">
        <is>
          <t>Gewebe</t>
        </is>
      </c>
      <c r="BF1107" t="inlineStr"/>
      <c r="BG1107" t="inlineStr"/>
      <c r="BH1107" t="inlineStr"/>
      <c r="BI1107" t="inlineStr"/>
      <c r="BJ1107" t="inlineStr"/>
      <c r="BK1107" t="inlineStr"/>
      <c r="BL1107" t="inlineStr"/>
      <c r="BM1107" t="inlineStr"/>
      <c r="BN1107" t="inlineStr"/>
      <c r="BO1107" t="inlineStr"/>
      <c r="BP1107" t="inlineStr"/>
      <c r="BQ1107" t="inlineStr"/>
      <c r="BR1107" t="inlineStr"/>
      <c r="BS1107" t="inlineStr"/>
      <c r="BT1107" t="inlineStr"/>
      <c r="BU1107" t="inlineStr"/>
      <c r="BV1107" t="inlineStr"/>
      <c r="BW1107" t="inlineStr"/>
      <c r="BX1107" t="inlineStr"/>
      <c r="BY1107" t="inlineStr"/>
      <c r="BZ1107" t="inlineStr"/>
      <c r="CA1107" t="inlineStr"/>
      <c r="CB1107" t="inlineStr"/>
      <c r="CC1107" t="inlineStr"/>
      <c r="CD1107" t="inlineStr"/>
      <c r="CE1107" t="inlineStr"/>
      <c r="CF1107" t="inlineStr"/>
      <c r="CG1107" t="inlineStr"/>
      <c r="CH1107" t="inlineStr"/>
      <c r="CI1107" t="inlineStr"/>
      <c r="CJ1107" t="inlineStr"/>
      <c r="CK1107" t="inlineStr"/>
      <c r="CL1107" t="inlineStr"/>
      <c r="CM1107" t="inlineStr"/>
      <c r="CN1107" t="inlineStr"/>
      <c r="CO1107" t="inlineStr"/>
      <c r="CP1107" t="inlineStr"/>
      <c r="CQ1107" t="inlineStr"/>
      <c r="CR1107" t="inlineStr"/>
      <c r="CS1107" t="inlineStr"/>
      <c r="CT1107" t="inlineStr"/>
      <c r="CU1107" t="inlineStr"/>
    </row>
    <row r="1108">
      <c r="A1108" t="b">
        <v>1</v>
      </c>
      <c r="B1108" t="inlineStr">
        <is>
          <t>979</t>
        </is>
      </c>
      <c r="C1108" t="inlineStr">
        <is>
          <t>L-1503-177699183</t>
        </is>
      </c>
      <c r="D1108" t="inlineStr">
        <is>
          <t>1002609763</t>
        </is>
      </c>
      <c r="E1108" t="inlineStr">
        <is>
          <t>Aal</t>
        </is>
      </c>
      <c r="F1108" t="inlineStr">
        <is>
          <t>https://portal.dnb.de/opac.htm?method=simpleSearch&amp;cqlMode=true&amp;query=idn%3D1002609763</t>
        </is>
      </c>
      <c r="G1108" t="inlineStr">
        <is>
          <t>III 101, 30 (angebunden?)</t>
        </is>
      </c>
      <c r="H1108" t="inlineStr">
        <is>
          <t>III 101, 30</t>
        </is>
      </c>
      <c r="I1108" t="inlineStr"/>
      <c r="J1108" t="inlineStr"/>
      <c r="K1108" t="inlineStr"/>
      <c r="L1108" t="inlineStr"/>
      <c r="M1108" t="inlineStr"/>
      <c r="N1108" t="inlineStr"/>
      <c r="O1108" t="inlineStr"/>
      <c r="P1108" t="inlineStr"/>
      <c r="Q1108" t="inlineStr"/>
      <c r="R1108" t="inlineStr"/>
      <c r="S1108" t="inlineStr"/>
      <c r="T1108" t="inlineStr"/>
      <c r="U1108" t="inlineStr"/>
      <c r="V1108" t="inlineStr"/>
      <c r="W1108" t="inlineStr"/>
      <c r="X1108" t="inlineStr"/>
      <c r="Y1108" t="inlineStr"/>
      <c r="Z1108" t="inlineStr"/>
      <c r="AA1108" t="inlineStr"/>
      <c r="AB1108" t="inlineStr"/>
      <c r="AC1108" t="inlineStr"/>
      <c r="AD1108" t="inlineStr"/>
      <c r="AE1108" t="inlineStr"/>
      <c r="AF1108" t="inlineStr"/>
      <c r="AG1108" t="inlineStr"/>
      <c r="AH1108" t="inlineStr"/>
      <c r="AI1108" t="inlineStr"/>
      <c r="AJ1108" t="inlineStr"/>
      <c r="AK1108" t="inlineStr"/>
      <c r="AL1108" t="inlineStr"/>
      <c r="AM1108" t="inlineStr"/>
      <c r="AN1108" t="inlineStr"/>
      <c r="AO1108" t="inlineStr"/>
      <c r="AP1108" t="inlineStr"/>
      <c r="AQ1108" t="inlineStr"/>
      <c r="AR1108" t="inlineStr"/>
      <c r="AS1108" t="inlineStr"/>
      <c r="AT1108" t="inlineStr"/>
      <c r="AU1108" t="inlineStr"/>
      <c r="AV1108" t="inlineStr"/>
      <c r="AW1108" t="inlineStr"/>
      <c r="AX1108" t="inlineStr"/>
      <c r="AY1108" t="inlineStr"/>
      <c r="AZ1108" t="inlineStr"/>
      <c r="BA1108" t="inlineStr"/>
      <c r="BB1108" t="inlineStr"/>
      <c r="BC1108" t="inlineStr">
        <is>
          <t>0</t>
        </is>
      </c>
      <c r="BD1108" t="inlineStr"/>
      <c r="BE1108" t="inlineStr"/>
      <c r="BF1108" t="inlineStr"/>
      <c r="BG1108" t="inlineStr"/>
      <c r="BH1108" t="inlineStr"/>
      <c r="BI1108" t="inlineStr"/>
      <c r="BJ1108" t="inlineStr"/>
      <c r="BK1108" t="inlineStr"/>
      <c r="BL1108" t="inlineStr"/>
      <c r="BM1108" t="inlineStr"/>
      <c r="BN1108" t="inlineStr"/>
      <c r="BO1108" t="inlineStr"/>
      <c r="BP1108" t="inlineStr"/>
      <c r="BQ1108" t="inlineStr"/>
      <c r="BR1108" t="inlineStr"/>
      <c r="BS1108" t="inlineStr"/>
      <c r="BT1108" t="inlineStr"/>
      <c r="BU1108" t="inlineStr"/>
      <c r="BV1108" t="inlineStr"/>
      <c r="BW1108" t="inlineStr"/>
      <c r="BX1108" t="inlineStr"/>
      <c r="BY1108" t="inlineStr"/>
      <c r="BZ1108" t="inlineStr"/>
      <c r="CA1108" t="inlineStr"/>
      <c r="CB1108" t="inlineStr"/>
      <c r="CC1108" t="inlineStr"/>
      <c r="CD1108" t="inlineStr"/>
      <c r="CE1108" t="inlineStr"/>
      <c r="CF1108" t="inlineStr"/>
      <c r="CG1108" t="inlineStr"/>
      <c r="CH1108" t="inlineStr"/>
      <c r="CI1108" t="inlineStr"/>
      <c r="CJ1108" t="inlineStr"/>
      <c r="CK1108" t="inlineStr"/>
      <c r="CL1108" t="inlineStr"/>
      <c r="CM1108" t="inlineStr"/>
      <c r="CN1108" t="inlineStr"/>
      <c r="CO1108" t="inlineStr"/>
      <c r="CP1108" t="inlineStr"/>
      <c r="CQ1108" t="inlineStr"/>
      <c r="CR1108" t="inlineStr"/>
      <c r="CS1108" t="inlineStr"/>
      <c r="CT1108" t="inlineStr"/>
      <c r="CU1108" t="inlineStr"/>
    </row>
    <row r="1109">
      <c r="A1109" t="b">
        <v>1</v>
      </c>
      <c r="B1109" t="inlineStr">
        <is>
          <t>981</t>
        </is>
      </c>
      <c r="C1109" t="inlineStr">
        <is>
          <t>L-1503-169954072</t>
        </is>
      </c>
      <c r="D1109" t="inlineStr">
        <is>
          <t>1000055663</t>
        </is>
      </c>
      <c r="E1109" t="inlineStr">
        <is>
          <t>Aal</t>
        </is>
      </c>
      <c r="F1109" t="inlineStr">
        <is>
          <t>https://portal.dnb.de/opac.htm?method=simpleSearch&amp;cqlMode=true&amp;query=idn%3D1000055663</t>
        </is>
      </c>
      <c r="G1109" t="inlineStr">
        <is>
          <t>III 101, 30 (angebunden?)</t>
        </is>
      </c>
      <c r="H1109" t="inlineStr">
        <is>
          <t>III 101, 30</t>
        </is>
      </c>
      <c r="I1109" t="inlineStr"/>
      <c r="J1109" t="inlineStr"/>
      <c r="K1109" t="inlineStr"/>
      <c r="L1109" t="inlineStr"/>
      <c r="M1109" t="inlineStr"/>
      <c r="N1109" t="inlineStr"/>
      <c r="O1109" t="inlineStr"/>
      <c r="P1109" t="inlineStr"/>
      <c r="Q1109" t="inlineStr"/>
      <c r="R1109" t="inlineStr"/>
      <c r="S1109" t="inlineStr"/>
      <c r="T1109" t="inlineStr"/>
      <c r="U1109" t="inlineStr"/>
      <c r="V1109" t="inlineStr"/>
      <c r="W1109" t="inlineStr"/>
      <c r="X1109" t="inlineStr"/>
      <c r="Y1109" t="inlineStr"/>
      <c r="Z1109" t="inlineStr"/>
      <c r="AA1109" t="inlineStr"/>
      <c r="AB1109" t="inlineStr"/>
      <c r="AC1109" t="inlineStr"/>
      <c r="AD1109" t="inlineStr"/>
      <c r="AE1109" t="inlineStr"/>
      <c r="AF1109" t="inlineStr"/>
      <c r="AG1109" t="inlineStr"/>
      <c r="AH1109" t="inlineStr"/>
      <c r="AI1109" t="inlineStr"/>
      <c r="AJ1109" t="inlineStr"/>
      <c r="AK1109" t="inlineStr"/>
      <c r="AL1109" t="inlineStr"/>
      <c r="AM1109" t="inlineStr"/>
      <c r="AN1109" t="inlineStr"/>
      <c r="AO1109" t="inlineStr"/>
      <c r="AP1109" t="inlineStr"/>
      <c r="AQ1109" t="inlineStr"/>
      <c r="AR1109" t="inlineStr"/>
      <c r="AS1109" t="inlineStr"/>
      <c r="AT1109" t="inlineStr"/>
      <c r="AU1109" t="inlineStr"/>
      <c r="AV1109" t="inlineStr"/>
      <c r="AW1109" t="inlineStr"/>
      <c r="AX1109" t="inlineStr"/>
      <c r="AY1109" t="inlineStr"/>
      <c r="AZ1109" t="inlineStr"/>
      <c r="BA1109" t="inlineStr"/>
      <c r="BB1109" t="inlineStr"/>
      <c r="BC1109" t="inlineStr">
        <is>
          <t>0</t>
        </is>
      </c>
      <c r="BD1109" t="inlineStr"/>
      <c r="BE1109" t="inlineStr"/>
      <c r="BF1109" t="inlineStr"/>
      <c r="BG1109" t="inlineStr"/>
      <c r="BH1109" t="inlineStr"/>
      <c r="BI1109" t="inlineStr"/>
      <c r="BJ1109" t="inlineStr"/>
      <c r="BK1109" t="inlineStr"/>
      <c r="BL1109" t="inlineStr"/>
      <c r="BM1109" t="inlineStr"/>
      <c r="BN1109" t="inlineStr"/>
      <c r="BO1109" t="inlineStr"/>
      <c r="BP1109" t="inlineStr"/>
      <c r="BQ1109" t="inlineStr"/>
      <c r="BR1109" t="inlineStr"/>
      <c r="BS1109" t="inlineStr"/>
      <c r="BT1109" t="inlineStr"/>
      <c r="BU1109" t="inlineStr"/>
      <c r="BV1109" t="inlineStr"/>
      <c r="BW1109" t="inlineStr"/>
      <c r="BX1109" t="inlineStr"/>
      <c r="BY1109" t="inlineStr"/>
      <c r="BZ1109" t="inlineStr"/>
      <c r="CA1109" t="inlineStr"/>
      <c r="CB1109" t="inlineStr"/>
      <c r="CC1109" t="inlineStr"/>
      <c r="CD1109" t="inlineStr"/>
      <c r="CE1109" t="inlineStr"/>
      <c r="CF1109" t="inlineStr"/>
      <c r="CG1109" t="inlineStr"/>
      <c r="CH1109" t="inlineStr"/>
      <c r="CI1109" t="inlineStr"/>
      <c r="CJ1109" t="inlineStr"/>
      <c r="CK1109" t="inlineStr"/>
      <c r="CL1109" t="inlineStr"/>
      <c r="CM1109" t="inlineStr"/>
      <c r="CN1109" t="inlineStr"/>
      <c r="CO1109" t="inlineStr"/>
      <c r="CP1109" t="inlineStr"/>
      <c r="CQ1109" t="inlineStr"/>
      <c r="CR1109" t="inlineStr"/>
      <c r="CS1109" t="inlineStr"/>
      <c r="CT1109" t="inlineStr"/>
      <c r="CU1109" t="inlineStr"/>
    </row>
    <row r="1110">
      <c r="A1110" t="b">
        <v>1</v>
      </c>
      <c r="B1110" t="inlineStr">
        <is>
          <t>982</t>
        </is>
      </c>
      <c r="C1110" t="inlineStr">
        <is>
          <t>L-1524-315461527</t>
        </is>
      </c>
      <c r="D1110" t="inlineStr">
        <is>
          <t>1066933421</t>
        </is>
      </c>
      <c r="E1110" t="inlineStr">
        <is>
          <t>Aaf</t>
        </is>
      </c>
      <c r="F1110" t="inlineStr">
        <is>
          <t>https://portal.dnb.de/opac.htm?method=simpleSearch&amp;cqlMode=true&amp;query=idn%3D1066933421</t>
        </is>
      </c>
      <c r="G1110" t="inlineStr">
        <is>
          <t>III 101, 31</t>
        </is>
      </c>
      <c r="H1110" t="inlineStr">
        <is>
          <t>III 101, 31</t>
        </is>
      </c>
      <c r="I1110" t="inlineStr"/>
      <c r="J1110" t="inlineStr"/>
      <c r="K1110" t="inlineStr">
        <is>
          <t>bis 25 cm</t>
        </is>
      </c>
      <c r="L1110" t="inlineStr"/>
      <c r="M1110" t="inlineStr"/>
      <c r="N1110" t="inlineStr"/>
      <c r="O1110" t="inlineStr"/>
      <c r="P1110" t="inlineStr"/>
      <c r="Q1110" t="inlineStr"/>
      <c r="R1110" t="inlineStr"/>
      <c r="S1110" t="inlineStr"/>
      <c r="T1110" t="inlineStr"/>
      <c r="U1110" t="inlineStr"/>
      <c r="V1110" t="inlineStr"/>
      <c r="W1110" t="inlineStr"/>
      <c r="X1110" t="inlineStr"/>
      <c r="Y1110" t="inlineStr"/>
      <c r="Z1110" t="inlineStr"/>
      <c r="AA1110" t="inlineStr">
        <is>
          <t>HL</t>
        </is>
      </c>
      <c r="AB1110" t="inlineStr"/>
      <c r="AC1110" t="inlineStr"/>
      <c r="AD1110" t="inlineStr">
        <is>
          <t>f</t>
        </is>
      </c>
      <c r="AE1110" t="inlineStr"/>
      <c r="AF1110" t="inlineStr"/>
      <c r="AG1110" t="inlineStr"/>
      <c r="AH1110" t="inlineStr"/>
      <c r="AI1110" t="inlineStr"/>
      <c r="AJ1110" t="inlineStr">
        <is>
          <t>Pa</t>
        </is>
      </c>
      <c r="AK1110" t="inlineStr"/>
      <c r="AL1110" t="inlineStr"/>
      <c r="AM1110" t="inlineStr"/>
      <c r="AN1110" t="inlineStr"/>
      <c r="AO1110" t="inlineStr"/>
      <c r="AP1110" t="inlineStr"/>
      <c r="AQ1110" t="inlineStr"/>
      <c r="AR1110" t="inlineStr"/>
      <c r="AS1110" t="inlineStr"/>
      <c r="AT1110" t="inlineStr"/>
      <c r="AU1110" t="inlineStr"/>
      <c r="AV1110" t="inlineStr"/>
      <c r="AW1110" t="inlineStr"/>
      <c r="AX1110" t="inlineStr">
        <is>
          <t>110</t>
        </is>
      </c>
      <c r="AY1110" t="inlineStr"/>
      <c r="AZ1110" t="inlineStr">
        <is>
          <t>x</t>
        </is>
      </c>
      <c r="BA1110" t="inlineStr">
        <is>
          <t>x</t>
        </is>
      </c>
      <c r="BB1110" t="inlineStr">
        <is>
          <t>n</t>
        </is>
      </c>
      <c r="BC1110" t="inlineStr">
        <is>
          <t>0</t>
        </is>
      </c>
      <c r="BD1110" t="inlineStr"/>
      <c r="BE1110" t="inlineStr"/>
      <c r="BF1110" t="inlineStr"/>
      <c r="BG1110" t="inlineStr"/>
      <c r="BH1110" t="inlineStr"/>
      <c r="BI1110" t="inlineStr"/>
      <c r="BJ1110" t="inlineStr"/>
      <c r="BK1110" t="inlineStr"/>
      <c r="BL1110" t="inlineStr"/>
      <c r="BM1110" t="inlineStr"/>
      <c r="BN1110" t="inlineStr"/>
      <c r="BO1110" t="inlineStr"/>
      <c r="BP1110" t="inlineStr"/>
      <c r="BQ1110" t="inlineStr"/>
      <c r="BR1110" t="inlineStr"/>
      <c r="BS1110" t="inlineStr"/>
      <c r="BT1110" t="inlineStr"/>
      <c r="BU1110" t="inlineStr"/>
      <c r="BV1110" t="inlineStr"/>
      <c r="BW1110" t="inlineStr"/>
      <c r="BX1110" t="inlineStr"/>
      <c r="BY1110" t="inlineStr"/>
      <c r="BZ1110" t="inlineStr"/>
      <c r="CA1110" t="inlineStr"/>
      <c r="CB1110" t="inlineStr"/>
      <c r="CC1110" t="inlineStr"/>
      <c r="CD1110" t="inlineStr"/>
      <c r="CE1110" t="inlineStr"/>
      <c r="CF1110" t="inlineStr"/>
      <c r="CG1110" t="inlineStr"/>
      <c r="CH1110" t="inlineStr"/>
      <c r="CI1110" t="inlineStr"/>
      <c r="CJ1110" t="inlineStr"/>
      <c r="CK1110" t="inlineStr"/>
      <c r="CL1110" t="inlineStr"/>
      <c r="CM1110" t="inlineStr"/>
      <c r="CN1110" t="inlineStr"/>
      <c r="CO1110" t="inlineStr"/>
      <c r="CP1110" t="inlineStr"/>
      <c r="CQ1110" t="inlineStr"/>
      <c r="CR1110" t="inlineStr"/>
      <c r="CS1110" t="inlineStr"/>
      <c r="CT1110" t="inlineStr"/>
      <c r="CU1110" t="inlineStr"/>
    </row>
    <row r="1111">
      <c r="A1111" t="b">
        <v>1</v>
      </c>
      <c r="B1111" t="inlineStr">
        <is>
          <t>983</t>
        </is>
      </c>
      <c r="C1111" t="inlineStr">
        <is>
          <t>L-1551-177066873</t>
        </is>
      </c>
      <c r="D1111" t="inlineStr">
        <is>
          <t>1002341744</t>
        </is>
      </c>
      <c r="E1111" t="inlineStr">
        <is>
          <t>Aal</t>
        </is>
      </c>
      <c r="F1111" t="inlineStr">
        <is>
          <t>https://portal.dnb.de/opac.htm?method=simpleSearch&amp;cqlMode=true&amp;query=idn%3D1002341744</t>
        </is>
      </c>
      <c r="G1111" t="inlineStr">
        <is>
          <t>III 101, 32</t>
        </is>
      </c>
      <c r="H1111" t="inlineStr">
        <is>
          <t>III 101, 32</t>
        </is>
      </c>
      <c r="I1111" t="inlineStr"/>
      <c r="J1111" t="inlineStr"/>
      <c r="K1111" t="inlineStr">
        <is>
          <t>bis 25 cm</t>
        </is>
      </c>
      <c r="L1111" t="inlineStr"/>
      <c r="M1111" t="inlineStr"/>
      <c r="N1111" t="inlineStr"/>
      <c r="O1111" t="inlineStr"/>
      <c r="P1111" t="inlineStr"/>
      <c r="Q1111" t="inlineStr"/>
      <c r="R1111" t="inlineStr"/>
      <c r="S1111" t="inlineStr"/>
      <c r="T1111" t="inlineStr"/>
      <c r="U1111" t="inlineStr"/>
      <c r="V1111" t="inlineStr"/>
      <c r="W1111" t="inlineStr"/>
      <c r="X1111" t="inlineStr"/>
      <c r="Y1111" t="inlineStr"/>
      <c r="Z1111" t="inlineStr"/>
      <c r="AA1111" t="inlineStr">
        <is>
          <t>L</t>
        </is>
      </c>
      <c r="AB1111" t="inlineStr"/>
      <c r="AC1111" t="inlineStr">
        <is>
          <t>x</t>
        </is>
      </c>
      <c r="AD1111" t="inlineStr">
        <is>
          <t>f</t>
        </is>
      </c>
      <c r="AE1111" t="inlineStr"/>
      <c r="AF1111" t="inlineStr"/>
      <c r="AG1111" t="inlineStr"/>
      <c r="AH1111" t="inlineStr"/>
      <c r="AI1111" t="inlineStr"/>
      <c r="AJ1111" t="inlineStr">
        <is>
          <t>Pa</t>
        </is>
      </c>
      <c r="AK1111" t="inlineStr"/>
      <c r="AL1111" t="inlineStr"/>
      <c r="AM1111" t="inlineStr"/>
      <c r="AN1111" t="inlineStr"/>
      <c r="AO1111" t="inlineStr"/>
      <c r="AP1111" t="inlineStr"/>
      <c r="AQ1111" t="inlineStr"/>
      <c r="AR1111" t="inlineStr"/>
      <c r="AS1111" t="inlineStr"/>
      <c r="AT1111" t="inlineStr"/>
      <c r="AU1111" t="inlineStr"/>
      <c r="AV1111" t="inlineStr"/>
      <c r="AW1111" t="inlineStr"/>
      <c r="AX1111" t="inlineStr">
        <is>
          <t>110</t>
        </is>
      </c>
      <c r="AY1111" t="inlineStr"/>
      <c r="AZ1111" t="inlineStr">
        <is>
          <t>x</t>
        </is>
      </c>
      <c r="BA1111" t="inlineStr">
        <is>
          <t>x</t>
        </is>
      </c>
      <c r="BB1111" t="inlineStr">
        <is>
          <t>n</t>
        </is>
      </c>
      <c r="BC1111" t="inlineStr">
        <is>
          <t>0</t>
        </is>
      </c>
      <c r="BD1111" t="inlineStr"/>
      <c r="BE1111" t="inlineStr">
        <is>
          <t>Gewebe</t>
        </is>
      </c>
      <c r="BF1111" t="inlineStr"/>
      <c r="BG1111" t="inlineStr"/>
      <c r="BH1111" t="inlineStr"/>
      <c r="BI1111" t="inlineStr"/>
      <c r="BJ1111" t="inlineStr"/>
      <c r="BK1111" t="inlineStr"/>
      <c r="BL1111" t="inlineStr"/>
      <c r="BM1111" t="inlineStr"/>
      <c r="BN1111" t="inlineStr"/>
      <c r="BO1111" t="inlineStr"/>
      <c r="BP1111" t="inlineStr"/>
      <c r="BQ1111" t="inlineStr"/>
      <c r="BR1111" t="inlineStr"/>
      <c r="BS1111" t="inlineStr"/>
      <c r="BT1111" t="inlineStr"/>
      <c r="BU1111" t="inlineStr"/>
      <c r="BV1111" t="inlineStr"/>
      <c r="BW1111" t="inlineStr"/>
      <c r="BX1111" t="inlineStr"/>
      <c r="BY1111" t="inlineStr"/>
      <c r="BZ1111" t="inlineStr"/>
      <c r="CA1111" t="inlineStr"/>
      <c r="CB1111" t="inlineStr"/>
      <c r="CC1111" t="inlineStr"/>
      <c r="CD1111" t="inlineStr"/>
      <c r="CE1111" t="inlineStr"/>
      <c r="CF1111" t="inlineStr"/>
      <c r="CG1111" t="inlineStr"/>
      <c r="CH1111" t="inlineStr"/>
      <c r="CI1111" t="inlineStr"/>
      <c r="CJ1111" t="inlineStr"/>
      <c r="CK1111" t="inlineStr"/>
      <c r="CL1111" t="inlineStr"/>
      <c r="CM1111" t="inlineStr"/>
      <c r="CN1111" t="inlineStr"/>
      <c r="CO1111" t="inlineStr"/>
      <c r="CP1111" t="inlineStr"/>
      <c r="CQ1111" t="inlineStr"/>
      <c r="CR1111" t="inlineStr"/>
      <c r="CS1111" t="inlineStr"/>
      <c r="CT1111" t="inlineStr"/>
      <c r="CU1111" t="inlineStr"/>
    </row>
    <row r="1112">
      <c r="A1112" t="b">
        <v>1</v>
      </c>
      <c r="B1112" t="inlineStr">
        <is>
          <t>984</t>
        </is>
      </c>
      <c r="C1112" t="inlineStr">
        <is>
          <t>L-1552-166775851</t>
        </is>
      </c>
      <c r="D1112" t="inlineStr">
        <is>
          <t>998707805</t>
        </is>
      </c>
      <c r="E1112" t="inlineStr">
        <is>
          <t>Aal</t>
        </is>
      </c>
      <c r="F1112" t="inlineStr">
        <is>
          <t>https://portal.dnb.de/opac.htm?method=simpleSearch&amp;cqlMode=true&amp;query=idn%3D998707805</t>
        </is>
      </c>
      <c r="G1112" t="inlineStr">
        <is>
          <t>III 101, 33</t>
        </is>
      </c>
      <c r="H1112" t="inlineStr">
        <is>
          <t>III 101, 33</t>
        </is>
      </c>
      <c r="I1112" t="inlineStr"/>
      <c r="J1112" t="inlineStr"/>
      <c r="K1112" t="inlineStr">
        <is>
          <t>bis 25 cm</t>
        </is>
      </c>
      <c r="L1112" t="inlineStr"/>
      <c r="M1112" t="inlineStr"/>
      <c r="N1112" t="inlineStr"/>
      <c r="O1112" t="inlineStr"/>
      <c r="P1112" t="inlineStr"/>
      <c r="Q1112" t="inlineStr"/>
      <c r="R1112" t="inlineStr"/>
      <c r="S1112" t="inlineStr"/>
      <c r="T1112" t="inlineStr"/>
      <c r="U1112" t="inlineStr"/>
      <c r="V1112" t="inlineStr"/>
      <c r="W1112" t="inlineStr"/>
      <c r="X1112" t="inlineStr"/>
      <c r="Y1112" t="inlineStr"/>
      <c r="Z1112" t="inlineStr"/>
      <c r="AA1112" t="inlineStr">
        <is>
          <t>Pg</t>
        </is>
      </c>
      <c r="AB1112" t="inlineStr"/>
      <c r="AC1112" t="inlineStr"/>
      <c r="AD1112" t="inlineStr">
        <is>
          <t>h</t>
        </is>
      </c>
      <c r="AE1112" t="inlineStr"/>
      <c r="AF1112" t="inlineStr"/>
      <c r="AG1112" t="inlineStr"/>
      <c r="AH1112" t="inlineStr"/>
      <c r="AI1112" t="inlineStr"/>
      <c r="AJ1112" t="inlineStr">
        <is>
          <t>Pa</t>
        </is>
      </c>
      <c r="AK1112" t="inlineStr"/>
      <c r="AL1112" t="inlineStr"/>
      <c r="AM1112" t="inlineStr"/>
      <c r="AN1112" t="inlineStr"/>
      <c r="AO1112" t="inlineStr"/>
      <c r="AP1112" t="inlineStr"/>
      <c r="AQ1112" t="inlineStr"/>
      <c r="AR1112" t="inlineStr"/>
      <c r="AS1112" t="inlineStr"/>
      <c r="AT1112" t="inlineStr"/>
      <c r="AU1112" t="inlineStr"/>
      <c r="AV1112" t="inlineStr"/>
      <c r="AW1112" t="inlineStr"/>
      <c r="AX1112" t="inlineStr">
        <is>
          <t>60</t>
        </is>
      </c>
      <c r="AY1112" t="inlineStr"/>
      <c r="AZ1112" t="inlineStr"/>
      <c r="BA1112" t="inlineStr"/>
      <c r="BB1112" t="inlineStr">
        <is>
          <t>n</t>
        </is>
      </c>
      <c r="BC1112" t="inlineStr">
        <is>
          <t>0</t>
        </is>
      </c>
      <c r="BD1112" t="inlineStr"/>
      <c r="BE1112" t="inlineStr"/>
      <c r="BF1112" t="inlineStr"/>
      <c r="BG1112" t="inlineStr"/>
      <c r="BH1112" t="inlineStr"/>
      <c r="BI1112" t="inlineStr"/>
      <c r="BJ1112" t="inlineStr"/>
      <c r="BK1112" t="inlineStr"/>
      <c r="BL1112" t="inlineStr"/>
      <c r="BM1112" t="inlineStr"/>
      <c r="BN1112" t="inlineStr"/>
      <c r="BO1112" t="inlineStr"/>
      <c r="BP1112" t="inlineStr"/>
      <c r="BQ1112" t="inlineStr"/>
      <c r="BR1112" t="inlineStr"/>
      <c r="BS1112" t="inlineStr"/>
      <c r="BT1112" t="inlineStr"/>
      <c r="BU1112" t="inlineStr"/>
      <c r="BV1112" t="inlineStr"/>
      <c r="BW1112" t="inlineStr"/>
      <c r="BX1112" t="inlineStr"/>
      <c r="BY1112" t="inlineStr"/>
      <c r="BZ1112" t="inlineStr"/>
      <c r="CA1112" t="inlineStr"/>
      <c r="CB1112" t="inlineStr"/>
      <c r="CC1112" t="inlineStr"/>
      <c r="CD1112" t="inlineStr"/>
      <c r="CE1112" t="inlineStr"/>
      <c r="CF1112" t="inlineStr"/>
      <c r="CG1112" t="inlineStr"/>
      <c r="CH1112" t="inlineStr"/>
      <c r="CI1112" t="inlineStr"/>
      <c r="CJ1112" t="inlineStr"/>
      <c r="CK1112" t="inlineStr"/>
      <c r="CL1112" t="inlineStr"/>
      <c r="CM1112" t="inlineStr"/>
      <c r="CN1112" t="inlineStr"/>
      <c r="CO1112" t="inlineStr"/>
      <c r="CP1112" t="inlineStr"/>
      <c r="CQ1112" t="inlineStr"/>
      <c r="CR1112" t="inlineStr"/>
      <c r="CS1112" t="inlineStr"/>
      <c r="CT1112" t="inlineStr"/>
      <c r="CU1112" t="inlineStr"/>
    </row>
    <row r="1113">
      <c r="A1113" t="b">
        <v>1</v>
      </c>
      <c r="B1113" t="inlineStr">
        <is>
          <t>986</t>
        </is>
      </c>
      <c r="C1113" t="inlineStr">
        <is>
          <t>L-1540-158110234</t>
        </is>
      </c>
      <c r="D1113" t="inlineStr">
        <is>
          <t>994827342</t>
        </is>
      </c>
      <c r="E1113" t="inlineStr">
        <is>
          <t>Aal</t>
        </is>
      </c>
      <c r="F1113" t="inlineStr">
        <is>
          <t>https://portal.dnb.de/opac.htm?method=simpleSearch&amp;cqlMode=true&amp;query=idn%3D994827342</t>
        </is>
      </c>
      <c r="G1113" t="inlineStr">
        <is>
          <t>III 101, 34</t>
        </is>
      </c>
      <c r="H1113" t="inlineStr">
        <is>
          <t>III 101, 34</t>
        </is>
      </c>
      <c r="I1113" t="inlineStr"/>
      <c r="J1113" t="inlineStr"/>
      <c r="K1113" t="inlineStr">
        <is>
          <t>bis 25 cm</t>
        </is>
      </c>
      <c r="L1113" t="inlineStr"/>
      <c r="M1113" t="inlineStr"/>
      <c r="N1113" t="inlineStr"/>
      <c r="O1113" t="inlineStr"/>
      <c r="P1113" t="inlineStr"/>
      <c r="Q1113" t="inlineStr"/>
      <c r="R1113" t="inlineStr"/>
      <c r="S1113" t="inlineStr"/>
      <c r="T1113" t="inlineStr"/>
      <c r="U1113" t="inlineStr"/>
      <c r="V1113" t="inlineStr"/>
      <c r="W1113" t="inlineStr"/>
      <c r="X1113" t="inlineStr"/>
      <c r="Y1113" t="inlineStr"/>
      <c r="Z1113" t="inlineStr"/>
      <c r="AA1113" t="inlineStr">
        <is>
          <t>Pa</t>
        </is>
      </c>
      <c r="AB1113" t="inlineStr"/>
      <c r="AC1113" t="inlineStr"/>
      <c r="AD1113" t="inlineStr">
        <is>
          <t>h/E</t>
        </is>
      </c>
      <c r="AE1113" t="inlineStr"/>
      <c r="AF1113" t="inlineStr"/>
      <c r="AG1113" t="inlineStr"/>
      <c r="AH1113" t="inlineStr"/>
      <c r="AI1113" t="inlineStr"/>
      <c r="AJ1113" t="inlineStr">
        <is>
          <t>Pa</t>
        </is>
      </c>
      <c r="AK1113" t="inlineStr"/>
      <c r="AL1113" t="inlineStr"/>
      <c r="AM1113" t="inlineStr"/>
      <c r="AN1113" t="inlineStr"/>
      <c r="AO1113" t="inlineStr"/>
      <c r="AP1113" t="inlineStr"/>
      <c r="AQ1113" t="inlineStr"/>
      <c r="AR1113" t="inlineStr"/>
      <c r="AS1113" t="inlineStr"/>
      <c r="AT1113" t="inlineStr"/>
      <c r="AU1113" t="inlineStr"/>
      <c r="AV1113" t="inlineStr"/>
      <c r="AW1113" t="inlineStr"/>
      <c r="AX1113" t="inlineStr">
        <is>
          <t>110</t>
        </is>
      </c>
      <c r="AY1113" t="inlineStr"/>
      <c r="AZ1113" t="inlineStr"/>
      <c r="BA1113" t="inlineStr"/>
      <c r="BB1113" t="inlineStr">
        <is>
          <t>n</t>
        </is>
      </c>
      <c r="BC1113" t="inlineStr">
        <is>
          <t>0</t>
        </is>
      </c>
      <c r="BD1113" t="inlineStr"/>
      <c r="BE1113" t="inlineStr"/>
      <c r="BF1113" t="inlineStr"/>
      <c r="BG1113" t="inlineStr"/>
      <c r="BH1113" t="inlineStr"/>
      <c r="BI1113" t="inlineStr"/>
      <c r="BJ1113" t="inlineStr"/>
      <c r="BK1113" t="inlineStr"/>
      <c r="BL1113" t="inlineStr"/>
      <c r="BM1113" t="inlineStr"/>
      <c r="BN1113" t="inlineStr"/>
      <c r="BO1113" t="inlineStr"/>
      <c r="BP1113" t="inlineStr"/>
      <c r="BQ1113" t="inlineStr"/>
      <c r="BR1113" t="inlineStr"/>
      <c r="BS1113" t="inlineStr"/>
      <c r="BT1113" t="inlineStr"/>
      <c r="BU1113" t="inlineStr"/>
      <c r="BV1113" t="inlineStr"/>
      <c r="BW1113" t="inlineStr"/>
      <c r="BX1113" t="inlineStr"/>
      <c r="BY1113" t="inlineStr"/>
      <c r="BZ1113" t="inlineStr"/>
      <c r="CA1113" t="inlineStr"/>
      <c r="CB1113" t="inlineStr"/>
      <c r="CC1113" t="inlineStr"/>
      <c r="CD1113" t="inlineStr"/>
      <c r="CE1113" t="inlineStr"/>
      <c r="CF1113" t="inlineStr"/>
      <c r="CG1113" t="inlineStr"/>
      <c r="CH1113" t="inlineStr"/>
      <c r="CI1113" t="inlineStr"/>
      <c r="CJ1113" t="inlineStr"/>
      <c r="CK1113" t="inlineStr"/>
      <c r="CL1113" t="inlineStr"/>
      <c r="CM1113" t="inlineStr"/>
      <c r="CN1113" t="inlineStr"/>
      <c r="CO1113" t="inlineStr"/>
      <c r="CP1113" t="inlineStr"/>
      <c r="CQ1113" t="inlineStr"/>
      <c r="CR1113" t="inlineStr"/>
      <c r="CS1113" t="inlineStr"/>
      <c r="CT1113" t="inlineStr"/>
      <c r="CU1113" t="inlineStr"/>
    </row>
    <row r="1114">
      <c r="A1114" t="b">
        <v>1</v>
      </c>
      <c r="B1114" t="inlineStr">
        <is>
          <t>985</t>
        </is>
      </c>
      <c r="C1114" t="inlineStr">
        <is>
          <t>L-1540-161526535</t>
        </is>
      </c>
      <c r="D1114" t="inlineStr">
        <is>
          <t>995989699</t>
        </is>
      </c>
      <c r="E1114" t="inlineStr">
        <is>
          <t>Aal</t>
        </is>
      </c>
      <c r="F1114" t="inlineStr">
        <is>
          <t>https://portal.dnb.de/opac.htm?method=simpleSearch&amp;cqlMode=true&amp;query=idn%3D995989699</t>
        </is>
      </c>
      <c r="G1114" t="inlineStr">
        <is>
          <t>III 101, 34 (angebunden?)</t>
        </is>
      </c>
      <c r="H1114" t="inlineStr">
        <is>
          <t>III 101, 34</t>
        </is>
      </c>
      <c r="I1114" t="inlineStr"/>
      <c r="J1114" t="inlineStr"/>
      <c r="K1114" t="inlineStr"/>
      <c r="L1114" t="inlineStr"/>
      <c r="M1114" t="inlineStr"/>
      <c r="N1114" t="inlineStr"/>
      <c r="O1114" t="inlineStr"/>
      <c r="P1114" t="inlineStr"/>
      <c r="Q1114" t="inlineStr"/>
      <c r="R1114" t="inlineStr"/>
      <c r="S1114" t="inlineStr"/>
      <c r="T1114" t="inlineStr"/>
      <c r="U1114" t="inlineStr"/>
      <c r="V1114" t="inlineStr"/>
      <c r="W1114" t="inlineStr"/>
      <c r="X1114" t="inlineStr"/>
      <c r="Y1114" t="inlineStr"/>
      <c r="Z1114" t="inlineStr"/>
      <c r="AA1114" t="inlineStr"/>
      <c r="AB1114" t="inlineStr"/>
      <c r="AC1114" t="inlineStr"/>
      <c r="AD1114" t="inlineStr"/>
      <c r="AE1114" t="inlineStr"/>
      <c r="AF1114" t="inlineStr"/>
      <c r="AG1114" t="inlineStr"/>
      <c r="AH1114" t="inlineStr"/>
      <c r="AI1114" t="inlineStr"/>
      <c r="AJ1114" t="inlineStr"/>
      <c r="AK1114" t="inlineStr"/>
      <c r="AL1114" t="inlineStr"/>
      <c r="AM1114" t="inlineStr"/>
      <c r="AN1114" t="inlineStr"/>
      <c r="AO1114" t="inlineStr"/>
      <c r="AP1114" t="inlineStr"/>
      <c r="AQ1114" t="inlineStr"/>
      <c r="AR1114" t="inlineStr"/>
      <c r="AS1114" t="inlineStr"/>
      <c r="AT1114" t="inlineStr"/>
      <c r="AU1114" t="inlineStr"/>
      <c r="AV1114" t="inlineStr"/>
      <c r="AW1114" t="inlineStr"/>
      <c r="AX1114" t="inlineStr"/>
      <c r="AY1114" t="inlineStr"/>
      <c r="AZ1114" t="inlineStr"/>
      <c r="BA1114" t="inlineStr"/>
      <c r="BB1114" t="inlineStr"/>
      <c r="BC1114" t="inlineStr">
        <is>
          <t>0</t>
        </is>
      </c>
      <c r="BD1114" t="inlineStr"/>
      <c r="BE1114" t="inlineStr"/>
      <c r="BF1114" t="inlineStr"/>
      <c r="BG1114" t="inlineStr"/>
      <c r="BH1114" t="inlineStr"/>
      <c r="BI1114" t="inlineStr"/>
      <c r="BJ1114" t="inlineStr"/>
      <c r="BK1114" t="inlineStr"/>
      <c r="BL1114" t="inlineStr"/>
      <c r="BM1114" t="inlineStr"/>
      <c r="BN1114" t="inlineStr"/>
      <c r="BO1114" t="inlineStr"/>
      <c r="BP1114" t="inlineStr"/>
      <c r="BQ1114" t="inlineStr"/>
      <c r="BR1114" t="inlineStr"/>
      <c r="BS1114" t="inlineStr"/>
      <c r="BT1114" t="inlineStr"/>
      <c r="BU1114" t="inlineStr"/>
      <c r="BV1114" t="inlineStr"/>
      <c r="BW1114" t="inlineStr"/>
      <c r="BX1114" t="inlineStr"/>
      <c r="BY1114" t="inlineStr"/>
      <c r="BZ1114" t="inlineStr"/>
      <c r="CA1114" t="inlineStr"/>
      <c r="CB1114" t="inlineStr"/>
      <c r="CC1114" t="inlineStr"/>
      <c r="CD1114" t="inlineStr"/>
      <c r="CE1114" t="inlineStr"/>
      <c r="CF1114" t="inlineStr"/>
      <c r="CG1114" t="inlineStr"/>
      <c r="CH1114" t="inlineStr"/>
      <c r="CI1114" t="inlineStr"/>
      <c r="CJ1114" t="inlineStr"/>
      <c r="CK1114" t="inlineStr"/>
      <c r="CL1114" t="inlineStr"/>
      <c r="CM1114" t="inlineStr"/>
      <c r="CN1114" t="inlineStr"/>
      <c r="CO1114" t="inlineStr"/>
      <c r="CP1114" t="inlineStr"/>
      <c r="CQ1114" t="inlineStr"/>
      <c r="CR1114" t="inlineStr"/>
      <c r="CS1114" t="inlineStr"/>
      <c r="CT1114" t="inlineStr"/>
      <c r="CU1114" t="inlineStr"/>
    </row>
    <row r="1115">
      <c r="A1115" t="b">
        <v>1</v>
      </c>
      <c r="B1115" t="inlineStr">
        <is>
          <t>987</t>
        </is>
      </c>
      <c r="C1115" t="inlineStr">
        <is>
          <t>L-1555-177913347</t>
        </is>
      </c>
      <c r="D1115" t="inlineStr">
        <is>
          <t>1002741084</t>
        </is>
      </c>
      <c r="E1115" t="inlineStr">
        <is>
          <t>Aal</t>
        </is>
      </c>
      <c r="F1115" t="inlineStr">
        <is>
          <t>https://portal.dnb.de/opac.htm?method=simpleSearch&amp;cqlMode=true&amp;query=idn%3D1002741084</t>
        </is>
      </c>
      <c r="G1115" t="inlineStr">
        <is>
          <t>III 101, 35</t>
        </is>
      </c>
      <c r="H1115" t="inlineStr">
        <is>
          <t>III 101, 35</t>
        </is>
      </c>
      <c r="I1115" t="inlineStr"/>
      <c r="J1115" t="inlineStr"/>
      <c r="K1115" t="inlineStr">
        <is>
          <t>bis 35 cm</t>
        </is>
      </c>
      <c r="L1115" t="inlineStr"/>
      <c r="M1115" t="inlineStr"/>
      <c r="N1115" t="inlineStr"/>
      <c r="O1115" t="inlineStr"/>
      <c r="P1115" t="inlineStr"/>
      <c r="Q1115" t="inlineStr"/>
      <c r="R1115" t="inlineStr"/>
      <c r="S1115" t="inlineStr"/>
      <c r="T1115" t="inlineStr"/>
      <c r="U1115" t="inlineStr"/>
      <c r="V1115" t="inlineStr"/>
      <c r="W1115" t="inlineStr"/>
      <c r="X1115" t="inlineStr"/>
      <c r="Y1115" t="inlineStr"/>
      <c r="Z1115" t="inlineStr"/>
      <c r="AA1115" t="inlineStr">
        <is>
          <t>Pg</t>
        </is>
      </c>
      <c r="AB1115" t="inlineStr"/>
      <c r="AC1115" t="inlineStr"/>
      <c r="AD1115" t="inlineStr">
        <is>
          <t>h/E</t>
        </is>
      </c>
      <c r="AE1115" t="inlineStr"/>
      <c r="AF1115" t="inlineStr"/>
      <c r="AG1115" t="inlineStr"/>
      <c r="AH1115" t="inlineStr"/>
      <c r="AI1115" t="inlineStr"/>
      <c r="AJ1115" t="inlineStr">
        <is>
          <t>Pa</t>
        </is>
      </c>
      <c r="AK1115" t="inlineStr"/>
      <c r="AL1115" t="inlineStr"/>
      <c r="AM1115" t="inlineStr"/>
      <c r="AN1115" t="inlineStr"/>
      <c r="AO1115" t="inlineStr"/>
      <c r="AP1115" t="inlineStr"/>
      <c r="AQ1115" t="inlineStr"/>
      <c r="AR1115" t="inlineStr"/>
      <c r="AS1115" t="inlineStr"/>
      <c r="AT1115" t="inlineStr"/>
      <c r="AU1115" t="inlineStr"/>
      <c r="AV1115" t="inlineStr"/>
      <c r="AW1115" t="inlineStr"/>
      <c r="AX1115" t="inlineStr">
        <is>
          <t>110</t>
        </is>
      </c>
      <c r="AY1115" t="inlineStr"/>
      <c r="AZ1115" t="inlineStr"/>
      <c r="BA1115" t="inlineStr"/>
      <c r="BB1115" t="inlineStr">
        <is>
          <t>n</t>
        </is>
      </c>
      <c r="BC1115" t="inlineStr">
        <is>
          <t>0</t>
        </is>
      </c>
      <c r="BD1115" t="inlineStr"/>
      <c r="BE1115" t="inlineStr">
        <is>
          <t>Gewebe</t>
        </is>
      </c>
      <c r="BF1115" t="inlineStr"/>
      <c r="BG1115" t="inlineStr"/>
      <c r="BH1115" t="inlineStr"/>
      <c r="BI1115" t="inlineStr"/>
      <c r="BJ1115" t="inlineStr"/>
      <c r="BK1115" t="inlineStr"/>
      <c r="BL1115" t="inlineStr"/>
      <c r="BM1115" t="inlineStr"/>
      <c r="BN1115" t="inlineStr"/>
      <c r="BO1115" t="inlineStr"/>
      <c r="BP1115" t="inlineStr"/>
      <c r="BQ1115" t="inlineStr"/>
      <c r="BR1115" t="inlineStr"/>
      <c r="BS1115" t="inlineStr"/>
      <c r="BT1115" t="inlineStr"/>
      <c r="BU1115" t="inlineStr"/>
      <c r="BV1115" t="inlineStr"/>
      <c r="BW1115" t="inlineStr"/>
      <c r="BX1115" t="inlineStr"/>
      <c r="BY1115" t="inlineStr"/>
      <c r="BZ1115" t="inlineStr"/>
      <c r="CA1115" t="inlineStr"/>
      <c r="CB1115" t="inlineStr"/>
      <c r="CC1115" t="inlineStr"/>
      <c r="CD1115" t="inlineStr"/>
      <c r="CE1115" t="inlineStr"/>
      <c r="CF1115" t="inlineStr"/>
      <c r="CG1115" t="inlineStr"/>
      <c r="CH1115" t="inlineStr"/>
      <c r="CI1115" t="inlineStr"/>
      <c r="CJ1115" t="inlineStr"/>
      <c r="CK1115" t="inlineStr"/>
      <c r="CL1115" t="inlineStr"/>
      <c r="CM1115" t="inlineStr"/>
      <c r="CN1115" t="inlineStr"/>
      <c r="CO1115" t="inlineStr"/>
      <c r="CP1115" t="inlineStr"/>
      <c r="CQ1115" t="inlineStr"/>
      <c r="CR1115" t="inlineStr"/>
      <c r="CS1115" t="inlineStr"/>
      <c r="CT1115" t="inlineStr"/>
      <c r="CU1115" t="inlineStr"/>
    </row>
    <row r="1116">
      <c r="A1116" t="b">
        <v>1</v>
      </c>
      <c r="B1116" t="inlineStr">
        <is>
          <t>988</t>
        </is>
      </c>
      <c r="C1116" t="inlineStr">
        <is>
          <t>L-1550-154864390</t>
        </is>
      </c>
      <c r="D1116" t="inlineStr">
        <is>
          <t>994245459</t>
        </is>
      </c>
      <c r="E1116" t="inlineStr">
        <is>
          <t>Aal</t>
        </is>
      </c>
      <c r="F1116" t="inlineStr">
        <is>
          <t>https://portal.dnb.de/opac.htm?method=simpleSearch&amp;cqlMode=true&amp;query=idn%3D994245459</t>
        </is>
      </c>
      <c r="G1116" t="inlineStr">
        <is>
          <t>III 101, 36</t>
        </is>
      </c>
      <c r="H1116" t="inlineStr">
        <is>
          <t>III 101, 36</t>
        </is>
      </c>
      <c r="I1116" t="inlineStr"/>
      <c r="J1116" t="inlineStr"/>
      <c r="K1116" t="inlineStr">
        <is>
          <t>bis 25 cm</t>
        </is>
      </c>
      <c r="L1116" t="inlineStr"/>
      <c r="M1116" t="inlineStr"/>
      <c r="N1116" t="inlineStr"/>
      <c r="O1116" t="inlineStr"/>
      <c r="P1116" t="inlineStr"/>
      <c r="Q1116" t="inlineStr"/>
      <c r="R1116" t="inlineStr"/>
      <c r="S1116" t="inlineStr"/>
      <c r="T1116" t="inlineStr"/>
      <c r="U1116" t="inlineStr"/>
      <c r="V1116" t="inlineStr"/>
      <c r="W1116" t="inlineStr"/>
      <c r="X1116" t="inlineStr"/>
      <c r="Y1116" t="inlineStr"/>
      <c r="Z1116" t="inlineStr"/>
      <c r="AA1116" t="inlineStr">
        <is>
          <t>HD</t>
        </is>
      </c>
      <c r="AB1116" t="inlineStr"/>
      <c r="AC1116" t="inlineStr"/>
      <c r="AD1116" t="inlineStr">
        <is>
          <t>f</t>
        </is>
      </c>
      <c r="AE1116" t="inlineStr"/>
      <c r="AF1116" t="inlineStr"/>
      <c r="AG1116" t="inlineStr"/>
      <c r="AH1116" t="inlineStr"/>
      <c r="AI1116" t="inlineStr"/>
      <c r="AJ1116" t="inlineStr">
        <is>
          <t>Pa</t>
        </is>
      </c>
      <c r="AK1116" t="inlineStr"/>
      <c r="AL1116" t="inlineStr"/>
      <c r="AM1116" t="inlineStr"/>
      <c r="AN1116" t="inlineStr"/>
      <c r="AO1116" t="inlineStr"/>
      <c r="AP1116" t="inlineStr"/>
      <c r="AQ1116" t="inlineStr"/>
      <c r="AR1116" t="inlineStr"/>
      <c r="AS1116" t="inlineStr"/>
      <c r="AT1116" t="inlineStr"/>
      <c r="AU1116" t="inlineStr"/>
      <c r="AV1116" t="inlineStr"/>
      <c r="AW1116" t="inlineStr"/>
      <c r="AX1116" t="inlineStr">
        <is>
          <t>110</t>
        </is>
      </c>
      <c r="AY1116" t="inlineStr"/>
      <c r="AZ1116" t="inlineStr"/>
      <c r="BA1116" t="inlineStr"/>
      <c r="BB1116" t="inlineStr">
        <is>
          <t>n</t>
        </is>
      </c>
      <c r="BC1116" t="inlineStr">
        <is>
          <t>0</t>
        </is>
      </c>
      <c r="BD1116" t="inlineStr"/>
      <c r="BE1116" t="inlineStr">
        <is>
          <t>Gewebe</t>
        </is>
      </c>
      <c r="BF1116" t="inlineStr"/>
      <c r="BG1116" t="inlineStr"/>
      <c r="BH1116" t="inlineStr"/>
      <c r="BI1116" t="inlineStr"/>
      <c r="BJ1116" t="inlineStr"/>
      <c r="BK1116" t="inlineStr"/>
      <c r="BL1116" t="inlineStr"/>
      <c r="BM1116" t="inlineStr"/>
      <c r="BN1116" t="inlineStr"/>
      <c r="BO1116" t="inlineStr"/>
      <c r="BP1116" t="inlineStr"/>
      <c r="BQ1116" t="inlineStr"/>
      <c r="BR1116" t="inlineStr"/>
      <c r="BS1116" t="inlineStr"/>
      <c r="BT1116" t="inlineStr"/>
      <c r="BU1116" t="inlineStr"/>
      <c r="BV1116" t="inlineStr"/>
      <c r="BW1116" t="inlineStr"/>
      <c r="BX1116" t="inlineStr"/>
      <c r="BY1116" t="inlineStr"/>
      <c r="BZ1116" t="inlineStr"/>
      <c r="CA1116" t="inlineStr"/>
      <c r="CB1116" t="inlineStr"/>
      <c r="CC1116" t="inlineStr"/>
      <c r="CD1116" t="inlineStr"/>
      <c r="CE1116" t="inlineStr"/>
      <c r="CF1116" t="inlineStr"/>
      <c r="CG1116" t="inlineStr"/>
      <c r="CH1116" t="inlineStr"/>
      <c r="CI1116" t="inlineStr"/>
      <c r="CJ1116" t="inlineStr"/>
      <c r="CK1116" t="inlineStr"/>
      <c r="CL1116" t="inlineStr"/>
      <c r="CM1116" t="inlineStr"/>
      <c r="CN1116" t="inlineStr"/>
      <c r="CO1116" t="inlineStr"/>
      <c r="CP1116" t="inlineStr"/>
      <c r="CQ1116" t="inlineStr"/>
      <c r="CR1116" t="inlineStr"/>
      <c r="CS1116" t="inlineStr"/>
      <c r="CT1116" t="inlineStr"/>
      <c r="CU1116" t="inlineStr"/>
    </row>
    <row r="1117">
      <c r="A1117" t="b">
        <v>1</v>
      </c>
      <c r="B1117" t="inlineStr">
        <is>
          <t>989</t>
        </is>
      </c>
      <c r="C1117" t="inlineStr">
        <is>
          <t>L-1540-163763593</t>
        </is>
      </c>
      <c r="D1117" t="inlineStr">
        <is>
          <t>997391812</t>
        </is>
      </c>
      <c r="E1117" t="inlineStr">
        <is>
          <t>Aal</t>
        </is>
      </c>
      <c r="F1117" t="inlineStr">
        <is>
          <t>https://portal.dnb.de/opac.htm?method=simpleSearch&amp;cqlMode=true&amp;query=idn%3D997391812</t>
        </is>
      </c>
      <c r="G1117" t="inlineStr">
        <is>
          <t>III 101, 37</t>
        </is>
      </c>
      <c r="H1117" t="inlineStr">
        <is>
          <t>III 101, 37</t>
        </is>
      </c>
      <c r="I1117" t="inlineStr"/>
      <c r="J1117" t="inlineStr"/>
      <c r="K1117" t="inlineStr">
        <is>
          <t>bis 35 cm</t>
        </is>
      </c>
      <c r="L1117" t="inlineStr"/>
      <c r="M1117" t="inlineStr"/>
      <c r="N1117" t="inlineStr"/>
      <c r="O1117" t="inlineStr"/>
      <c r="P1117" t="inlineStr"/>
      <c r="Q1117" t="inlineStr"/>
      <c r="R1117" t="inlineStr"/>
      <c r="S1117" t="inlineStr"/>
      <c r="T1117" t="inlineStr"/>
      <c r="U1117" t="inlineStr"/>
      <c r="V1117" t="inlineStr"/>
      <c r="W1117" t="inlineStr"/>
      <c r="X1117" t="inlineStr"/>
      <c r="Y1117" t="inlineStr"/>
      <c r="Z1117" t="inlineStr"/>
      <c r="AA1117" t="inlineStr">
        <is>
          <t>Pg</t>
        </is>
      </c>
      <c r="AB1117" t="inlineStr"/>
      <c r="AC1117" t="inlineStr">
        <is>
          <t>x</t>
        </is>
      </c>
      <c r="AD1117" t="inlineStr">
        <is>
          <t>h</t>
        </is>
      </c>
      <c r="AE1117" t="inlineStr"/>
      <c r="AF1117" t="inlineStr"/>
      <c r="AG1117" t="inlineStr"/>
      <c r="AH1117" t="inlineStr"/>
      <c r="AI1117" t="inlineStr"/>
      <c r="AJ1117" t="inlineStr">
        <is>
          <t>Pa</t>
        </is>
      </c>
      <c r="AK1117" t="inlineStr"/>
      <c r="AL1117" t="inlineStr"/>
      <c r="AM1117" t="inlineStr"/>
      <c r="AN1117" t="inlineStr"/>
      <c r="AO1117" t="inlineStr"/>
      <c r="AP1117" t="inlineStr"/>
      <c r="AQ1117" t="inlineStr"/>
      <c r="AR1117" t="inlineStr"/>
      <c r="AS1117" t="inlineStr"/>
      <c r="AT1117" t="inlineStr"/>
      <c r="AU1117" t="inlineStr"/>
      <c r="AV1117" t="inlineStr">
        <is>
          <t>2</t>
        </is>
      </c>
      <c r="AW1117" t="inlineStr"/>
      <c r="AX1117" t="inlineStr">
        <is>
          <t>110</t>
        </is>
      </c>
      <c r="AY1117" t="inlineStr"/>
      <c r="AZ1117" t="inlineStr"/>
      <c r="BA1117" t="inlineStr"/>
      <c r="BB1117" t="inlineStr">
        <is>
          <t>n</t>
        </is>
      </c>
      <c r="BC1117" t="inlineStr">
        <is>
          <t>0</t>
        </is>
      </c>
      <c r="BD1117" t="inlineStr"/>
      <c r="BE1117" t="inlineStr">
        <is>
          <t>Gewebe</t>
        </is>
      </c>
      <c r="BF1117" t="inlineStr"/>
      <c r="BG1117" t="inlineStr"/>
      <c r="BH1117" t="inlineStr"/>
      <c r="BI1117" t="inlineStr"/>
      <c r="BJ1117" t="inlineStr"/>
      <c r="BK1117" t="inlineStr"/>
      <c r="BL1117" t="inlineStr"/>
      <c r="BM1117" t="inlineStr"/>
      <c r="BN1117" t="inlineStr"/>
      <c r="BO1117" t="inlineStr"/>
      <c r="BP1117" t="inlineStr"/>
      <c r="BQ1117" t="inlineStr"/>
      <c r="BR1117" t="inlineStr"/>
      <c r="BS1117" t="inlineStr"/>
      <c r="BT1117" t="inlineStr"/>
      <c r="BU1117" t="inlineStr"/>
      <c r="BV1117" t="inlineStr"/>
      <c r="BW1117" t="inlineStr"/>
      <c r="BX1117" t="inlineStr"/>
      <c r="BY1117" t="inlineStr"/>
      <c r="BZ1117" t="inlineStr"/>
      <c r="CA1117" t="inlineStr"/>
      <c r="CB1117" t="inlineStr"/>
      <c r="CC1117" t="inlineStr"/>
      <c r="CD1117" t="inlineStr"/>
      <c r="CE1117" t="inlineStr"/>
      <c r="CF1117" t="inlineStr"/>
      <c r="CG1117" t="inlineStr"/>
      <c r="CH1117" t="inlineStr"/>
      <c r="CI1117" t="inlineStr"/>
      <c r="CJ1117" t="inlineStr"/>
      <c r="CK1117" t="inlineStr"/>
      <c r="CL1117" t="inlineStr"/>
      <c r="CM1117" t="inlineStr"/>
      <c r="CN1117" t="inlineStr"/>
      <c r="CO1117" t="inlineStr"/>
      <c r="CP1117" t="inlineStr"/>
      <c r="CQ1117" t="inlineStr"/>
      <c r="CR1117" t="inlineStr"/>
      <c r="CS1117" t="inlineStr"/>
      <c r="CT1117" t="inlineStr"/>
      <c r="CU1117" t="inlineStr"/>
    </row>
    <row r="1118">
      <c r="A1118" t="b">
        <v>1</v>
      </c>
      <c r="B1118" t="inlineStr">
        <is>
          <t>990</t>
        </is>
      </c>
      <c r="C1118" t="inlineStr">
        <is>
          <t>L-1540-169770877</t>
        </is>
      </c>
      <c r="D1118" t="inlineStr">
        <is>
          <t>999958127</t>
        </is>
      </c>
      <c r="E1118" t="inlineStr">
        <is>
          <t>Aal</t>
        </is>
      </c>
      <c r="F1118" t="inlineStr">
        <is>
          <t>https://portal.dnb.de/opac.htm?method=simpleSearch&amp;cqlMode=true&amp;query=idn%3D999958127</t>
        </is>
      </c>
      <c r="G1118" t="inlineStr">
        <is>
          <t>III 101, 37</t>
        </is>
      </c>
      <c r="H1118" t="inlineStr">
        <is>
          <t>III 101, 37</t>
        </is>
      </c>
      <c r="I1118" t="inlineStr"/>
      <c r="J1118" t="inlineStr"/>
      <c r="K1118" t="inlineStr"/>
      <c r="L1118" t="inlineStr"/>
      <c r="M1118" t="inlineStr"/>
      <c r="N1118" t="inlineStr"/>
      <c r="O1118" t="inlineStr"/>
      <c r="P1118" t="inlineStr"/>
      <c r="Q1118" t="inlineStr"/>
      <c r="R1118" t="inlineStr"/>
      <c r="S1118" t="inlineStr"/>
      <c r="T1118" t="inlineStr"/>
      <c r="U1118" t="inlineStr"/>
      <c r="V1118" t="inlineStr"/>
      <c r="W1118" t="inlineStr"/>
      <c r="X1118" t="inlineStr"/>
      <c r="Y1118" t="inlineStr"/>
      <c r="Z1118" t="inlineStr"/>
      <c r="AA1118" t="inlineStr"/>
      <c r="AB1118" t="inlineStr"/>
      <c r="AC1118" t="inlineStr"/>
      <c r="AD1118" t="inlineStr"/>
      <c r="AE1118" t="inlineStr"/>
      <c r="AF1118" t="inlineStr"/>
      <c r="AG1118" t="inlineStr"/>
      <c r="AH1118" t="inlineStr"/>
      <c r="AI1118" t="inlineStr"/>
      <c r="AJ1118" t="inlineStr"/>
      <c r="AK1118" t="inlineStr"/>
      <c r="AL1118" t="inlineStr"/>
      <c r="AM1118" t="inlineStr"/>
      <c r="AN1118" t="inlineStr"/>
      <c r="AO1118" t="inlineStr"/>
      <c r="AP1118" t="inlineStr"/>
      <c r="AQ1118" t="inlineStr"/>
      <c r="AR1118" t="inlineStr"/>
      <c r="AS1118" t="inlineStr"/>
      <c r="AT1118" t="inlineStr"/>
      <c r="AU1118" t="inlineStr"/>
      <c r="AV1118" t="inlineStr"/>
      <c r="AW1118" t="inlineStr"/>
      <c r="AX1118" t="inlineStr"/>
      <c r="AY1118" t="inlineStr"/>
      <c r="AZ1118" t="inlineStr"/>
      <c r="BA1118" t="inlineStr"/>
      <c r="BB1118" t="inlineStr"/>
      <c r="BC1118" t="inlineStr">
        <is>
          <t>0</t>
        </is>
      </c>
      <c r="BD1118" t="inlineStr"/>
      <c r="BE1118" t="inlineStr"/>
      <c r="BF1118" t="inlineStr"/>
      <c r="BG1118" t="inlineStr"/>
      <c r="BH1118" t="inlineStr"/>
      <c r="BI1118" t="inlineStr"/>
      <c r="BJ1118" t="inlineStr"/>
      <c r="BK1118" t="inlineStr"/>
      <c r="BL1118" t="inlineStr"/>
      <c r="BM1118" t="inlineStr"/>
      <c r="BN1118" t="inlineStr"/>
      <c r="BO1118" t="inlineStr"/>
      <c r="BP1118" t="inlineStr"/>
      <c r="BQ1118" t="inlineStr"/>
      <c r="BR1118" t="inlineStr"/>
      <c r="BS1118" t="inlineStr"/>
      <c r="BT1118" t="inlineStr"/>
      <c r="BU1118" t="inlineStr"/>
      <c r="BV1118" t="inlineStr"/>
      <c r="BW1118" t="inlineStr"/>
      <c r="BX1118" t="inlineStr"/>
      <c r="BY1118" t="inlineStr"/>
      <c r="BZ1118" t="inlineStr"/>
      <c r="CA1118" t="inlineStr"/>
      <c r="CB1118" t="inlineStr"/>
      <c r="CC1118" t="inlineStr"/>
      <c r="CD1118" t="inlineStr"/>
      <c r="CE1118" t="inlineStr"/>
      <c r="CF1118" t="inlineStr"/>
      <c r="CG1118" t="inlineStr"/>
      <c r="CH1118" t="inlineStr"/>
      <c r="CI1118" t="inlineStr"/>
      <c r="CJ1118" t="inlineStr"/>
      <c r="CK1118" t="inlineStr"/>
      <c r="CL1118" t="inlineStr"/>
      <c r="CM1118" t="inlineStr"/>
      <c r="CN1118" t="inlineStr"/>
      <c r="CO1118" t="inlineStr"/>
      <c r="CP1118" t="inlineStr"/>
      <c r="CQ1118" t="inlineStr"/>
      <c r="CR1118" t="inlineStr"/>
      <c r="CS1118" t="inlineStr"/>
      <c r="CT1118" t="inlineStr"/>
      <c r="CU1118" t="inlineStr"/>
    </row>
    <row r="1119">
      <c r="A1119" t="b">
        <v>1</v>
      </c>
      <c r="B1119" t="inlineStr">
        <is>
          <t>991</t>
        </is>
      </c>
      <c r="C1119" t="inlineStr">
        <is>
          <t>L-1540-169496759</t>
        </is>
      </c>
      <c r="D1119" t="inlineStr">
        <is>
          <t>99981530X</t>
        </is>
      </c>
      <c r="E1119" t="inlineStr">
        <is>
          <t>Aal</t>
        </is>
      </c>
      <c r="F1119" t="inlineStr">
        <is>
          <t>https://portal.dnb.de/opac.htm?method=simpleSearch&amp;cqlMode=true&amp;query=idn%3D99981530X</t>
        </is>
      </c>
      <c r="G1119" t="inlineStr">
        <is>
          <t>III 101, 38</t>
        </is>
      </c>
      <c r="H1119" t="inlineStr">
        <is>
          <t>III 101, 38</t>
        </is>
      </c>
      <c r="I1119" t="inlineStr"/>
      <c r="J1119" t="inlineStr"/>
      <c r="K1119" t="inlineStr">
        <is>
          <t>bis 25 cm</t>
        </is>
      </c>
      <c r="L1119" t="inlineStr"/>
      <c r="M1119" t="inlineStr"/>
      <c r="N1119" t="inlineStr"/>
      <c r="O1119" t="inlineStr"/>
      <c r="P1119" t="inlineStr"/>
      <c r="Q1119" t="inlineStr"/>
      <c r="R1119" t="inlineStr"/>
      <c r="S1119" t="inlineStr"/>
      <c r="T1119" t="inlineStr"/>
      <c r="U1119" t="inlineStr"/>
      <c r="V1119" t="inlineStr"/>
      <c r="W1119" t="inlineStr"/>
      <c r="X1119" t="inlineStr"/>
      <c r="Y1119" t="inlineStr"/>
      <c r="Z1119" t="inlineStr"/>
      <c r="AA1119" t="inlineStr">
        <is>
          <t>Pg</t>
        </is>
      </c>
      <c r="AB1119" t="inlineStr"/>
      <c r="AC1119" t="inlineStr">
        <is>
          <t>x</t>
        </is>
      </c>
      <c r="AD1119" t="inlineStr">
        <is>
          <t>h/E</t>
        </is>
      </c>
      <c r="AE1119" t="inlineStr"/>
      <c r="AF1119" t="inlineStr"/>
      <c r="AG1119" t="inlineStr"/>
      <c r="AH1119" t="inlineStr"/>
      <c r="AI1119" t="inlineStr"/>
      <c r="AJ1119" t="inlineStr">
        <is>
          <t>Pa</t>
        </is>
      </c>
      <c r="AK1119" t="inlineStr"/>
      <c r="AL1119" t="inlineStr"/>
      <c r="AM1119" t="inlineStr"/>
      <c r="AN1119" t="inlineStr"/>
      <c r="AO1119" t="inlineStr"/>
      <c r="AP1119" t="inlineStr"/>
      <c r="AQ1119" t="inlineStr"/>
      <c r="AR1119" t="inlineStr"/>
      <c r="AS1119" t="inlineStr"/>
      <c r="AT1119" t="inlineStr"/>
      <c r="AU1119" t="inlineStr"/>
      <c r="AV1119" t="inlineStr">
        <is>
          <t>4</t>
        </is>
      </c>
      <c r="AW1119" t="inlineStr"/>
      <c r="AX1119" t="inlineStr">
        <is>
          <t>110</t>
        </is>
      </c>
      <c r="AY1119" t="inlineStr"/>
      <c r="AZ1119" t="inlineStr">
        <is>
          <t>x</t>
        </is>
      </c>
      <c r="BA1119" t="inlineStr"/>
      <c r="BB1119" t="inlineStr">
        <is>
          <t>n</t>
        </is>
      </c>
      <c r="BC1119" t="inlineStr">
        <is>
          <t>0</t>
        </is>
      </c>
      <c r="BD1119" t="inlineStr"/>
      <c r="BE1119" t="inlineStr">
        <is>
          <t>Gewebe</t>
        </is>
      </c>
      <c r="BF1119" t="inlineStr"/>
      <c r="BG1119" t="inlineStr"/>
      <c r="BH1119" t="inlineStr"/>
      <c r="BI1119" t="inlineStr"/>
      <c r="BJ1119" t="inlineStr"/>
      <c r="BK1119" t="inlineStr"/>
      <c r="BL1119" t="inlineStr"/>
      <c r="BM1119" t="inlineStr"/>
      <c r="BN1119" t="inlineStr"/>
      <c r="BO1119" t="inlineStr"/>
      <c r="BP1119" t="inlineStr"/>
      <c r="BQ1119" t="inlineStr"/>
      <c r="BR1119" t="inlineStr"/>
      <c r="BS1119" t="inlineStr"/>
      <c r="BT1119" t="inlineStr"/>
      <c r="BU1119" t="inlineStr"/>
      <c r="BV1119" t="inlineStr"/>
      <c r="BW1119" t="inlineStr"/>
      <c r="BX1119" t="inlineStr"/>
      <c r="BY1119" t="inlineStr"/>
      <c r="BZ1119" t="inlineStr"/>
      <c r="CA1119" t="inlineStr"/>
      <c r="CB1119" t="inlineStr"/>
      <c r="CC1119" t="inlineStr"/>
      <c r="CD1119" t="inlineStr"/>
      <c r="CE1119" t="inlineStr"/>
      <c r="CF1119" t="inlineStr"/>
      <c r="CG1119" t="inlineStr"/>
      <c r="CH1119" t="inlineStr"/>
      <c r="CI1119" t="inlineStr"/>
      <c r="CJ1119" t="inlineStr"/>
      <c r="CK1119" t="inlineStr"/>
      <c r="CL1119" t="inlineStr"/>
      <c r="CM1119" t="inlineStr"/>
      <c r="CN1119" t="inlineStr"/>
      <c r="CO1119" t="inlineStr"/>
      <c r="CP1119" t="inlineStr"/>
      <c r="CQ1119" t="inlineStr"/>
      <c r="CR1119" t="inlineStr"/>
      <c r="CS1119" t="inlineStr"/>
      <c r="CT1119" t="inlineStr"/>
      <c r="CU1119" t="inlineStr"/>
    </row>
    <row r="1120">
      <c r="A1120" t="b">
        <v>1</v>
      </c>
      <c r="B1120" t="inlineStr">
        <is>
          <t>992</t>
        </is>
      </c>
      <c r="C1120" t="inlineStr">
        <is>
          <t>L-1548-160341663</t>
        </is>
      </c>
      <c r="D1120" t="inlineStr">
        <is>
          <t>995639922</t>
        </is>
      </c>
      <c r="E1120" t="inlineStr">
        <is>
          <t>Aal</t>
        </is>
      </c>
      <c r="F1120" t="inlineStr">
        <is>
          <t>https://portal.dnb.de/opac.htm?method=simpleSearch&amp;cqlMode=true&amp;query=idn%3D995639922</t>
        </is>
      </c>
      <c r="G1120" t="inlineStr">
        <is>
          <t>III 101, 39</t>
        </is>
      </c>
      <c r="H1120" t="inlineStr">
        <is>
          <t>III 101, 39</t>
        </is>
      </c>
      <c r="I1120" t="inlineStr"/>
      <c r="J1120" t="inlineStr"/>
      <c r="K1120" t="inlineStr">
        <is>
          <t>bis 25 cm</t>
        </is>
      </c>
      <c r="L1120" t="inlineStr"/>
      <c r="M1120" t="inlineStr"/>
      <c r="N1120" t="inlineStr"/>
      <c r="O1120" t="inlineStr"/>
      <c r="P1120" t="inlineStr"/>
      <c r="Q1120" t="inlineStr"/>
      <c r="R1120" t="inlineStr"/>
      <c r="S1120" t="inlineStr"/>
      <c r="T1120" t="inlineStr"/>
      <c r="U1120" t="inlineStr"/>
      <c r="V1120" t="inlineStr"/>
      <c r="W1120" t="inlineStr"/>
      <c r="X1120" t="inlineStr"/>
      <c r="Y1120" t="inlineStr"/>
      <c r="Z1120" t="inlineStr"/>
      <c r="AA1120" t="inlineStr">
        <is>
          <t>Pg</t>
        </is>
      </c>
      <c r="AB1120" t="inlineStr"/>
      <c r="AC1120" t="inlineStr"/>
      <c r="AD1120" t="inlineStr">
        <is>
          <t>h</t>
        </is>
      </c>
      <c r="AE1120" t="inlineStr"/>
      <c r="AF1120" t="inlineStr"/>
      <c r="AG1120" t="inlineStr"/>
      <c r="AH1120" t="inlineStr"/>
      <c r="AI1120" t="inlineStr"/>
      <c r="AJ1120" t="inlineStr">
        <is>
          <t>Pa</t>
        </is>
      </c>
      <c r="AK1120" t="inlineStr"/>
      <c r="AL1120" t="inlineStr"/>
      <c r="AM1120" t="inlineStr"/>
      <c r="AN1120" t="inlineStr"/>
      <c r="AO1120" t="inlineStr"/>
      <c r="AP1120" t="inlineStr"/>
      <c r="AQ1120" t="inlineStr"/>
      <c r="AR1120" t="inlineStr"/>
      <c r="AS1120" t="inlineStr"/>
      <c r="AT1120" t="inlineStr"/>
      <c r="AU1120" t="inlineStr"/>
      <c r="AV1120" t="inlineStr"/>
      <c r="AW1120" t="inlineStr"/>
      <c r="AX1120" t="inlineStr">
        <is>
          <t>110</t>
        </is>
      </c>
      <c r="AY1120" t="inlineStr"/>
      <c r="AZ1120" t="inlineStr"/>
      <c r="BA1120" t="inlineStr"/>
      <c r="BB1120" t="inlineStr">
        <is>
          <t>n</t>
        </is>
      </c>
      <c r="BC1120" t="inlineStr">
        <is>
          <t>0</t>
        </is>
      </c>
      <c r="BD1120" t="inlineStr"/>
      <c r="BE1120" t="inlineStr"/>
      <c r="BF1120" t="inlineStr"/>
      <c r="BG1120" t="inlineStr"/>
      <c r="BH1120" t="inlineStr"/>
      <c r="BI1120" t="inlineStr"/>
      <c r="BJ1120" t="inlineStr"/>
      <c r="BK1120" t="inlineStr"/>
      <c r="BL1120" t="inlineStr"/>
      <c r="BM1120" t="inlineStr"/>
      <c r="BN1120" t="inlineStr"/>
      <c r="BO1120" t="inlineStr"/>
      <c r="BP1120" t="inlineStr"/>
      <c r="BQ1120" t="inlineStr"/>
      <c r="BR1120" t="inlineStr"/>
      <c r="BS1120" t="inlineStr"/>
      <c r="BT1120" t="inlineStr"/>
      <c r="BU1120" t="inlineStr"/>
      <c r="BV1120" t="inlineStr"/>
      <c r="BW1120" t="inlineStr"/>
      <c r="BX1120" t="inlineStr"/>
      <c r="BY1120" t="inlineStr"/>
      <c r="BZ1120" t="inlineStr"/>
      <c r="CA1120" t="inlineStr"/>
      <c r="CB1120" t="inlineStr"/>
      <c r="CC1120" t="inlineStr"/>
      <c r="CD1120" t="inlineStr"/>
      <c r="CE1120" t="inlineStr"/>
      <c r="CF1120" t="inlineStr"/>
      <c r="CG1120" t="inlineStr"/>
      <c r="CH1120" t="inlineStr"/>
      <c r="CI1120" t="inlineStr"/>
      <c r="CJ1120" t="inlineStr"/>
      <c r="CK1120" t="inlineStr"/>
      <c r="CL1120" t="inlineStr"/>
      <c r="CM1120" t="inlineStr"/>
      <c r="CN1120" t="inlineStr"/>
      <c r="CO1120" t="inlineStr"/>
      <c r="CP1120" t="inlineStr"/>
      <c r="CQ1120" t="inlineStr"/>
      <c r="CR1120" t="inlineStr"/>
      <c r="CS1120" t="inlineStr"/>
      <c r="CT1120" t="inlineStr"/>
      <c r="CU1120" t="inlineStr"/>
    </row>
    <row r="1121">
      <c r="A1121" t="b">
        <v>1</v>
      </c>
      <c r="B1121" t="inlineStr">
        <is>
          <t>993</t>
        </is>
      </c>
      <c r="C1121" t="inlineStr">
        <is>
          <t>L-1558-169513238</t>
        </is>
      </c>
      <c r="D1121" t="inlineStr">
        <is>
          <t>999831461</t>
        </is>
      </c>
      <c r="E1121" t="inlineStr">
        <is>
          <t>Aal</t>
        </is>
      </c>
      <c r="F1121" t="inlineStr">
        <is>
          <t>https://portal.dnb.de/opac.htm?method=simpleSearch&amp;cqlMode=true&amp;query=idn%3D999831461</t>
        </is>
      </c>
      <c r="G1121" t="inlineStr">
        <is>
          <t>III 101, 40</t>
        </is>
      </c>
      <c r="H1121" t="inlineStr">
        <is>
          <t>III 101, 40</t>
        </is>
      </c>
      <c r="I1121" t="inlineStr"/>
      <c r="J1121" t="inlineStr"/>
      <c r="K1121" t="inlineStr">
        <is>
          <t>bis 25 cm</t>
        </is>
      </c>
      <c r="L1121" t="inlineStr"/>
      <c r="M1121" t="inlineStr"/>
      <c r="N1121" t="inlineStr"/>
      <c r="O1121" t="inlineStr"/>
      <c r="P1121" t="inlineStr"/>
      <c r="Q1121" t="inlineStr"/>
      <c r="R1121" t="inlineStr"/>
      <c r="S1121" t="inlineStr"/>
      <c r="T1121" t="inlineStr"/>
      <c r="U1121" t="inlineStr"/>
      <c r="V1121" t="inlineStr"/>
      <c r="W1121" t="inlineStr"/>
      <c r="X1121" t="inlineStr"/>
      <c r="Y1121" t="inlineStr"/>
      <c r="Z1121" t="inlineStr"/>
      <c r="AA1121" t="inlineStr">
        <is>
          <t>HPg</t>
        </is>
      </c>
      <c r="AB1121" t="inlineStr"/>
      <c r="AC1121" t="inlineStr"/>
      <c r="AD1121" t="inlineStr">
        <is>
          <t>h</t>
        </is>
      </c>
      <c r="AE1121" t="inlineStr"/>
      <c r="AF1121" t="inlineStr"/>
      <c r="AG1121" t="inlineStr"/>
      <c r="AH1121" t="inlineStr"/>
      <c r="AI1121" t="inlineStr"/>
      <c r="AJ1121" t="inlineStr">
        <is>
          <t>Pa</t>
        </is>
      </c>
      <c r="AK1121" t="inlineStr"/>
      <c r="AL1121" t="inlineStr"/>
      <c r="AM1121" t="inlineStr"/>
      <c r="AN1121" t="inlineStr"/>
      <c r="AO1121" t="inlineStr"/>
      <c r="AP1121" t="inlineStr"/>
      <c r="AQ1121" t="inlineStr"/>
      <c r="AR1121" t="inlineStr"/>
      <c r="AS1121" t="inlineStr"/>
      <c r="AT1121" t="inlineStr"/>
      <c r="AU1121" t="inlineStr"/>
      <c r="AV1121" t="inlineStr"/>
      <c r="AW1121" t="inlineStr"/>
      <c r="AX1121" t="inlineStr">
        <is>
          <t>110</t>
        </is>
      </c>
      <c r="AY1121" t="inlineStr"/>
      <c r="AZ1121" t="inlineStr"/>
      <c r="BA1121" t="inlineStr"/>
      <c r="BB1121" t="inlineStr">
        <is>
          <t>n</t>
        </is>
      </c>
      <c r="BC1121" t="inlineStr">
        <is>
          <t>0</t>
        </is>
      </c>
      <c r="BD1121" t="inlineStr"/>
      <c r="BE1121" t="inlineStr"/>
      <c r="BF1121" t="inlineStr"/>
      <c r="BG1121" t="inlineStr"/>
      <c r="BH1121" t="inlineStr"/>
      <c r="BI1121" t="inlineStr"/>
      <c r="BJ1121" t="inlineStr"/>
      <c r="BK1121" t="inlineStr"/>
      <c r="BL1121" t="inlineStr"/>
      <c r="BM1121" t="inlineStr"/>
      <c r="BN1121" t="inlineStr"/>
      <c r="BO1121" t="inlineStr"/>
      <c r="BP1121" t="inlineStr"/>
      <c r="BQ1121" t="inlineStr"/>
      <c r="BR1121" t="inlineStr"/>
      <c r="BS1121" t="inlineStr"/>
      <c r="BT1121" t="inlineStr"/>
      <c r="BU1121" t="inlineStr"/>
      <c r="BV1121" t="inlineStr"/>
      <c r="BW1121" t="inlineStr"/>
      <c r="BX1121" t="inlineStr"/>
      <c r="BY1121" t="inlineStr"/>
      <c r="BZ1121" t="inlineStr"/>
      <c r="CA1121" t="inlineStr"/>
      <c r="CB1121" t="inlineStr"/>
      <c r="CC1121" t="inlineStr"/>
      <c r="CD1121" t="inlineStr"/>
      <c r="CE1121" t="inlineStr"/>
      <c r="CF1121" t="inlineStr"/>
      <c r="CG1121" t="inlineStr"/>
      <c r="CH1121" t="inlineStr"/>
      <c r="CI1121" t="inlineStr"/>
      <c r="CJ1121" t="inlineStr"/>
      <c r="CK1121" t="inlineStr"/>
      <c r="CL1121" t="inlineStr"/>
      <c r="CM1121" t="inlineStr"/>
      <c r="CN1121" t="inlineStr"/>
      <c r="CO1121" t="inlineStr"/>
      <c r="CP1121" t="inlineStr"/>
      <c r="CQ1121" t="inlineStr"/>
      <c r="CR1121" t="inlineStr"/>
      <c r="CS1121" t="inlineStr"/>
      <c r="CT1121" t="inlineStr"/>
      <c r="CU1121" t="inlineStr"/>
    </row>
    <row r="1122">
      <c r="A1122" t="b">
        <v>1</v>
      </c>
      <c r="B1122" t="inlineStr">
        <is>
          <t>994</t>
        </is>
      </c>
      <c r="C1122" t="inlineStr">
        <is>
          <t>L-1501-15663757X</t>
        </is>
      </c>
      <c r="D1122" t="inlineStr">
        <is>
          <t>994566255</t>
        </is>
      </c>
      <c r="E1122" t="inlineStr">
        <is>
          <t>Aal</t>
        </is>
      </c>
      <c r="F1122" t="inlineStr">
        <is>
          <t>https://portal.dnb.de/opac.htm?method=simpleSearch&amp;cqlMode=true&amp;query=idn%3D994566255</t>
        </is>
      </c>
      <c r="G1122" t="inlineStr">
        <is>
          <t>III 101, 41</t>
        </is>
      </c>
      <c r="H1122" t="inlineStr">
        <is>
          <t>III 101, 41</t>
        </is>
      </c>
      <c r="I1122" t="inlineStr"/>
      <c r="J1122" t="inlineStr"/>
      <c r="K1122" t="inlineStr">
        <is>
          <t>&gt; 42 cm</t>
        </is>
      </c>
      <c r="L1122" t="inlineStr"/>
      <c r="M1122" t="inlineStr"/>
      <c r="N1122" t="inlineStr"/>
      <c r="O1122" t="inlineStr"/>
      <c r="P1122" t="inlineStr"/>
      <c r="Q1122" t="inlineStr"/>
      <c r="R1122" t="inlineStr"/>
      <c r="S1122" t="inlineStr"/>
      <c r="T1122" t="inlineStr"/>
      <c r="U1122" t="inlineStr"/>
      <c r="V1122" t="inlineStr"/>
      <c r="W1122" t="inlineStr"/>
      <c r="X1122" t="inlineStr"/>
      <c r="Y1122" t="inlineStr"/>
      <c r="Z1122" t="inlineStr"/>
      <c r="AA1122" t="inlineStr">
        <is>
          <t>HD</t>
        </is>
      </c>
      <c r="AB1122" t="inlineStr"/>
      <c r="AC1122" t="inlineStr"/>
      <c r="AD1122" t="inlineStr">
        <is>
          <t>f</t>
        </is>
      </c>
      <c r="AE1122" t="inlineStr"/>
      <c r="AF1122" t="inlineStr"/>
      <c r="AG1122" t="inlineStr"/>
      <c r="AH1122" t="inlineStr"/>
      <c r="AI1122" t="inlineStr">
        <is>
          <t>x</t>
        </is>
      </c>
      <c r="AJ1122" t="inlineStr">
        <is>
          <t>Pa</t>
        </is>
      </c>
      <c r="AK1122" t="inlineStr"/>
      <c r="AL1122" t="inlineStr"/>
      <c r="AM1122" t="inlineStr"/>
      <c r="AN1122" t="inlineStr"/>
      <c r="AO1122" t="inlineStr"/>
      <c r="AP1122" t="inlineStr"/>
      <c r="AQ1122" t="inlineStr"/>
      <c r="AR1122" t="inlineStr"/>
      <c r="AS1122" t="inlineStr"/>
      <c r="AT1122" t="inlineStr">
        <is>
          <t>I/R</t>
        </is>
      </c>
      <c r="AU1122" t="inlineStr">
        <is>
          <t>x</t>
        </is>
      </c>
      <c r="AV1122" t="inlineStr"/>
      <c r="AW1122" t="inlineStr"/>
      <c r="AX1122" t="inlineStr">
        <is>
          <t>60</t>
        </is>
      </c>
      <c r="AY1122" t="inlineStr"/>
      <c r="AZ1122" t="inlineStr"/>
      <c r="BA1122" t="inlineStr"/>
      <c r="BB1122" t="inlineStr">
        <is>
          <t>ja vor</t>
        </is>
      </c>
      <c r="BC1122" t="inlineStr">
        <is>
          <t>0.5</t>
        </is>
      </c>
      <c r="BD1122" t="inlineStr"/>
      <c r="BE1122" t="inlineStr"/>
      <c r="BF1122" t="inlineStr"/>
      <c r="BG1122" t="inlineStr"/>
      <c r="BH1122" t="inlineStr"/>
      <c r="BI1122" t="inlineStr">
        <is>
          <t>x sauer</t>
        </is>
      </c>
      <c r="BJ1122" t="inlineStr">
        <is>
          <t>x</t>
        </is>
      </c>
      <c r="BK1122" t="inlineStr"/>
      <c r="BL1122" t="inlineStr"/>
      <c r="BM1122" t="inlineStr">
        <is>
          <t>Box (sperrt)</t>
        </is>
      </c>
      <c r="BN1122" t="inlineStr"/>
      <c r="BO1122" t="inlineStr"/>
      <c r="BP1122" t="inlineStr"/>
      <c r="BQ1122" t="inlineStr"/>
      <c r="BR1122" t="inlineStr"/>
      <c r="BS1122" t="inlineStr"/>
      <c r="BT1122" t="inlineStr"/>
      <c r="BU1122" t="inlineStr"/>
      <c r="BV1122" t="inlineStr"/>
      <c r="BW1122" t="inlineStr"/>
      <c r="BX1122" t="inlineStr"/>
      <c r="BY1122" t="inlineStr"/>
      <c r="BZ1122" t="inlineStr"/>
      <c r="CA1122" t="inlineStr"/>
      <c r="CB1122" t="inlineStr"/>
      <c r="CC1122" t="inlineStr">
        <is>
          <t>x</t>
        </is>
      </c>
      <c r="CD1122" t="inlineStr"/>
      <c r="CE1122" t="inlineStr"/>
      <c r="CF1122" t="inlineStr"/>
      <c r="CG1122" t="inlineStr"/>
      <c r="CH1122" t="inlineStr"/>
      <c r="CI1122" t="inlineStr"/>
      <c r="CJ1122" t="inlineStr"/>
      <c r="CK1122" t="inlineStr"/>
      <c r="CL1122" t="inlineStr"/>
      <c r="CM1122" t="inlineStr"/>
      <c r="CN1122" t="inlineStr"/>
      <c r="CO1122" t="inlineStr"/>
      <c r="CP1122" t="inlineStr"/>
      <c r="CQ1122" t="inlineStr"/>
      <c r="CR1122" t="inlineStr"/>
      <c r="CS1122" t="inlineStr"/>
      <c r="CT1122" t="inlineStr">
        <is>
          <t>0.5</t>
        </is>
      </c>
      <c r="CU1122" t="inlineStr">
        <is>
          <t>Vorsatz trocken reinigen (v.a. hinten)</t>
        </is>
      </c>
    </row>
    <row r="1123">
      <c r="A1123" t="b">
        <v>1</v>
      </c>
      <c r="B1123" t="inlineStr">
        <is>
          <t>995</t>
        </is>
      </c>
      <c r="C1123" t="inlineStr">
        <is>
          <t>L-1536-17692017X</t>
        </is>
      </c>
      <c r="D1123" t="inlineStr">
        <is>
          <t>1002268591</t>
        </is>
      </c>
      <c r="E1123" t="inlineStr">
        <is>
          <t>Aal</t>
        </is>
      </c>
      <c r="F1123" t="inlineStr">
        <is>
          <t>https://portal.dnb.de/opac.htm?method=simpleSearch&amp;cqlMode=true&amp;query=idn%3D1002268591</t>
        </is>
      </c>
      <c r="G1123" t="inlineStr">
        <is>
          <t>III 101, 42</t>
        </is>
      </c>
      <c r="H1123" t="inlineStr">
        <is>
          <t>III 101, 42</t>
        </is>
      </c>
      <c r="I1123" t="inlineStr"/>
      <c r="J1123" t="inlineStr"/>
      <c r="K1123" t="inlineStr">
        <is>
          <t>bis 35 cm</t>
        </is>
      </c>
      <c r="L1123" t="inlineStr"/>
      <c r="M1123" t="inlineStr"/>
      <c r="N1123" t="inlineStr"/>
      <c r="O1123" t="inlineStr"/>
      <c r="P1123" t="inlineStr"/>
      <c r="Q1123" t="inlineStr"/>
      <c r="R1123" t="inlineStr"/>
      <c r="S1123" t="inlineStr"/>
      <c r="T1123" t="inlineStr"/>
      <c r="U1123" t="inlineStr"/>
      <c r="V1123" t="inlineStr"/>
      <c r="W1123" t="inlineStr"/>
      <c r="X1123" t="inlineStr"/>
      <c r="Y1123" t="inlineStr"/>
      <c r="Z1123" t="inlineStr"/>
      <c r="AA1123" t="inlineStr">
        <is>
          <t>Pg</t>
        </is>
      </c>
      <c r="AB1123" t="inlineStr"/>
      <c r="AC1123" t="inlineStr"/>
      <c r="AD1123" t="inlineStr">
        <is>
          <t>h</t>
        </is>
      </c>
      <c r="AE1123" t="inlineStr"/>
      <c r="AF1123" t="inlineStr"/>
      <c r="AG1123" t="inlineStr"/>
      <c r="AH1123" t="inlineStr"/>
      <c r="AI1123" t="inlineStr"/>
      <c r="AJ1123" t="inlineStr">
        <is>
          <t>Pa</t>
        </is>
      </c>
      <c r="AK1123" t="inlineStr"/>
      <c r="AL1123" t="inlineStr"/>
      <c r="AM1123" t="inlineStr"/>
      <c r="AN1123" t="inlineStr"/>
      <c r="AO1123" t="inlineStr"/>
      <c r="AP1123" t="inlineStr"/>
      <c r="AQ1123" t="inlineStr"/>
      <c r="AR1123" t="inlineStr"/>
      <c r="AS1123" t="inlineStr"/>
      <c r="AT1123" t="inlineStr"/>
      <c r="AU1123" t="inlineStr"/>
      <c r="AV1123" t="inlineStr"/>
      <c r="AW1123" t="inlineStr"/>
      <c r="AX1123" t="inlineStr">
        <is>
          <t>110</t>
        </is>
      </c>
      <c r="AY1123" t="inlineStr"/>
      <c r="AZ1123" t="inlineStr"/>
      <c r="BA1123" t="inlineStr"/>
      <c r="BB1123" t="inlineStr">
        <is>
          <t>ja vor</t>
        </is>
      </c>
      <c r="BC1123" t="inlineStr">
        <is>
          <t>1.5</t>
        </is>
      </c>
      <c r="BD1123" t="inlineStr"/>
      <c r="BE1123" t="inlineStr"/>
      <c r="BF1123" t="inlineStr"/>
      <c r="BG1123" t="inlineStr"/>
      <c r="BH1123" t="inlineStr"/>
      <c r="BI1123" t="inlineStr">
        <is>
          <t>x sauer</t>
        </is>
      </c>
      <c r="BJ1123" t="inlineStr">
        <is>
          <t>x</t>
        </is>
      </c>
      <c r="BK1123" t="inlineStr"/>
      <c r="BL1123" t="inlineStr"/>
      <c r="BM1123" t="inlineStr"/>
      <c r="BN1123" t="inlineStr"/>
      <c r="BO1123" t="inlineStr"/>
      <c r="BP1123" t="inlineStr"/>
      <c r="BQ1123" t="inlineStr"/>
      <c r="BR1123" t="inlineStr"/>
      <c r="BS1123" t="inlineStr"/>
      <c r="BT1123" t="inlineStr"/>
      <c r="BU1123" t="inlineStr"/>
      <c r="BV1123" t="inlineStr"/>
      <c r="BW1123" t="inlineStr"/>
      <c r="BX1123" t="inlineStr"/>
      <c r="BY1123" t="inlineStr"/>
      <c r="BZ1123" t="inlineStr"/>
      <c r="CA1123" t="inlineStr"/>
      <c r="CB1123" t="inlineStr"/>
      <c r="CC1123" t="inlineStr"/>
      <c r="CD1123" t="inlineStr"/>
      <c r="CE1123" t="inlineStr"/>
      <c r="CF1123" t="inlineStr"/>
      <c r="CG1123" t="inlineStr">
        <is>
          <t>x</t>
        </is>
      </c>
      <c r="CH1123" t="inlineStr"/>
      <c r="CI1123" t="inlineStr"/>
      <c r="CJ1123" t="inlineStr"/>
      <c r="CK1123" t="inlineStr">
        <is>
          <t>x</t>
        </is>
      </c>
      <c r="CL1123" t="inlineStr"/>
      <c r="CM1123" t="inlineStr"/>
      <c r="CN1123" t="inlineStr"/>
      <c r="CO1123" t="inlineStr"/>
      <c r="CP1123" t="inlineStr"/>
      <c r="CQ1123" t="inlineStr">
        <is>
          <t>x</t>
        </is>
      </c>
      <c r="CR1123" t="inlineStr"/>
      <c r="CS1123" t="inlineStr"/>
      <c r="CT1123" t="inlineStr">
        <is>
          <t>1.5</t>
        </is>
      </c>
      <c r="CU1123" t="inlineStr"/>
    </row>
    <row r="1124">
      <c r="A1124" t="b">
        <v>1</v>
      </c>
      <c r="B1124" t="inlineStr">
        <is>
          <t>996</t>
        </is>
      </c>
      <c r="C1124" t="inlineStr">
        <is>
          <t>L-2012-327106</t>
        </is>
      </c>
      <c r="D1124" t="inlineStr">
        <is>
          <t>1026393566</t>
        </is>
      </c>
      <c r="E1124" t="inlineStr">
        <is>
          <t>Aa</t>
        </is>
      </c>
      <c r="F1124" t="inlineStr">
        <is>
          <t>https://portal.dnb.de/opac.htm?method=simpleSearch&amp;cqlMode=true&amp;query=idn%3D1026393566</t>
        </is>
      </c>
      <c r="G1124" t="inlineStr">
        <is>
          <t>III 101, 43</t>
        </is>
      </c>
      <c r="H1124" t="inlineStr">
        <is>
          <t>III 101, 43</t>
        </is>
      </c>
      <c r="I1124" t="inlineStr"/>
      <c r="J1124" t="inlineStr"/>
      <c r="K1124" t="inlineStr">
        <is>
          <t>bis 35 cm</t>
        </is>
      </c>
      <c r="L1124" t="inlineStr"/>
      <c r="M1124" t="inlineStr"/>
      <c r="N1124" t="inlineStr"/>
      <c r="O1124" t="inlineStr"/>
      <c r="P1124" t="inlineStr"/>
      <c r="Q1124" t="inlineStr"/>
      <c r="R1124" t="inlineStr"/>
      <c r="S1124" t="inlineStr"/>
      <c r="T1124" t="inlineStr"/>
      <c r="U1124" t="inlineStr"/>
      <c r="V1124" t="inlineStr"/>
      <c r="W1124" t="inlineStr"/>
      <c r="X1124" t="inlineStr"/>
      <c r="Y1124" t="inlineStr"/>
      <c r="Z1124" t="inlineStr"/>
      <c r="AA1124" t="inlineStr">
        <is>
          <t>Pa</t>
        </is>
      </c>
      <c r="AB1124" t="inlineStr"/>
      <c r="AC1124" t="inlineStr"/>
      <c r="AD1124" t="inlineStr">
        <is>
          <t>h</t>
        </is>
      </c>
      <c r="AE1124" t="inlineStr"/>
      <c r="AF1124" t="inlineStr"/>
      <c r="AG1124" t="inlineStr"/>
      <c r="AH1124" t="inlineStr"/>
      <c r="AI1124" t="inlineStr"/>
      <c r="AJ1124" t="inlineStr">
        <is>
          <t>Pa</t>
        </is>
      </c>
      <c r="AK1124" t="inlineStr"/>
      <c r="AL1124" t="inlineStr"/>
      <c r="AM1124" t="inlineStr"/>
      <c r="AN1124" t="inlineStr"/>
      <c r="AO1124" t="inlineStr"/>
      <c r="AP1124" t="inlineStr"/>
      <c r="AQ1124" t="inlineStr"/>
      <c r="AR1124" t="inlineStr"/>
      <c r="AS1124" t="inlineStr"/>
      <c r="AT1124" t="inlineStr">
        <is>
          <t>K</t>
        </is>
      </c>
      <c r="AU1124" t="inlineStr">
        <is>
          <t>x</t>
        </is>
      </c>
      <c r="AV1124" t="inlineStr">
        <is>
          <t>0</t>
        </is>
      </c>
      <c r="AW1124" t="inlineStr">
        <is>
          <t>x</t>
        </is>
      </c>
      <c r="AX1124" t="inlineStr">
        <is>
          <t>110</t>
        </is>
      </c>
      <c r="AY1124" t="inlineStr"/>
      <c r="AZ1124" t="inlineStr"/>
      <c r="BA1124" t="inlineStr"/>
      <c r="BB1124" t="inlineStr">
        <is>
          <t>ja vor</t>
        </is>
      </c>
      <c r="BC1124" t="inlineStr">
        <is>
          <t>0.5</t>
        </is>
      </c>
      <c r="BD1124" t="inlineStr"/>
      <c r="BE1124" t="inlineStr"/>
      <c r="BF1124" t="inlineStr"/>
      <c r="BG1124" t="inlineStr"/>
      <c r="BH1124" t="inlineStr">
        <is>
          <t>x</t>
        </is>
      </c>
      <c r="BI1124" t="inlineStr"/>
      <c r="BJ1124" t="inlineStr"/>
      <c r="BK1124" t="inlineStr"/>
      <c r="BL1124" t="inlineStr"/>
      <c r="BM1124" t="inlineStr"/>
      <c r="BN1124" t="inlineStr"/>
      <c r="BO1124" t="inlineStr"/>
      <c r="BP1124" t="inlineStr">
        <is>
          <t>x</t>
        </is>
      </c>
      <c r="BQ1124" t="inlineStr"/>
      <c r="BR1124" t="inlineStr"/>
      <c r="BS1124" t="inlineStr"/>
      <c r="BT1124" t="inlineStr"/>
      <c r="BU1124" t="inlineStr"/>
      <c r="BV1124" t="inlineStr"/>
      <c r="BW1124" t="inlineStr"/>
      <c r="BX1124" t="inlineStr"/>
      <c r="BY1124" t="inlineStr"/>
      <c r="BZ1124" t="inlineStr"/>
      <c r="CA1124" t="inlineStr">
        <is>
          <t>0.5</t>
        </is>
      </c>
      <c r="CB1124" t="inlineStr"/>
      <c r="CC1124" t="inlineStr"/>
      <c r="CD1124" t="inlineStr"/>
      <c r="CE1124" t="inlineStr"/>
      <c r="CF1124" t="inlineStr"/>
      <c r="CG1124" t="inlineStr"/>
      <c r="CH1124" t="inlineStr"/>
      <c r="CI1124" t="inlineStr"/>
      <c r="CJ1124" t="inlineStr"/>
      <c r="CK1124" t="inlineStr"/>
      <c r="CL1124" t="inlineStr"/>
      <c r="CM1124" t="inlineStr"/>
      <c r="CN1124" t="inlineStr"/>
      <c r="CO1124" t="inlineStr"/>
      <c r="CP1124" t="inlineStr"/>
      <c r="CQ1124" t="inlineStr"/>
      <c r="CR1124" t="inlineStr"/>
      <c r="CS1124" t="inlineStr"/>
      <c r="CT1124" t="inlineStr"/>
      <c r="CU1124" t="inlineStr"/>
    </row>
    <row r="1125">
      <c r="A1125" t="b">
        <v>1</v>
      </c>
      <c r="B1125" t="inlineStr">
        <is>
          <t>997</t>
        </is>
      </c>
      <c r="C1125" t="inlineStr">
        <is>
          <t>L-2019-302232</t>
        </is>
      </c>
      <c r="D1125" t="inlineStr">
        <is>
          <t>118582569X</t>
        </is>
      </c>
      <c r="E1125" t="inlineStr">
        <is>
          <t>Aa</t>
        </is>
      </c>
      <c r="F1125" t="inlineStr">
        <is>
          <t>https://portal.dnb.de/opac.htm?method=simpleSearch&amp;cqlMode=true&amp;query=idn%3D118582569X</t>
        </is>
      </c>
      <c r="G1125" t="inlineStr">
        <is>
          <t>III 101, 44</t>
        </is>
      </c>
      <c r="H1125" t="inlineStr">
        <is>
          <t>III 101, 44</t>
        </is>
      </c>
      <c r="I1125" t="inlineStr"/>
      <c r="J1125" t="inlineStr"/>
      <c r="K1125" t="inlineStr">
        <is>
          <t>bis 25 cm</t>
        </is>
      </c>
      <c r="L1125" t="inlineStr"/>
      <c r="M1125" t="inlineStr"/>
      <c r="N1125" t="inlineStr"/>
      <c r="O1125" t="inlineStr"/>
      <c r="P1125" t="inlineStr"/>
      <c r="Q1125" t="inlineStr"/>
      <c r="R1125" t="inlineStr"/>
      <c r="S1125" t="inlineStr"/>
      <c r="T1125" t="inlineStr"/>
      <c r="U1125" t="inlineStr"/>
      <c r="V1125" t="inlineStr"/>
      <c r="W1125" t="inlineStr"/>
      <c r="X1125" t="inlineStr"/>
      <c r="Y1125" t="inlineStr"/>
      <c r="Z1125" t="inlineStr"/>
      <c r="AA1125" t="inlineStr">
        <is>
          <t>Pg</t>
        </is>
      </c>
      <c r="AB1125" t="inlineStr"/>
      <c r="AC1125" t="inlineStr"/>
      <c r="AD1125" t="inlineStr">
        <is>
          <t>h</t>
        </is>
      </c>
      <c r="AE1125" t="inlineStr"/>
      <c r="AF1125" t="inlineStr"/>
      <c r="AG1125" t="inlineStr"/>
      <c r="AH1125" t="inlineStr"/>
      <c r="AI1125" t="inlineStr"/>
      <c r="AJ1125" t="inlineStr">
        <is>
          <t>Pa</t>
        </is>
      </c>
      <c r="AK1125" t="inlineStr"/>
      <c r="AL1125" t="inlineStr"/>
      <c r="AM1125" t="inlineStr"/>
      <c r="AN1125" t="inlineStr"/>
      <c r="AO1125" t="inlineStr"/>
      <c r="AP1125" t="inlineStr"/>
      <c r="AQ1125" t="inlineStr"/>
      <c r="AR1125" t="inlineStr"/>
      <c r="AS1125" t="inlineStr"/>
      <c r="AT1125" t="inlineStr"/>
      <c r="AU1125" t="inlineStr"/>
      <c r="AV1125" t="inlineStr"/>
      <c r="AW1125" t="inlineStr"/>
      <c r="AX1125" t="inlineStr">
        <is>
          <t>110</t>
        </is>
      </c>
      <c r="AY1125" t="inlineStr"/>
      <c r="AZ1125" t="inlineStr"/>
      <c r="BA1125" t="inlineStr"/>
      <c r="BB1125" t="inlineStr">
        <is>
          <t>n</t>
        </is>
      </c>
      <c r="BC1125" t="inlineStr">
        <is>
          <t>0</t>
        </is>
      </c>
      <c r="BD1125" t="inlineStr"/>
      <c r="BE1125" t="inlineStr"/>
      <c r="BF1125" t="inlineStr"/>
      <c r="BG1125" t="inlineStr"/>
      <c r="BH1125" t="inlineStr">
        <is>
          <t>x</t>
        </is>
      </c>
      <c r="BI1125" t="inlineStr"/>
      <c r="BJ1125" t="inlineStr"/>
      <c r="BK1125" t="inlineStr"/>
      <c r="BL1125" t="inlineStr"/>
      <c r="BM1125" t="inlineStr"/>
      <c r="BN1125" t="inlineStr"/>
      <c r="BO1125" t="inlineStr"/>
      <c r="BP1125" t="inlineStr"/>
      <c r="BQ1125" t="inlineStr"/>
      <c r="BR1125" t="inlineStr"/>
      <c r="BS1125" t="inlineStr"/>
      <c r="BT1125" t="inlineStr"/>
      <c r="BU1125" t="inlineStr"/>
      <c r="BV1125" t="inlineStr"/>
      <c r="BW1125" t="inlineStr"/>
      <c r="BX1125" t="inlineStr"/>
      <c r="BY1125" t="inlineStr"/>
      <c r="BZ1125" t="inlineStr"/>
      <c r="CA1125" t="inlineStr"/>
      <c r="CB1125" t="inlineStr"/>
      <c r="CC1125" t="inlineStr"/>
      <c r="CD1125" t="inlineStr"/>
      <c r="CE1125" t="inlineStr"/>
      <c r="CF1125" t="inlineStr"/>
      <c r="CG1125" t="inlineStr"/>
      <c r="CH1125" t="inlineStr"/>
      <c r="CI1125" t="inlineStr"/>
      <c r="CJ1125" t="inlineStr"/>
      <c r="CK1125" t="inlineStr"/>
      <c r="CL1125" t="inlineStr"/>
      <c r="CM1125" t="inlineStr"/>
      <c r="CN1125" t="inlineStr"/>
      <c r="CO1125" t="inlineStr"/>
      <c r="CP1125" t="inlineStr"/>
      <c r="CQ1125" t="inlineStr"/>
      <c r="CR1125" t="inlineStr"/>
      <c r="CS1125" t="inlineStr"/>
      <c r="CT1125" t="inlineStr"/>
      <c r="CU1125" t="inlineStr"/>
    </row>
    <row r="1126">
      <c r="A1126" t="b">
        <v>1</v>
      </c>
      <c r="B1126" t="inlineStr">
        <is>
          <t>1014</t>
        </is>
      </c>
      <c r="C1126" t="inlineStr">
        <is>
          <t>L-1505-31549025X</t>
        </is>
      </c>
      <c r="D1126" t="inlineStr">
        <is>
          <t>1066959722</t>
        </is>
      </c>
      <c r="E1126" t="inlineStr">
        <is>
          <t>Aaf</t>
        </is>
      </c>
      <c r="F1126" t="inlineStr">
        <is>
          <t>https://portal.dnb.de/opac.htm?method=simpleSearch&amp;cqlMode=true&amp;query=idn%3D1066959722</t>
        </is>
      </c>
      <c r="G1126" t="inlineStr">
        <is>
          <t>III 102, 1</t>
        </is>
      </c>
      <c r="H1126" t="inlineStr">
        <is>
          <t>III 102, 1</t>
        </is>
      </c>
      <c r="I1126" t="inlineStr"/>
      <c r="J1126" t="inlineStr"/>
      <c r="K1126" t="inlineStr">
        <is>
          <t>bis 35 cm</t>
        </is>
      </c>
      <c r="L1126" t="inlineStr"/>
      <c r="M1126" t="inlineStr"/>
      <c r="N1126" t="inlineStr"/>
      <c r="O1126" t="inlineStr"/>
      <c r="P1126" t="inlineStr"/>
      <c r="Q1126" t="inlineStr"/>
      <c r="R1126" t="inlineStr"/>
      <c r="S1126" t="inlineStr"/>
      <c r="T1126" t="inlineStr"/>
      <c r="U1126" t="inlineStr"/>
      <c r="V1126" t="inlineStr"/>
      <c r="W1126" t="inlineStr"/>
      <c r="X1126" t="inlineStr"/>
      <c r="Y1126" t="inlineStr"/>
      <c r="Z1126" t="inlineStr"/>
      <c r="AA1126" t="inlineStr">
        <is>
          <t>HL</t>
        </is>
      </c>
      <c r="AB1126" t="inlineStr">
        <is>
          <t>x</t>
        </is>
      </c>
      <c r="AC1126" t="inlineStr"/>
      <c r="AD1126" t="inlineStr">
        <is>
          <t>h/E</t>
        </is>
      </c>
      <c r="AE1126" t="inlineStr"/>
      <c r="AF1126" t="inlineStr"/>
      <c r="AG1126" t="inlineStr"/>
      <c r="AH1126" t="inlineStr"/>
      <c r="AI1126" t="inlineStr"/>
      <c r="AJ1126" t="inlineStr">
        <is>
          <t>Pa</t>
        </is>
      </c>
      <c r="AK1126" t="inlineStr"/>
      <c r="AL1126" t="inlineStr"/>
      <c r="AM1126" t="inlineStr"/>
      <c r="AN1126" t="inlineStr"/>
      <c r="AO1126" t="inlineStr"/>
      <c r="AP1126" t="inlineStr"/>
      <c r="AQ1126" t="inlineStr"/>
      <c r="AR1126" t="inlineStr"/>
      <c r="AS1126" t="inlineStr"/>
      <c r="AT1126" t="inlineStr"/>
      <c r="AU1126" t="inlineStr"/>
      <c r="AV1126" t="inlineStr"/>
      <c r="AW1126" t="inlineStr"/>
      <c r="AX1126" t="inlineStr">
        <is>
          <t>110</t>
        </is>
      </c>
      <c r="AY1126" t="inlineStr"/>
      <c r="AZ1126" t="inlineStr"/>
      <c r="BA1126" t="inlineStr"/>
      <c r="BB1126" t="inlineStr">
        <is>
          <t>n</t>
        </is>
      </c>
      <c r="BC1126" t="inlineStr">
        <is>
          <t>0</t>
        </is>
      </c>
      <c r="BD1126" t="inlineStr"/>
      <c r="BE1126" t="inlineStr"/>
      <c r="BF1126" t="inlineStr"/>
      <c r="BG1126" t="inlineStr">
        <is>
          <t>x</t>
        </is>
      </c>
      <c r="BH1126" t="inlineStr"/>
      <c r="BI1126" t="inlineStr"/>
      <c r="BJ1126" t="inlineStr"/>
      <c r="BK1126" t="inlineStr"/>
      <c r="BL1126" t="inlineStr"/>
      <c r="BM1126" t="inlineStr"/>
      <c r="BN1126" t="inlineStr"/>
      <c r="BO1126" t="inlineStr"/>
      <c r="BP1126" t="inlineStr"/>
      <c r="BQ1126" t="inlineStr"/>
      <c r="BR1126" t="inlineStr"/>
      <c r="BS1126" t="inlineStr"/>
      <c r="BT1126" t="inlineStr"/>
      <c r="BU1126" t="inlineStr"/>
      <c r="BV1126" t="inlineStr"/>
      <c r="BW1126" t="inlineStr"/>
      <c r="BX1126" t="inlineStr"/>
      <c r="BY1126" t="inlineStr"/>
      <c r="BZ1126" t="inlineStr"/>
      <c r="CA1126" t="inlineStr"/>
      <c r="CB1126" t="inlineStr"/>
      <c r="CC1126" t="inlineStr"/>
      <c r="CD1126" t="inlineStr"/>
      <c r="CE1126" t="inlineStr"/>
      <c r="CF1126" t="inlineStr"/>
      <c r="CG1126" t="inlineStr"/>
      <c r="CH1126" t="inlineStr"/>
      <c r="CI1126" t="inlineStr"/>
      <c r="CJ1126" t="inlineStr"/>
      <c r="CK1126" t="inlineStr"/>
      <c r="CL1126" t="inlineStr"/>
      <c r="CM1126" t="inlineStr"/>
      <c r="CN1126" t="inlineStr"/>
      <c r="CO1126" t="inlineStr"/>
      <c r="CP1126" t="inlineStr"/>
      <c r="CQ1126" t="inlineStr"/>
      <c r="CR1126" t="inlineStr"/>
      <c r="CS1126" t="inlineStr"/>
      <c r="CT1126" t="inlineStr"/>
      <c r="CU1126" t="inlineStr"/>
    </row>
    <row r="1127">
      <c r="A1127" t="b">
        <v>1</v>
      </c>
      <c r="B1127" t="inlineStr">
        <is>
          <t>1015</t>
        </is>
      </c>
      <c r="C1127" t="inlineStr">
        <is>
          <t>L-1516-315491884</t>
        </is>
      </c>
      <c r="D1127" t="inlineStr">
        <is>
          <t>1066961492</t>
        </is>
      </c>
      <c r="E1127" t="inlineStr">
        <is>
          <t>Aaf</t>
        </is>
      </c>
      <c r="F1127" t="inlineStr">
        <is>
          <t>https://portal.dnb.de/opac.htm?method=simpleSearch&amp;cqlMode=true&amp;query=idn%3D1066961492</t>
        </is>
      </c>
      <c r="G1127" t="inlineStr">
        <is>
          <t>III 103, 1</t>
        </is>
      </c>
      <c r="H1127" t="inlineStr">
        <is>
          <t>III 103, 1</t>
        </is>
      </c>
      <c r="I1127" t="inlineStr"/>
      <c r="J1127" t="inlineStr"/>
      <c r="K1127" t="inlineStr">
        <is>
          <t>bis 25 cm</t>
        </is>
      </c>
      <c r="L1127" t="inlineStr"/>
      <c r="M1127" t="inlineStr"/>
      <c r="N1127" t="inlineStr"/>
      <c r="O1127" t="inlineStr"/>
      <c r="P1127" t="inlineStr"/>
      <c r="Q1127" t="inlineStr"/>
      <c r="R1127" t="inlineStr"/>
      <c r="S1127" t="inlineStr"/>
      <c r="T1127" t="inlineStr"/>
      <c r="U1127" t="inlineStr"/>
      <c r="V1127" t="inlineStr"/>
      <c r="W1127" t="inlineStr"/>
      <c r="X1127" t="inlineStr"/>
      <c r="Y1127" t="inlineStr"/>
      <c r="Z1127" t="inlineStr"/>
      <c r="AA1127" t="inlineStr">
        <is>
          <t>HPg</t>
        </is>
      </c>
      <c r="AB1127" t="inlineStr"/>
      <c r="AC1127" t="inlineStr"/>
      <c r="AD1127" t="inlineStr">
        <is>
          <t>h/E</t>
        </is>
      </c>
      <c r="AE1127" t="inlineStr"/>
      <c r="AF1127" t="inlineStr"/>
      <c r="AG1127" t="inlineStr"/>
      <c r="AH1127" t="inlineStr"/>
      <c r="AI1127" t="inlineStr"/>
      <c r="AJ1127" t="inlineStr">
        <is>
          <t>Pa</t>
        </is>
      </c>
      <c r="AK1127" t="inlineStr"/>
      <c r="AL1127" t="inlineStr"/>
      <c r="AM1127" t="inlineStr"/>
      <c r="AN1127" t="inlineStr"/>
      <c r="AO1127" t="inlineStr"/>
      <c r="AP1127" t="inlineStr"/>
      <c r="AQ1127" t="inlineStr"/>
      <c r="AR1127" t="inlineStr"/>
      <c r="AS1127" t="inlineStr"/>
      <c r="AT1127" t="inlineStr"/>
      <c r="AU1127" t="inlineStr"/>
      <c r="AV1127" t="inlineStr"/>
      <c r="AW1127" t="inlineStr"/>
      <c r="AX1127" t="inlineStr">
        <is>
          <t>110</t>
        </is>
      </c>
      <c r="AY1127" t="inlineStr"/>
      <c r="AZ1127" t="inlineStr"/>
      <c r="BA1127" t="inlineStr"/>
      <c r="BB1127" t="inlineStr">
        <is>
          <t>n</t>
        </is>
      </c>
      <c r="BC1127" t="inlineStr">
        <is>
          <t>0</t>
        </is>
      </c>
      <c r="BD1127" t="inlineStr"/>
      <c r="BE1127" t="inlineStr"/>
      <c r="BF1127" t="inlineStr"/>
      <c r="BG1127" t="inlineStr"/>
      <c r="BH1127" t="inlineStr"/>
      <c r="BI1127" t="inlineStr"/>
      <c r="BJ1127" t="inlineStr"/>
      <c r="BK1127" t="inlineStr"/>
      <c r="BL1127" t="inlineStr"/>
      <c r="BM1127" t="inlineStr"/>
      <c r="BN1127" t="inlineStr"/>
      <c r="BO1127" t="inlineStr"/>
      <c r="BP1127" t="inlineStr"/>
      <c r="BQ1127" t="inlineStr"/>
      <c r="BR1127" t="inlineStr"/>
      <c r="BS1127" t="inlineStr"/>
      <c r="BT1127" t="inlineStr"/>
      <c r="BU1127" t="inlineStr"/>
      <c r="BV1127" t="inlineStr"/>
      <c r="BW1127" t="inlineStr"/>
      <c r="BX1127" t="inlineStr"/>
      <c r="BY1127" t="inlineStr"/>
      <c r="BZ1127" t="inlineStr"/>
      <c r="CA1127" t="inlineStr"/>
      <c r="CB1127" t="inlineStr"/>
      <c r="CC1127" t="inlineStr"/>
      <c r="CD1127" t="inlineStr"/>
      <c r="CE1127" t="inlineStr"/>
      <c r="CF1127" t="inlineStr"/>
      <c r="CG1127" t="inlineStr"/>
      <c r="CH1127" t="inlineStr"/>
      <c r="CI1127" t="inlineStr"/>
      <c r="CJ1127" t="inlineStr"/>
      <c r="CK1127" t="inlineStr"/>
      <c r="CL1127" t="inlineStr"/>
      <c r="CM1127" t="inlineStr"/>
      <c r="CN1127" t="inlineStr"/>
      <c r="CO1127" t="inlineStr"/>
      <c r="CP1127" t="inlineStr"/>
      <c r="CQ1127" t="inlineStr"/>
      <c r="CR1127" t="inlineStr"/>
      <c r="CS1127" t="inlineStr"/>
      <c r="CT1127" t="inlineStr"/>
      <c r="CU1127" t="inlineStr"/>
    </row>
    <row r="1128">
      <c r="A1128" t="b">
        <v>0</v>
      </c>
      <c r="B1128" t="inlineStr">
        <is>
          <t>1021</t>
        </is>
      </c>
      <c r="C1128" t="inlineStr">
        <is>
          <t>L-1515-169171450</t>
        </is>
      </c>
      <c r="D1128" t="inlineStr">
        <is>
          <t>999799924</t>
        </is>
      </c>
      <c r="E1128" t="inlineStr"/>
      <c r="F1128" t="inlineStr">
        <is>
          <t>https://portal.dnb.de/opac.htm?method=simpleSearch&amp;cqlMode=true&amp;query=idn%3D999799924</t>
        </is>
      </c>
      <c r="G1128" t="inlineStr">
        <is>
          <t>III 103, 1a</t>
        </is>
      </c>
      <c r="H1128" t="inlineStr"/>
      <c r="I1128" t="inlineStr"/>
      <c r="J1128" t="inlineStr"/>
      <c r="K1128" t="inlineStr">
        <is>
          <t>bis 35 cm</t>
        </is>
      </c>
      <c r="L1128" t="inlineStr"/>
      <c r="M1128" t="inlineStr"/>
      <c r="N1128" t="inlineStr"/>
      <c r="O1128" t="inlineStr"/>
      <c r="P1128" t="inlineStr"/>
      <c r="Q1128" t="inlineStr"/>
      <c r="R1128" t="inlineStr"/>
      <c r="S1128" t="inlineStr"/>
      <c r="T1128" t="inlineStr"/>
      <c r="U1128" t="inlineStr"/>
      <c r="V1128" t="inlineStr"/>
      <c r="W1128" t="inlineStr"/>
      <c r="X1128" t="inlineStr"/>
      <c r="Y1128" t="inlineStr"/>
      <c r="Z1128" t="inlineStr"/>
      <c r="AA1128" t="inlineStr">
        <is>
          <t>HD</t>
        </is>
      </c>
      <c r="AB1128" t="inlineStr"/>
      <c r="AC1128" t="inlineStr">
        <is>
          <t>x</t>
        </is>
      </c>
      <c r="AD1128" t="inlineStr">
        <is>
          <t>f</t>
        </is>
      </c>
      <c r="AE1128" t="inlineStr"/>
      <c r="AF1128" t="inlineStr"/>
      <c r="AG1128" t="inlineStr"/>
      <c r="AH1128" t="inlineStr"/>
      <c r="AI1128" t="inlineStr"/>
      <c r="AJ1128" t="inlineStr">
        <is>
          <t>Pa</t>
        </is>
      </c>
      <c r="AK1128" t="inlineStr"/>
      <c r="AL1128" t="inlineStr"/>
      <c r="AM1128" t="inlineStr"/>
      <c r="AN1128" t="inlineStr"/>
      <c r="AO1128" t="inlineStr"/>
      <c r="AP1128" t="inlineStr"/>
      <c r="AQ1128" t="inlineStr"/>
      <c r="AR1128" t="inlineStr"/>
      <c r="AS1128" t="inlineStr"/>
      <c r="AT1128" t="inlineStr"/>
      <c r="AU1128" t="inlineStr"/>
      <c r="AV1128" t="inlineStr"/>
      <c r="AW1128" t="inlineStr"/>
      <c r="AX1128" t="inlineStr">
        <is>
          <t>60</t>
        </is>
      </c>
      <c r="AY1128" t="inlineStr"/>
      <c r="AZ1128" t="inlineStr"/>
      <c r="BA1128" t="inlineStr"/>
      <c r="BB1128" t="inlineStr">
        <is>
          <t>ja vor</t>
        </is>
      </c>
      <c r="BC1128" t="inlineStr">
        <is>
          <t>1</t>
        </is>
      </c>
      <c r="BD1128" t="inlineStr"/>
      <c r="BE1128" t="inlineStr"/>
      <c r="BF1128" t="inlineStr"/>
      <c r="BG1128" t="inlineStr">
        <is>
          <t>x</t>
        </is>
      </c>
      <c r="BH1128" t="inlineStr"/>
      <c r="BI1128" t="inlineStr"/>
      <c r="BJ1128" t="inlineStr"/>
      <c r="BK1128" t="inlineStr"/>
      <c r="BL1128" t="inlineStr"/>
      <c r="BM1128" t="inlineStr"/>
      <c r="BN1128" t="inlineStr"/>
      <c r="BO1128" t="inlineStr"/>
      <c r="BP1128" t="inlineStr"/>
      <c r="BQ1128" t="inlineStr"/>
      <c r="BR1128" t="inlineStr"/>
      <c r="BS1128" t="inlineStr"/>
      <c r="BT1128" t="inlineStr"/>
      <c r="BU1128" t="inlineStr">
        <is>
          <t>x</t>
        </is>
      </c>
      <c r="BV1128" t="inlineStr"/>
      <c r="BW1128" t="inlineStr"/>
      <c r="BX1128" t="inlineStr"/>
      <c r="BY1128" t="inlineStr"/>
      <c r="BZ1128" t="inlineStr"/>
      <c r="CA1128" t="inlineStr">
        <is>
          <t>1</t>
        </is>
      </c>
      <c r="CB1128" t="inlineStr">
        <is>
          <t>Schonernagel aus Holz hinten unten rechts fragil: loses Fragment gehört auf Position 4-6</t>
        </is>
      </c>
      <c r="CC1128" t="inlineStr"/>
      <c r="CD1128" t="inlineStr"/>
      <c r="CE1128" t="inlineStr"/>
      <c r="CF1128" t="inlineStr"/>
      <c r="CG1128" t="inlineStr"/>
      <c r="CH1128" t="inlineStr"/>
      <c r="CI1128" t="inlineStr"/>
      <c r="CJ1128" t="inlineStr"/>
      <c r="CK1128" t="inlineStr"/>
      <c r="CL1128" t="inlineStr"/>
      <c r="CM1128" t="inlineStr"/>
      <c r="CN1128" t="inlineStr"/>
      <c r="CO1128" t="inlineStr"/>
      <c r="CP1128" t="inlineStr"/>
      <c r="CQ1128" t="inlineStr"/>
      <c r="CR1128" t="inlineStr"/>
      <c r="CS1128" t="inlineStr"/>
      <c r="CT1128" t="inlineStr"/>
      <c r="CU1128" t="inlineStr"/>
    </row>
    <row r="1129">
      <c r="A1129" t="b">
        <v>1</v>
      </c>
      <c r="B1129" t="inlineStr"/>
      <c r="C1129" t="inlineStr">
        <is>
          <t>L-1515-783813759</t>
        </is>
      </c>
      <c r="D1129" t="inlineStr">
        <is>
          <t>1262282411</t>
        </is>
      </c>
      <c r="E1129" t="inlineStr">
        <is>
          <t>Qd</t>
        </is>
      </c>
      <c r="F1129" t="inlineStr"/>
      <c r="G1129" t="inlineStr">
        <is>
          <t>III 103, 1a</t>
        </is>
      </c>
      <c r="H1129" t="inlineStr">
        <is>
          <t>III 103, 1a</t>
        </is>
      </c>
      <c r="I1129" t="inlineStr"/>
      <c r="J1129" t="inlineStr"/>
      <c r="K1129" t="inlineStr"/>
      <c r="L1129" t="inlineStr"/>
      <c r="M1129" t="inlineStr"/>
      <c r="N1129" t="inlineStr"/>
      <c r="O1129" t="inlineStr"/>
      <c r="P1129" t="inlineStr"/>
      <c r="Q1129" t="inlineStr"/>
      <c r="R1129" t="inlineStr"/>
      <c r="S1129" t="inlineStr"/>
      <c r="T1129" t="inlineStr"/>
      <c r="U1129" t="inlineStr"/>
      <c r="V1129" t="inlineStr"/>
      <c r="W1129" t="inlineStr"/>
      <c r="X1129" t="inlineStr"/>
      <c r="Y1129" t="inlineStr"/>
      <c r="Z1129" t="inlineStr"/>
      <c r="AA1129" t="inlineStr"/>
      <c r="AB1129" t="inlineStr"/>
      <c r="AC1129" t="inlineStr"/>
      <c r="AD1129" t="inlineStr"/>
      <c r="AE1129" t="inlineStr"/>
      <c r="AF1129" t="inlineStr"/>
      <c r="AG1129" t="inlineStr"/>
      <c r="AH1129" t="inlineStr"/>
      <c r="AI1129" t="inlineStr"/>
      <c r="AJ1129" t="inlineStr"/>
      <c r="AK1129" t="inlineStr"/>
      <c r="AL1129" t="inlineStr"/>
      <c r="AM1129" t="inlineStr"/>
      <c r="AN1129" t="inlineStr"/>
      <c r="AO1129" t="inlineStr"/>
      <c r="AP1129" t="inlineStr"/>
      <c r="AQ1129" t="inlineStr"/>
      <c r="AR1129" t="inlineStr"/>
      <c r="AS1129" t="inlineStr"/>
      <c r="AT1129" t="inlineStr"/>
      <c r="AU1129" t="inlineStr"/>
      <c r="AV1129" t="inlineStr"/>
      <c r="AW1129" t="inlineStr"/>
      <c r="AX1129" t="inlineStr"/>
      <c r="AY1129" t="inlineStr"/>
      <c r="AZ1129" t="inlineStr"/>
      <c r="BA1129" t="inlineStr"/>
      <c r="BB1129" t="inlineStr"/>
      <c r="BC1129" t="inlineStr"/>
      <c r="BD1129" t="inlineStr"/>
      <c r="BE1129" t="inlineStr"/>
      <c r="BF1129" t="inlineStr"/>
      <c r="BG1129" t="inlineStr"/>
      <c r="BH1129" t="inlineStr"/>
      <c r="BI1129" t="inlineStr"/>
      <c r="BJ1129" t="inlineStr"/>
      <c r="BK1129" t="inlineStr"/>
      <c r="BL1129" t="inlineStr"/>
      <c r="BM1129" t="inlineStr"/>
      <c r="BN1129" t="inlineStr"/>
      <c r="BO1129" t="inlineStr"/>
      <c r="BP1129" t="inlineStr"/>
      <c r="BQ1129" t="inlineStr"/>
      <c r="BR1129" t="inlineStr"/>
      <c r="BS1129" t="inlineStr"/>
      <c r="BT1129" t="inlineStr"/>
      <c r="BU1129" t="inlineStr"/>
      <c r="BV1129" t="inlineStr"/>
      <c r="BW1129" t="inlineStr"/>
      <c r="BX1129" t="inlineStr"/>
      <c r="BY1129" t="inlineStr"/>
      <c r="BZ1129" t="inlineStr"/>
      <c r="CA1129" t="inlineStr"/>
      <c r="CB1129" t="inlineStr"/>
      <c r="CC1129" t="inlineStr"/>
      <c r="CD1129" t="inlineStr"/>
      <c r="CE1129" t="inlineStr"/>
      <c r="CF1129" t="inlineStr"/>
      <c r="CG1129" t="inlineStr"/>
      <c r="CH1129" t="inlineStr"/>
      <c r="CI1129" t="inlineStr"/>
      <c r="CJ1129" t="inlineStr"/>
      <c r="CK1129" t="inlineStr"/>
      <c r="CL1129" t="inlineStr"/>
      <c r="CM1129" t="inlineStr"/>
      <c r="CN1129" t="inlineStr"/>
      <c r="CO1129" t="inlineStr"/>
      <c r="CP1129" t="inlineStr"/>
      <c r="CQ1129" t="inlineStr"/>
      <c r="CR1129" t="inlineStr"/>
      <c r="CS1129" t="inlineStr"/>
      <c r="CT1129" t="inlineStr"/>
      <c r="CU1129" t="inlineStr"/>
    </row>
    <row r="1130">
      <c r="A1130" t="b">
        <v>0</v>
      </c>
      <c r="B1130" t="inlineStr">
        <is>
          <t>1020</t>
        </is>
      </c>
      <c r="C1130" t="inlineStr">
        <is>
          <t>L-1515-169169995</t>
        </is>
      </c>
      <c r="D1130" t="inlineStr">
        <is>
          <t>999798227</t>
        </is>
      </c>
      <c r="E1130" t="inlineStr"/>
      <c r="F1130" t="inlineStr">
        <is>
          <t>https://portal.dnb.de/opac.htm?method=simpleSearch&amp;cqlMode=true&amp;query=idn%3D999798227</t>
        </is>
      </c>
      <c r="G1130" t="inlineStr">
        <is>
          <t>III 103, 1a (angebunden)</t>
        </is>
      </c>
      <c r="H1130" t="inlineStr"/>
      <c r="I1130" t="inlineStr"/>
      <c r="J1130" t="inlineStr"/>
      <c r="K1130" t="inlineStr"/>
      <c r="L1130" t="inlineStr"/>
      <c r="M1130" t="inlineStr"/>
      <c r="N1130" t="inlineStr"/>
      <c r="O1130" t="inlineStr"/>
      <c r="P1130" t="inlineStr"/>
      <c r="Q1130" t="inlineStr"/>
      <c r="R1130" t="inlineStr"/>
      <c r="S1130" t="inlineStr"/>
      <c r="T1130" t="inlineStr"/>
      <c r="U1130" t="inlineStr"/>
      <c r="V1130" t="inlineStr"/>
      <c r="W1130" t="inlineStr"/>
      <c r="X1130" t="inlineStr"/>
      <c r="Y1130" t="inlineStr"/>
      <c r="Z1130" t="inlineStr"/>
      <c r="AA1130" t="inlineStr"/>
      <c r="AB1130" t="inlineStr"/>
      <c r="AC1130" t="inlineStr"/>
      <c r="AD1130" t="inlineStr"/>
      <c r="AE1130" t="inlineStr"/>
      <c r="AF1130" t="inlineStr"/>
      <c r="AG1130" t="inlineStr"/>
      <c r="AH1130" t="inlineStr"/>
      <c r="AI1130" t="inlineStr"/>
      <c r="AJ1130" t="inlineStr"/>
      <c r="AK1130" t="inlineStr"/>
      <c r="AL1130" t="inlineStr"/>
      <c r="AM1130" t="inlineStr"/>
      <c r="AN1130" t="inlineStr"/>
      <c r="AO1130" t="inlineStr"/>
      <c r="AP1130" t="inlineStr"/>
      <c r="AQ1130" t="inlineStr"/>
      <c r="AR1130" t="inlineStr"/>
      <c r="AS1130" t="inlineStr"/>
      <c r="AT1130" t="inlineStr"/>
      <c r="AU1130" t="inlineStr"/>
      <c r="AV1130" t="inlineStr"/>
      <c r="AW1130" t="inlineStr"/>
      <c r="AX1130" t="inlineStr"/>
      <c r="AY1130" t="inlineStr"/>
      <c r="AZ1130" t="inlineStr"/>
      <c r="BA1130" t="inlineStr"/>
      <c r="BB1130" t="inlineStr"/>
      <c r="BC1130" t="inlineStr">
        <is>
          <t>0</t>
        </is>
      </c>
      <c r="BD1130" t="inlineStr"/>
      <c r="BE1130" t="inlineStr"/>
      <c r="BF1130" t="inlineStr"/>
      <c r="BG1130" t="inlineStr"/>
      <c r="BH1130" t="inlineStr"/>
      <c r="BI1130" t="inlineStr"/>
      <c r="BJ1130" t="inlineStr"/>
      <c r="BK1130" t="inlineStr"/>
      <c r="BL1130" t="inlineStr"/>
      <c r="BM1130" t="inlineStr"/>
      <c r="BN1130" t="inlineStr"/>
      <c r="BO1130" t="inlineStr"/>
      <c r="BP1130" t="inlineStr"/>
      <c r="BQ1130" t="inlineStr"/>
      <c r="BR1130" t="inlineStr"/>
      <c r="BS1130" t="inlineStr"/>
      <c r="BT1130" t="inlineStr"/>
      <c r="BU1130" t="inlineStr"/>
      <c r="BV1130" t="inlineStr"/>
      <c r="BW1130" t="inlineStr"/>
      <c r="BX1130" t="inlineStr"/>
      <c r="BY1130" t="inlineStr"/>
      <c r="BZ1130" t="inlineStr"/>
      <c r="CA1130" t="inlineStr"/>
      <c r="CB1130" t="inlineStr"/>
      <c r="CC1130" t="inlineStr"/>
      <c r="CD1130" t="inlineStr"/>
      <c r="CE1130" t="inlineStr"/>
      <c r="CF1130" t="inlineStr"/>
      <c r="CG1130" t="inlineStr"/>
      <c r="CH1130" t="inlineStr"/>
      <c r="CI1130" t="inlineStr"/>
      <c r="CJ1130" t="inlineStr"/>
      <c r="CK1130" t="inlineStr"/>
      <c r="CL1130" t="inlineStr"/>
      <c r="CM1130" t="inlineStr"/>
      <c r="CN1130" t="inlineStr"/>
      <c r="CO1130" t="inlineStr"/>
      <c r="CP1130" t="inlineStr"/>
      <c r="CQ1130" t="inlineStr"/>
      <c r="CR1130" t="inlineStr"/>
      <c r="CS1130" t="inlineStr"/>
      <c r="CT1130" t="inlineStr"/>
      <c r="CU1130" t="inlineStr"/>
    </row>
    <row r="1131">
      <c r="A1131" t="b">
        <v>0</v>
      </c>
      <c r="B1131" t="inlineStr">
        <is>
          <t>1022</t>
        </is>
      </c>
      <c r="C1131" t="inlineStr">
        <is>
          <t>L-1532-169952711</t>
        </is>
      </c>
      <c r="D1131" t="inlineStr">
        <is>
          <t>1000054292</t>
        </is>
      </c>
      <c r="E1131" t="inlineStr"/>
      <c r="F1131" t="inlineStr">
        <is>
          <t>https://portal.dnb.de/opac.htm?method=simpleSearch&amp;cqlMode=true&amp;query=idn%3D1000054292</t>
        </is>
      </c>
      <c r="G1131" t="inlineStr">
        <is>
          <t>III 103, 1a (angebunden)</t>
        </is>
      </c>
      <c r="H1131" t="inlineStr"/>
      <c r="I1131" t="inlineStr"/>
      <c r="J1131" t="inlineStr"/>
      <c r="K1131" t="inlineStr"/>
      <c r="L1131" t="inlineStr"/>
      <c r="M1131" t="inlineStr"/>
      <c r="N1131" t="inlineStr"/>
      <c r="O1131" t="inlineStr"/>
      <c r="P1131" t="inlineStr"/>
      <c r="Q1131" t="inlineStr"/>
      <c r="R1131" t="inlineStr"/>
      <c r="S1131" t="inlineStr"/>
      <c r="T1131" t="inlineStr"/>
      <c r="U1131" t="inlineStr"/>
      <c r="V1131" t="inlineStr"/>
      <c r="W1131" t="inlineStr"/>
      <c r="X1131" t="inlineStr"/>
      <c r="Y1131" t="inlineStr"/>
      <c r="Z1131" t="inlineStr"/>
      <c r="AA1131" t="inlineStr"/>
      <c r="AB1131" t="inlineStr"/>
      <c r="AC1131" t="inlineStr"/>
      <c r="AD1131" t="inlineStr"/>
      <c r="AE1131" t="inlineStr"/>
      <c r="AF1131" t="inlineStr"/>
      <c r="AG1131" t="inlineStr"/>
      <c r="AH1131" t="inlineStr"/>
      <c r="AI1131" t="inlineStr"/>
      <c r="AJ1131" t="inlineStr"/>
      <c r="AK1131" t="inlineStr"/>
      <c r="AL1131" t="inlineStr"/>
      <c r="AM1131" t="inlineStr"/>
      <c r="AN1131" t="inlineStr"/>
      <c r="AO1131" t="inlineStr"/>
      <c r="AP1131" t="inlineStr"/>
      <c r="AQ1131" t="inlineStr"/>
      <c r="AR1131" t="inlineStr"/>
      <c r="AS1131" t="inlineStr"/>
      <c r="AT1131" t="inlineStr"/>
      <c r="AU1131" t="inlineStr"/>
      <c r="AV1131" t="inlineStr"/>
      <c r="AW1131" t="inlineStr"/>
      <c r="AX1131" t="inlineStr"/>
      <c r="AY1131" t="inlineStr"/>
      <c r="AZ1131" t="inlineStr"/>
      <c r="BA1131" t="inlineStr"/>
      <c r="BB1131" t="inlineStr"/>
      <c r="BC1131" t="inlineStr">
        <is>
          <t>0</t>
        </is>
      </c>
      <c r="BD1131" t="inlineStr"/>
      <c r="BE1131" t="inlineStr"/>
      <c r="BF1131" t="inlineStr"/>
      <c r="BG1131" t="inlineStr"/>
      <c r="BH1131" t="inlineStr"/>
      <c r="BI1131" t="inlineStr"/>
      <c r="BJ1131" t="inlineStr"/>
      <c r="BK1131" t="inlineStr"/>
      <c r="BL1131" t="inlineStr"/>
      <c r="BM1131" t="inlineStr"/>
      <c r="BN1131" t="inlineStr"/>
      <c r="BO1131" t="inlineStr"/>
      <c r="BP1131" t="inlineStr"/>
      <c r="BQ1131" t="inlineStr"/>
      <c r="BR1131" t="inlineStr"/>
      <c r="BS1131" t="inlineStr"/>
      <c r="BT1131" t="inlineStr"/>
      <c r="BU1131" t="inlineStr"/>
      <c r="BV1131" t="inlineStr"/>
      <c r="BW1131" t="inlineStr"/>
      <c r="BX1131" t="inlineStr"/>
      <c r="BY1131" t="inlineStr"/>
      <c r="BZ1131" t="inlineStr"/>
      <c r="CA1131" t="inlineStr"/>
      <c r="CB1131" t="inlineStr"/>
      <c r="CC1131" t="inlineStr"/>
      <c r="CD1131" t="inlineStr"/>
      <c r="CE1131" t="inlineStr"/>
      <c r="CF1131" t="inlineStr"/>
      <c r="CG1131" t="inlineStr"/>
      <c r="CH1131" t="inlineStr"/>
      <c r="CI1131" t="inlineStr"/>
      <c r="CJ1131" t="inlineStr"/>
      <c r="CK1131" t="inlineStr"/>
      <c r="CL1131" t="inlineStr"/>
      <c r="CM1131" t="inlineStr"/>
      <c r="CN1131" t="inlineStr"/>
      <c r="CO1131" t="inlineStr"/>
      <c r="CP1131" t="inlineStr"/>
      <c r="CQ1131" t="inlineStr"/>
      <c r="CR1131" t="inlineStr"/>
      <c r="CS1131" t="inlineStr"/>
      <c r="CT1131" t="inlineStr"/>
      <c r="CU1131" t="inlineStr"/>
    </row>
    <row r="1132">
      <c r="A1132" t="b">
        <v>1</v>
      </c>
      <c r="B1132" t="inlineStr">
        <is>
          <t>1025</t>
        </is>
      </c>
      <c r="C1132" t="inlineStr">
        <is>
          <t>L-1520-155918680</t>
        </is>
      </c>
      <c r="D1132" t="inlineStr">
        <is>
          <t>994429207</t>
        </is>
      </c>
      <c r="E1132" t="inlineStr">
        <is>
          <t>Aal</t>
        </is>
      </c>
      <c r="F1132" t="inlineStr">
        <is>
          <t>https://portal.dnb.de/opac.htm?method=simpleSearch&amp;cqlMode=true&amp;query=idn%3D994429207</t>
        </is>
      </c>
      <c r="G1132" t="inlineStr">
        <is>
          <t>III 103, 1b</t>
        </is>
      </c>
      <c r="H1132" t="inlineStr">
        <is>
          <t>III 103, 1b</t>
        </is>
      </c>
      <c r="I1132" t="inlineStr"/>
      <c r="J1132" t="inlineStr"/>
      <c r="K1132" t="inlineStr">
        <is>
          <t>bis 35 cm</t>
        </is>
      </c>
      <c r="L1132" t="inlineStr"/>
      <c r="M1132" t="inlineStr"/>
      <c r="N1132" t="inlineStr"/>
      <c r="O1132" t="inlineStr"/>
      <c r="P1132" t="inlineStr"/>
      <c r="Q1132" t="inlineStr"/>
      <c r="R1132" t="inlineStr"/>
      <c r="S1132" t="inlineStr"/>
      <c r="T1132" t="inlineStr"/>
      <c r="U1132" t="inlineStr"/>
      <c r="V1132" t="inlineStr"/>
      <c r="W1132" t="inlineStr"/>
      <c r="X1132" t="inlineStr"/>
      <c r="Y1132" t="inlineStr"/>
      <c r="Z1132" t="inlineStr"/>
      <c r="AA1132" t="inlineStr">
        <is>
          <t>HD</t>
        </is>
      </c>
      <c r="AB1132" t="inlineStr"/>
      <c r="AC1132" t="inlineStr">
        <is>
          <t>x</t>
        </is>
      </c>
      <c r="AD1132" t="inlineStr">
        <is>
          <t>f</t>
        </is>
      </c>
      <c r="AE1132" t="inlineStr"/>
      <c r="AF1132" t="inlineStr"/>
      <c r="AG1132" t="inlineStr"/>
      <c r="AH1132" t="inlineStr"/>
      <c r="AI1132" t="inlineStr"/>
      <c r="AJ1132" t="inlineStr">
        <is>
          <t>Pa</t>
        </is>
      </c>
      <c r="AK1132" t="inlineStr"/>
      <c r="AL1132" t="inlineStr"/>
      <c r="AM1132" t="inlineStr"/>
      <c r="AN1132" t="inlineStr"/>
      <c r="AO1132" t="inlineStr"/>
      <c r="AP1132" t="inlineStr"/>
      <c r="AQ1132" t="inlineStr"/>
      <c r="AR1132" t="inlineStr"/>
      <c r="AS1132" t="inlineStr"/>
      <c r="AT1132" t="inlineStr"/>
      <c r="AU1132" t="inlineStr"/>
      <c r="AV1132" t="inlineStr">
        <is>
          <t>4</t>
        </is>
      </c>
      <c r="AW1132" t="inlineStr">
        <is>
          <t>x</t>
        </is>
      </c>
      <c r="AX1132" t="inlineStr">
        <is>
          <t>80</t>
        </is>
      </c>
      <c r="AY1132" t="inlineStr"/>
      <c r="AZ1132" t="inlineStr"/>
      <c r="BA1132" t="inlineStr"/>
      <c r="BB1132" t="inlineStr">
        <is>
          <t>n</t>
        </is>
      </c>
      <c r="BC1132" t="inlineStr">
        <is>
          <t>0</t>
        </is>
      </c>
      <c r="BD1132" t="inlineStr"/>
      <c r="BE1132" t="inlineStr">
        <is>
          <t>Gewebe</t>
        </is>
      </c>
      <c r="BF1132" t="inlineStr"/>
      <c r="BG1132" t="inlineStr"/>
      <c r="BH1132" t="inlineStr"/>
      <c r="BI1132" t="inlineStr"/>
      <c r="BJ1132" t="inlineStr"/>
      <c r="BK1132" t="inlineStr"/>
      <c r="BL1132" t="inlineStr"/>
      <c r="BM1132" t="inlineStr"/>
      <c r="BN1132" t="inlineStr"/>
      <c r="BO1132" t="inlineStr"/>
      <c r="BP1132" t="inlineStr"/>
      <c r="BQ1132" t="inlineStr"/>
      <c r="BR1132" t="inlineStr"/>
      <c r="BS1132" t="inlineStr"/>
      <c r="BT1132" t="inlineStr"/>
      <c r="BU1132" t="inlineStr"/>
      <c r="BV1132" t="inlineStr"/>
      <c r="BW1132" t="inlineStr"/>
      <c r="BX1132" t="inlineStr"/>
      <c r="BY1132" t="inlineStr"/>
      <c r="BZ1132" t="inlineStr"/>
      <c r="CA1132" t="inlineStr"/>
      <c r="CB1132" t="inlineStr"/>
      <c r="CC1132" t="inlineStr"/>
      <c r="CD1132" t="inlineStr"/>
      <c r="CE1132" t="inlineStr"/>
      <c r="CF1132" t="inlineStr"/>
      <c r="CG1132" t="inlineStr"/>
      <c r="CH1132" t="inlineStr"/>
      <c r="CI1132" t="inlineStr"/>
      <c r="CJ1132" t="inlineStr"/>
      <c r="CK1132" t="inlineStr"/>
      <c r="CL1132" t="inlineStr"/>
      <c r="CM1132" t="inlineStr"/>
      <c r="CN1132" t="inlineStr"/>
      <c r="CO1132" t="inlineStr"/>
      <c r="CP1132" t="inlineStr"/>
      <c r="CQ1132" t="inlineStr"/>
      <c r="CR1132" t="inlineStr"/>
      <c r="CS1132" t="inlineStr"/>
      <c r="CT1132" t="inlineStr"/>
      <c r="CU1132" t="inlineStr"/>
    </row>
    <row r="1133">
      <c r="A1133" t="b">
        <v>1</v>
      </c>
      <c r="B1133" t="inlineStr">
        <is>
          <t>1023</t>
        </is>
      </c>
      <c r="C1133" t="inlineStr">
        <is>
          <t>L-1520-175435847</t>
        </is>
      </c>
      <c r="D1133" t="inlineStr">
        <is>
          <t>1001711211</t>
        </is>
      </c>
      <c r="E1133" t="inlineStr">
        <is>
          <t>Aal</t>
        </is>
      </c>
      <c r="F1133" t="inlineStr">
        <is>
          <t>https://portal.dnb.de/opac.htm?method=simpleSearch&amp;cqlMode=true&amp;query=idn%3D1001711211</t>
        </is>
      </c>
      <c r="G1133" t="inlineStr">
        <is>
          <t>III 103, 1b (angebunden)</t>
        </is>
      </c>
      <c r="H1133" t="inlineStr">
        <is>
          <t>III 103, 1b</t>
        </is>
      </c>
      <c r="I1133" t="inlineStr"/>
      <c r="J1133" t="inlineStr"/>
      <c r="K1133" t="inlineStr"/>
      <c r="L1133" t="inlineStr"/>
      <c r="M1133" t="inlineStr"/>
      <c r="N1133" t="inlineStr"/>
      <c r="O1133" t="inlineStr"/>
      <c r="P1133" t="inlineStr"/>
      <c r="Q1133" t="inlineStr"/>
      <c r="R1133" t="inlineStr"/>
      <c r="S1133" t="inlineStr"/>
      <c r="T1133" t="inlineStr"/>
      <c r="U1133" t="inlineStr"/>
      <c r="V1133" t="inlineStr"/>
      <c r="W1133" t="inlineStr"/>
      <c r="X1133" t="inlineStr"/>
      <c r="Y1133" t="inlineStr"/>
      <c r="Z1133" t="inlineStr"/>
      <c r="AA1133" t="inlineStr"/>
      <c r="AB1133" t="inlineStr"/>
      <c r="AC1133" t="inlineStr"/>
      <c r="AD1133" t="inlineStr"/>
      <c r="AE1133" t="inlineStr"/>
      <c r="AF1133" t="inlineStr"/>
      <c r="AG1133" t="inlineStr"/>
      <c r="AH1133" t="inlineStr"/>
      <c r="AI1133" t="inlineStr"/>
      <c r="AJ1133" t="inlineStr"/>
      <c r="AK1133" t="inlineStr"/>
      <c r="AL1133" t="inlineStr"/>
      <c r="AM1133" t="inlineStr"/>
      <c r="AN1133" t="inlineStr"/>
      <c r="AO1133" t="inlineStr"/>
      <c r="AP1133" t="inlineStr"/>
      <c r="AQ1133" t="inlineStr"/>
      <c r="AR1133" t="inlineStr"/>
      <c r="AS1133" t="inlineStr"/>
      <c r="AT1133" t="inlineStr"/>
      <c r="AU1133" t="inlineStr"/>
      <c r="AV1133" t="inlineStr"/>
      <c r="AW1133" t="inlineStr"/>
      <c r="AX1133" t="inlineStr"/>
      <c r="AY1133" t="inlineStr"/>
      <c r="AZ1133" t="inlineStr"/>
      <c r="BA1133" t="inlineStr"/>
      <c r="BB1133" t="inlineStr"/>
      <c r="BC1133" t="inlineStr">
        <is>
          <t>0</t>
        </is>
      </c>
      <c r="BD1133" t="inlineStr"/>
      <c r="BE1133" t="inlineStr"/>
      <c r="BF1133" t="inlineStr"/>
      <c r="BG1133" t="inlineStr"/>
      <c r="BH1133" t="inlineStr"/>
      <c r="BI1133" t="inlineStr"/>
      <c r="BJ1133" t="inlineStr"/>
      <c r="BK1133" t="inlineStr"/>
      <c r="BL1133" t="inlineStr"/>
      <c r="BM1133" t="inlineStr"/>
      <c r="BN1133" t="inlineStr"/>
      <c r="BO1133" t="inlineStr"/>
      <c r="BP1133" t="inlineStr"/>
      <c r="BQ1133" t="inlineStr"/>
      <c r="BR1133" t="inlineStr"/>
      <c r="BS1133" t="inlineStr"/>
      <c r="BT1133" t="inlineStr"/>
      <c r="BU1133" t="inlineStr"/>
      <c r="BV1133" t="inlineStr"/>
      <c r="BW1133" t="inlineStr"/>
      <c r="BX1133" t="inlineStr"/>
      <c r="BY1133" t="inlineStr"/>
      <c r="BZ1133" t="inlineStr"/>
      <c r="CA1133" t="inlineStr"/>
      <c r="CB1133" t="inlineStr"/>
      <c r="CC1133" t="inlineStr"/>
      <c r="CD1133" t="inlineStr"/>
      <c r="CE1133" t="inlineStr"/>
      <c r="CF1133" t="inlineStr"/>
      <c r="CG1133" t="inlineStr"/>
      <c r="CH1133" t="inlineStr"/>
      <c r="CI1133" t="inlineStr"/>
      <c r="CJ1133" t="inlineStr"/>
      <c r="CK1133" t="inlineStr"/>
      <c r="CL1133" t="inlineStr"/>
      <c r="CM1133" t="inlineStr"/>
      <c r="CN1133" t="inlineStr"/>
      <c r="CO1133" t="inlineStr"/>
      <c r="CP1133" t="inlineStr"/>
      <c r="CQ1133" t="inlineStr"/>
      <c r="CR1133" t="inlineStr"/>
      <c r="CS1133" t="inlineStr"/>
      <c r="CT1133" t="inlineStr"/>
      <c r="CU1133" t="inlineStr"/>
    </row>
    <row r="1134">
      <c r="A1134" t="b">
        <v>1</v>
      </c>
      <c r="B1134" t="inlineStr">
        <is>
          <t>1024</t>
        </is>
      </c>
      <c r="C1134" t="inlineStr">
        <is>
          <t>L-1522-167626604</t>
        </is>
      </c>
      <c r="D1134" t="inlineStr">
        <is>
          <t>999153358</t>
        </is>
      </c>
      <c r="E1134" t="inlineStr">
        <is>
          <t>Aal</t>
        </is>
      </c>
      <c r="F1134" t="inlineStr">
        <is>
          <t>https://portal.dnb.de/opac.htm?method=simpleSearch&amp;cqlMode=true&amp;query=idn%3D999153358</t>
        </is>
      </c>
      <c r="G1134" t="inlineStr">
        <is>
          <t>III 103, 1b (angebunden)</t>
        </is>
      </c>
      <c r="H1134" t="inlineStr">
        <is>
          <t>III 103, 1b</t>
        </is>
      </c>
      <c r="I1134" t="inlineStr"/>
      <c r="J1134" t="inlineStr"/>
      <c r="K1134" t="inlineStr"/>
      <c r="L1134" t="inlineStr"/>
      <c r="M1134" t="inlineStr"/>
      <c r="N1134" t="inlineStr"/>
      <c r="O1134" t="inlineStr"/>
      <c r="P1134" t="inlineStr"/>
      <c r="Q1134" t="inlineStr"/>
      <c r="R1134" t="inlineStr"/>
      <c r="S1134" t="inlineStr"/>
      <c r="T1134" t="inlineStr"/>
      <c r="U1134" t="inlineStr"/>
      <c r="V1134" t="inlineStr"/>
      <c r="W1134" t="inlineStr"/>
      <c r="X1134" t="inlineStr"/>
      <c r="Y1134" t="inlineStr"/>
      <c r="Z1134" t="inlineStr"/>
      <c r="AA1134" t="inlineStr"/>
      <c r="AB1134" t="inlineStr"/>
      <c r="AC1134" t="inlineStr"/>
      <c r="AD1134" t="inlineStr"/>
      <c r="AE1134" t="inlineStr"/>
      <c r="AF1134" t="inlineStr"/>
      <c r="AG1134" t="inlineStr"/>
      <c r="AH1134" t="inlineStr"/>
      <c r="AI1134" t="inlineStr"/>
      <c r="AJ1134" t="inlineStr"/>
      <c r="AK1134" t="inlineStr"/>
      <c r="AL1134" t="inlineStr"/>
      <c r="AM1134" t="inlineStr"/>
      <c r="AN1134" t="inlineStr"/>
      <c r="AO1134" t="inlineStr"/>
      <c r="AP1134" t="inlineStr"/>
      <c r="AQ1134" t="inlineStr"/>
      <c r="AR1134" t="inlineStr"/>
      <c r="AS1134" t="inlineStr"/>
      <c r="AT1134" t="inlineStr"/>
      <c r="AU1134" t="inlineStr"/>
      <c r="AV1134" t="inlineStr"/>
      <c r="AW1134" t="inlineStr"/>
      <c r="AX1134" t="inlineStr"/>
      <c r="AY1134" t="inlineStr"/>
      <c r="AZ1134" t="inlineStr"/>
      <c r="BA1134" t="inlineStr"/>
      <c r="BB1134" t="inlineStr"/>
      <c r="BC1134" t="inlineStr">
        <is>
          <t>0</t>
        </is>
      </c>
      <c r="BD1134" t="inlineStr"/>
      <c r="BE1134" t="inlineStr"/>
      <c r="BF1134" t="inlineStr"/>
      <c r="BG1134" t="inlineStr"/>
      <c r="BH1134" t="inlineStr"/>
      <c r="BI1134" t="inlineStr"/>
      <c r="BJ1134" t="inlineStr"/>
      <c r="BK1134" t="inlineStr"/>
      <c r="BL1134" t="inlineStr"/>
      <c r="BM1134" t="inlineStr"/>
      <c r="BN1134" t="inlineStr"/>
      <c r="BO1134" t="inlineStr"/>
      <c r="BP1134" t="inlineStr"/>
      <c r="BQ1134" t="inlineStr"/>
      <c r="BR1134" t="inlineStr"/>
      <c r="BS1134" t="inlineStr"/>
      <c r="BT1134" t="inlineStr"/>
      <c r="BU1134" t="inlineStr"/>
      <c r="BV1134" t="inlineStr"/>
      <c r="BW1134" t="inlineStr"/>
      <c r="BX1134" t="inlineStr"/>
      <c r="BY1134" t="inlineStr"/>
      <c r="BZ1134" t="inlineStr"/>
      <c r="CA1134" t="inlineStr"/>
      <c r="CB1134" t="inlineStr"/>
      <c r="CC1134" t="inlineStr"/>
      <c r="CD1134" t="inlineStr"/>
      <c r="CE1134" t="inlineStr"/>
      <c r="CF1134" t="inlineStr"/>
      <c r="CG1134" t="inlineStr"/>
      <c r="CH1134" t="inlineStr"/>
      <c r="CI1134" t="inlineStr"/>
      <c r="CJ1134" t="inlineStr"/>
      <c r="CK1134" t="inlineStr"/>
      <c r="CL1134" t="inlineStr"/>
      <c r="CM1134" t="inlineStr"/>
      <c r="CN1134" t="inlineStr"/>
      <c r="CO1134" t="inlineStr"/>
      <c r="CP1134" t="inlineStr"/>
      <c r="CQ1134" t="inlineStr"/>
      <c r="CR1134" t="inlineStr"/>
      <c r="CS1134" t="inlineStr"/>
      <c r="CT1134" t="inlineStr"/>
      <c r="CU1134" t="inlineStr"/>
    </row>
    <row r="1135">
      <c r="A1135" t="b">
        <v>0</v>
      </c>
      <c r="B1135" t="inlineStr">
        <is>
          <t>1016</t>
        </is>
      </c>
      <c r="C1135" t="inlineStr">
        <is>
          <t>L-1516-169679969</t>
        </is>
      </c>
      <c r="D1135" t="inlineStr">
        <is>
          <t>999905414</t>
        </is>
      </c>
      <c r="E1135" t="inlineStr"/>
      <c r="F1135" t="inlineStr">
        <is>
          <t>https://portal.dnb.de/opac.htm?method=simpleSearch&amp;cqlMode=true&amp;query=idn%3D999905414</t>
        </is>
      </c>
      <c r="G1135" t="inlineStr">
        <is>
          <t>III 103, 2</t>
        </is>
      </c>
      <c r="H1135" t="inlineStr"/>
      <c r="I1135" t="inlineStr"/>
      <c r="J1135" t="inlineStr"/>
      <c r="K1135" t="inlineStr">
        <is>
          <t>bis 25 cm</t>
        </is>
      </c>
      <c r="L1135" t="inlineStr"/>
      <c r="M1135" t="inlineStr"/>
      <c r="N1135" t="inlineStr"/>
      <c r="O1135" t="inlineStr"/>
      <c r="P1135" t="inlineStr"/>
      <c r="Q1135" t="inlineStr"/>
      <c r="R1135" t="inlineStr"/>
      <c r="S1135" t="inlineStr"/>
      <c r="T1135" t="inlineStr"/>
      <c r="U1135" t="inlineStr"/>
      <c r="V1135" t="inlineStr"/>
      <c r="W1135" t="inlineStr"/>
      <c r="X1135" t="inlineStr"/>
      <c r="Y1135" t="inlineStr"/>
      <c r="Z1135" t="inlineStr"/>
      <c r="AA1135" t="inlineStr">
        <is>
          <t>HL</t>
        </is>
      </c>
      <c r="AB1135" t="inlineStr">
        <is>
          <t>x</t>
        </is>
      </c>
      <c r="AC1135" t="inlineStr"/>
      <c r="AD1135" t="inlineStr">
        <is>
          <t>h/E</t>
        </is>
      </c>
      <c r="AE1135" t="inlineStr"/>
      <c r="AF1135" t="inlineStr"/>
      <c r="AG1135" t="inlineStr"/>
      <c r="AH1135" t="inlineStr"/>
      <c r="AI1135" t="inlineStr"/>
      <c r="AJ1135" t="inlineStr">
        <is>
          <t>Pa</t>
        </is>
      </c>
      <c r="AK1135" t="inlineStr"/>
      <c r="AL1135" t="inlineStr"/>
      <c r="AM1135" t="inlineStr"/>
      <c r="AN1135" t="inlineStr"/>
      <c r="AO1135" t="inlineStr"/>
      <c r="AP1135" t="inlineStr"/>
      <c r="AQ1135" t="inlineStr"/>
      <c r="AR1135" t="inlineStr"/>
      <c r="AS1135" t="inlineStr"/>
      <c r="AT1135" t="inlineStr"/>
      <c r="AU1135" t="inlineStr"/>
      <c r="AV1135" t="inlineStr"/>
      <c r="AW1135" t="inlineStr"/>
      <c r="AX1135" t="inlineStr">
        <is>
          <t>110</t>
        </is>
      </c>
      <c r="AY1135" t="inlineStr"/>
      <c r="AZ1135" t="inlineStr"/>
      <c r="BA1135" t="inlineStr"/>
      <c r="BB1135" t="inlineStr">
        <is>
          <t>n</t>
        </is>
      </c>
      <c r="BC1135" t="inlineStr">
        <is>
          <t>0</t>
        </is>
      </c>
      <c r="BD1135" t="inlineStr"/>
      <c r="BE1135" t="inlineStr"/>
      <c r="BF1135" t="inlineStr"/>
      <c r="BG1135" t="inlineStr">
        <is>
          <t>x</t>
        </is>
      </c>
      <c r="BH1135" t="inlineStr"/>
      <c r="BI1135" t="inlineStr"/>
      <c r="BJ1135" t="inlineStr"/>
      <c r="BK1135" t="inlineStr"/>
      <c r="BL1135" t="inlineStr"/>
      <c r="BM1135" t="inlineStr"/>
      <c r="BN1135" t="inlineStr"/>
      <c r="BO1135" t="inlineStr"/>
      <c r="BP1135" t="inlineStr"/>
      <c r="BQ1135" t="inlineStr"/>
      <c r="BR1135" t="inlineStr"/>
      <c r="BS1135" t="inlineStr"/>
      <c r="BT1135" t="inlineStr"/>
      <c r="BU1135" t="inlineStr"/>
      <c r="BV1135" t="inlineStr"/>
      <c r="BW1135" t="inlineStr"/>
      <c r="BX1135" t="inlineStr"/>
      <c r="BY1135" t="inlineStr"/>
      <c r="BZ1135" t="inlineStr"/>
      <c r="CA1135" t="inlineStr"/>
      <c r="CB1135" t="inlineStr"/>
      <c r="CC1135" t="inlineStr"/>
      <c r="CD1135" t="inlineStr"/>
      <c r="CE1135" t="inlineStr"/>
      <c r="CF1135" t="inlineStr"/>
      <c r="CG1135" t="inlineStr"/>
      <c r="CH1135" t="inlineStr"/>
      <c r="CI1135" t="inlineStr"/>
      <c r="CJ1135" t="inlineStr"/>
      <c r="CK1135" t="inlineStr"/>
      <c r="CL1135" t="inlineStr"/>
      <c r="CM1135" t="inlineStr"/>
      <c r="CN1135" t="inlineStr"/>
      <c r="CO1135" t="inlineStr"/>
      <c r="CP1135" t="inlineStr"/>
      <c r="CQ1135" t="inlineStr"/>
      <c r="CR1135" t="inlineStr"/>
      <c r="CS1135" t="inlineStr"/>
      <c r="CT1135" t="inlineStr"/>
      <c r="CU1135" t="inlineStr"/>
    </row>
    <row r="1136">
      <c r="A1136" t="b">
        <v>1</v>
      </c>
      <c r="B1136" t="inlineStr"/>
      <c r="C1136" t="inlineStr">
        <is>
          <t>L-1516-785386408</t>
        </is>
      </c>
      <c r="D1136" t="inlineStr">
        <is>
          <t>1263172806</t>
        </is>
      </c>
      <c r="E1136" t="inlineStr">
        <is>
          <t>Qd</t>
        </is>
      </c>
      <c r="F1136" t="inlineStr"/>
      <c r="G1136" t="inlineStr">
        <is>
          <t>III 103, 2</t>
        </is>
      </c>
      <c r="H1136" t="inlineStr">
        <is>
          <t>III 103, 2</t>
        </is>
      </c>
      <c r="I1136" t="inlineStr"/>
      <c r="J1136" t="inlineStr"/>
      <c r="K1136" t="inlineStr"/>
      <c r="L1136" t="inlineStr"/>
      <c r="M1136" t="inlineStr"/>
      <c r="N1136" t="inlineStr"/>
      <c r="O1136" t="inlineStr"/>
      <c r="P1136" t="inlineStr"/>
      <c r="Q1136" t="inlineStr"/>
      <c r="R1136" t="inlineStr"/>
      <c r="S1136" t="inlineStr"/>
      <c r="T1136" t="inlineStr"/>
      <c r="U1136" t="inlineStr"/>
      <c r="V1136" t="inlineStr"/>
      <c r="W1136" t="inlineStr"/>
      <c r="X1136" t="inlineStr"/>
      <c r="Y1136" t="inlineStr"/>
      <c r="Z1136" t="inlineStr"/>
      <c r="AA1136" t="inlineStr"/>
      <c r="AB1136" t="inlineStr"/>
      <c r="AC1136" t="inlineStr"/>
      <c r="AD1136" t="inlineStr"/>
      <c r="AE1136" t="inlineStr"/>
      <c r="AF1136" t="inlineStr"/>
      <c r="AG1136" t="inlineStr"/>
      <c r="AH1136" t="inlineStr"/>
      <c r="AI1136" t="inlineStr"/>
      <c r="AJ1136" t="inlineStr"/>
      <c r="AK1136" t="inlineStr"/>
      <c r="AL1136" t="inlineStr"/>
      <c r="AM1136" t="inlineStr"/>
      <c r="AN1136" t="inlineStr"/>
      <c r="AO1136" t="inlineStr"/>
      <c r="AP1136" t="inlineStr"/>
      <c r="AQ1136" t="inlineStr"/>
      <c r="AR1136" t="inlineStr"/>
      <c r="AS1136" t="inlineStr"/>
      <c r="AT1136" t="inlineStr"/>
      <c r="AU1136" t="inlineStr"/>
      <c r="AV1136" t="inlineStr"/>
      <c r="AW1136" t="inlineStr"/>
      <c r="AX1136" t="inlineStr"/>
      <c r="AY1136" t="inlineStr"/>
      <c r="AZ1136" t="inlineStr"/>
      <c r="BA1136" t="inlineStr"/>
      <c r="BB1136" t="inlineStr"/>
      <c r="BC1136" t="inlineStr"/>
      <c r="BD1136" t="inlineStr"/>
      <c r="BE1136" t="inlineStr"/>
      <c r="BF1136" t="inlineStr"/>
      <c r="BG1136" t="inlineStr"/>
      <c r="BH1136" t="inlineStr"/>
      <c r="BI1136" t="inlineStr"/>
      <c r="BJ1136" t="inlineStr"/>
      <c r="BK1136" t="inlineStr"/>
      <c r="BL1136" t="inlineStr"/>
      <c r="BM1136" t="inlineStr"/>
      <c r="BN1136" t="inlineStr"/>
      <c r="BO1136" t="inlineStr"/>
      <c r="BP1136" t="inlineStr"/>
      <c r="BQ1136" t="inlineStr"/>
      <c r="BR1136" t="inlineStr"/>
      <c r="BS1136" t="inlineStr"/>
      <c r="BT1136" t="inlineStr"/>
      <c r="BU1136" t="inlineStr"/>
      <c r="BV1136" t="inlineStr"/>
      <c r="BW1136" t="inlineStr"/>
      <c r="BX1136" t="inlineStr"/>
      <c r="BY1136" t="inlineStr"/>
      <c r="BZ1136" t="inlineStr"/>
      <c r="CA1136" t="inlineStr"/>
      <c r="CB1136" t="inlineStr"/>
      <c r="CC1136" t="inlineStr"/>
      <c r="CD1136" t="inlineStr"/>
      <c r="CE1136" t="inlineStr"/>
      <c r="CF1136" t="inlineStr"/>
      <c r="CG1136" t="inlineStr"/>
      <c r="CH1136" t="inlineStr"/>
      <c r="CI1136" t="inlineStr"/>
      <c r="CJ1136" t="inlineStr"/>
      <c r="CK1136" t="inlineStr"/>
      <c r="CL1136" t="inlineStr"/>
      <c r="CM1136" t="inlineStr"/>
      <c r="CN1136" t="inlineStr"/>
      <c r="CO1136" t="inlineStr"/>
      <c r="CP1136" t="inlineStr"/>
      <c r="CQ1136" t="inlineStr"/>
      <c r="CR1136" t="inlineStr"/>
      <c r="CS1136" t="inlineStr"/>
      <c r="CT1136" t="inlineStr"/>
      <c r="CU1136" t="inlineStr"/>
    </row>
    <row r="1137">
      <c r="A1137" t="b">
        <v>0</v>
      </c>
      <c r="B1137" t="inlineStr">
        <is>
          <t>1026</t>
        </is>
      </c>
      <c r="C1137" t="inlineStr">
        <is>
          <t>L-1880-161836186</t>
        </is>
      </c>
      <c r="D1137" t="inlineStr">
        <is>
          <t>996175946</t>
        </is>
      </c>
      <c r="E1137" t="inlineStr"/>
      <c r="F1137" t="inlineStr">
        <is>
          <t>https://portal.dnb.de/opac.htm?method=simpleSearch&amp;cqlMode=true&amp;query=idn%3D996175946</t>
        </is>
      </c>
      <c r="G1137" t="inlineStr">
        <is>
          <t>III 103, 2 (2. angebundenes Werk)</t>
        </is>
      </c>
      <c r="H1137" t="inlineStr"/>
      <c r="I1137" t="inlineStr"/>
      <c r="J1137" t="inlineStr"/>
      <c r="K1137" t="inlineStr"/>
      <c r="L1137" t="inlineStr"/>
      <c r="M1137" t="inlineStr"/>
      <c r="N1137" t="inlineStr"/>
      <c r="O1137" t="inlineStr"/>
      <c r="P1137" t="inlineStr"/>
      <c r="Q1137" t="inlineStr"/>
      <c r="R1137" t="inlineStr"/>
      <c r="S1137" t="inlineStr"/>
      <c r="T1137" t="inlineStr"/>
      <c r="U1137" t="inlineStr"/>
      <c r="V1137" t="inlineStr"/>
      <c r="W1137" t="inlineStr"/>
      <c r="X1137" t="inlineStr"/>
      <c r="Y1137" t="inlineStr"/>
      <c r="Z1137" t="inlineStr"/>
      <c r="AA1137" t="inlineStr"/>
      <c r="AB1137" t="inlineStr"/>
      <c r="AC1137" t="inlineStr"/>
      <c r="AD1137" t="inlineStr"/>
      <c r="AE1137" t="inlineStr"/>
      <c r="AF1137" t="inlineStr"/>
      <c r="AG1137" t="inlineStr"/>
      <c r="AH1137" t="inlineStr"/>
      <c r="AI1137" t="inlineStr"/>
      <c r="AJ1137" t="inlineStr"/>
      <c r="AK1137" t="inlineStr"/>
      <c r="AL1137" t="inlineStr"/>
      <c r="AM1137" t="inlineStr"/>
      <c r="AN1137" t="inlineStr"/>
      <c r="AO1137" t="inlineStr"/>
      <c r="AP1137" t="inlineStr"/>
      <c r="AQ1137" t="inlineStr"/>
      <c r="AR1137" t="inlineStr"/>
      <c r="AS1137" t="inlineStr"/>
      <c r="AT1137" t="inlineStr"/>
      <c r="AU1137" t="inlineStr"/>
      <c r="AV1137" t="inlineStr"/>
      <c r="AW1137" t="inlineStr"/>
      <c r="AX1137" t="inlineStr"/>
      <c r="AY1137" t="inlineStr"/>
      <c r="AZ1137" t="inlineStr"/>
      <c r="BA1137" t="inlineStr"/>
      <c r="BB1137" t="inlineStr"/>
      <c r="BC1137" t="inlineStr">
        <is>
          <t>0</t>
        </is>
      </c>
      <c r="BD1137" t="inlineStr"/>
      <c r="BE1137" t="inlineStr"/>
      <c r="BF1137" t="inlineStr"/>
      <c r="BG1137" t="inlineStr"/>
      <c r="BH1137" t="inlineStr"/>
      <c r="BI1137" t="inlineStr"/>
      <c r="BJ1137" t="inlineStr"/>
      <c r="BK1137" t="inlineStr"/>
      <c r="BL1137" t="inlineStr"/>
      <c r="BM1137" t="inlineStr"/>
      <c r="BN1137" t="inlineStr"/>
      <c r="BO1137" t="inlineStr"/>
      <c r="BP1137" t="inlineStr"/>
      <c r="BQ1137" t="inlineStr"/>
      <c r="BR1137" t="inlineStr"/>
      <c r="BS1137" t="inlineStr"/>
      <c r="BT1137" t="inlineStr"/>
      <c r="BU1137" t="inlineStr"/>
      <c r="BV1137" t="inlineStr"/>
      <c r="BW1137" t="inlineStr"/>
      <c r="BX1137" t="inlineStr"/>
      <c r="BY1137" t="inlineStr"/>
      <c r="BZ1137" t="inlineStr"/>
      <c r="CA1137" t="inlineStr"/>
      <c r="CB1137" t="inlineStr"/>
      <c r="CC1137" t="inlineStr"/>
      <c r="CD1137" t="inlineStr"/>
      <c r="CE1137" t="inlineStr"/>
      <c r="CF1137" t="inlineStr"/>
      <c r="CG1137" t="inlineStr"/>
      <c r="CH1137" t="inlineStr"/>
      <c r="CI1137" t="inlineStr"/>
      <c r="CJ1137" t="inlineStr"/>
      <c r="CK1137" t="inlineStr"/>
      <c r="CL1137" t="inlineStr"/>
      <c r="CM1137" t="inlineStr"/>
      <c r="CN1137" t="inlineStr"/>
      <c r="CO1137" t="inlineStr"/>
      <c r="CP1137" t="inlineStr"/>
      <c r="CQ1137" t="inlineStr"/>
      <c r="CR1137" t="inlineStr"/>
      <c r="CS1137" t="inlineStr"/>
      <c r="CT1137" t="inlineStr"/>
      <c r="CU1137" t="inlineStr"/>
    </row>
    <row r="1138">
      <c r="A1138" t="b">
        <v>1</v>
      </c>
      <c r="B1138" t="inlineStr">
        <is>
          <t>1027</t>
        </is>
      </c>
      <c r="C1138" t="inlineStr">
        <is>
          <t>L-1522-167210017</t>
        </is>
      </c>
      <c r="D1138" t="inlineStr">
        <is>
          <t>998925993</t>
        </is>
      </c>
      <c r="E1138" t="inlineStr">
        <is>
          <t>Aal</t>
        </is>
      </c>
      <c r="F1138" t="inlineStr">
        <is>
          <t>https://portal.dnb.de/opac.htm?method=simpleSearch&amp;cqlMode=true&amp;query=idn%3D998925993</t>
        </is>
      </c>
      <c r="G1138" t="inlineStr">
        <is>
          <t>III 103, 2 a</t>
        </is>
      </c>
      <c r="H1138" t="inlineStr">
        <is>
          <t>III 103, 2 a</t>
        </is>
      </c>
      <c r="I1138" t="inlineStr"/>
      <c r="J1138" t="inlineStr"/>
      <c r="K1138" t="inlineStr">
        <is>
          <t>bis 25 cm</t>
        </is>
      </c>
      <c r="L1138" t="inlineStr"/>
      <c r="M1138" t="inlineStr"/>
      <c r="N1138" t="inlineStr"/>
      <c r="O1138" t="inlineStr"/>
      <c r="P1138" t="inlineStr"/>
      <c r="Q1138" t="inlineStr"/>
      <c r="R1138" t="inlineStr"/>
      <c r="S1138" t="inlineStr"/>
      <c r="T1138" t="inlineStr"/>
      <c r="U1138" t="inlineStr"/>
      <c r="V1138" t="inlineStr"/>
      <c r="W1138" t="inlineStr"/>
      <c r="X1138" t="inlineStr"/>
      <c r="Y1138" t="inlineStr"/>
      <c r="Z1138" t="inlineStr"/>
      <c r="AA1138" t="inlineStr">
        <is>
          <t>Br</t>
        </is>
      </c>
      <c r="AB1138" t="inlineStr"/>
      <c r="AC1138" t="inlineStr">
        <is>
          <t>x</t>
        </is>
      </c>
      <c r="AD1138" t="inlineStr">
        <is>
          <t>f</t>
        </is>
      </c>
      <c r="AE1138" t="inlineStr"/>
      <c r="AF1138" t="inlineStr"/>
      <c r="AG1138" t="inlineStr"/>
      <c r="AH1138" t="inlineStr"/>
      <c r="AI1138" t="inlineStr"/>
      <c r="AJ1138" t="inlineStr">
        <is>
          <t>Pa</t>
        </is>
      </c>
      <c r="AK1138" t="inlineStr"/>
      <c r="AL1138" t="inlineStr"/>
      <c r="AM1138" t="inlineStr"/>
      <c r="AN1138" t="inlineStr"/>
      <c r="AO1138" t="inlineStr"/>
      <c r="AP1138" t="inlineStr"/>
      <c r="AQ1138" t="inlineStr"/>
      <c r="AR1138" t="inlineStr"/>
      <c r="AS1138" t="inlineStr"/>
      <c r="AT1138" t="inlineStr"/>
      <c r="AU1138" t="inlineStr"/>
      <c r="AV1138" t="inlineStr"/>
      <c r="AW1138" t="inlineStr"/>
      <c r="AX1138" t="inlineStr">
        <is>
          <t>nur 110</t>
        </is>
      </c>
      <c r="AY1138" t="inlineStr"/>
      <c r="AZ1138" t="inlineStr"/>
      <c r="BA1138" t="inlineStr"/>
      <c r="BB1138" t="inlineStr">
        <is>
          <t>n</t>
        </is>
      </c>
      <c r="BC1138" t="inlineStr">
        <is>
          <t>0</t>
        </is>
      </c>
      <c r="BD1138" t="inlineStr"/>
      <c r="BE1138" t="inlineStr"/>
      <c r="BF1138" t="inlineStr"/>
      <c r="BG1138" t="inlineStr"/>
      <c r="BH1138" t="inlineStr">
        <is>
          <t>x (Leder)</t>
        </is>
      </c>
      <c r="BI1138" t="inlineStr"/>
      <c r="BJ1138" t="inlineStr"/>
      <c r="BK1138" t="inlineStr">
        <is>
          <t>Broschur in Ledermappe</t>
        </is>
      </c>
      <c r="BL1138" t="inlineStr">
        <is>
          <t>x nur 110</t>
        </is>
      </c>
      <c r="BM1138" t="inlineStr"/>
      <c r="BN1138" t="inlineStr"/>
      <c r="BO1138" t="inlineStr"/>
      <c r="BP1138" t="inlineStr"/>
      <c r="BQ1138" t="inlineStr"/>
      <c r="BR1138" t="inlineStr"/>
      <c r="BS1138" t="inlineStr"/>
      <c r="BT1138" t="inlineStr"/>
      <c r="BU1138" t="inlineStr"/>
      <c r="BV1138" t="inlineStr"/>
      <c r="BW1138" t="inlineStr"/>
      <c r="BX1138" t="inlineStr"/>
      <c r="BY1138" t="inlineStr"/>
      <c r="BZ1138" t="inlineStr"/>
      <c r="CA1138" t="inlineStr"/>
      <c r="CB1138" t="inlineStr"/>
      <c r="CC1138" t="inlineStr"/>
      <c r="CD1138" t="inlineStr"/>
      <c r="CE1138" t="inlineStr"/>
      <c r="CF1138" t="inlineStr"/>
      <c r="CG1138" t="inlineStr"/>
      <c r="CH1138" t="inlineStr"/>
      <c r="CI1138" t="inlineStr"/>
      <c r="CJ1138" t="inlineStr"/>
      <c r="CK1138" t="inlineStr"/>
      <c r="CL1138" t="inlineStr"/>
      <c r="CM1138" t="inlineStr"/>
      <c r="CN1138" t="inlineStr"/>
      <c r="CO1138" t="inlineStr"/>
      <c r="CP1138" t="inlineStr"/>
      <c r="CQ1138" t="inlineStr"/>
      <c r="CR1138" t="inlineStr"/>
      <c r="CS1138" t="inlineStr"/>
      <c r="CT1138" t="inlineStr"/>
      <c r="CU1138" t="inlineStr"/>
    </row>
    <row r="1139">
      <c r="A1139" t="b">
        <v>1</v>
      </c>
      <c r="B1139" t="inlineStr">
        <is>
          <t>1017</t>
        </is>
      </c>
      <c r="C1139" t="inlineStr">
        <is>
          <t>L-1539-315490756</t>
        </is>
      </c>
      <c r="D1139" t="inlineStr">
        <is>
          <t>1066960240</t>
        </is>
      </c>
      <c r="E1139" t="inlineStr">
        <is>
          <t>Aaf</t>
        </is>
      </c>
      <c r="F1139" t="inlineStr">
        <is>
          <t>https://portal.dnb.de/opac.htm?method=simpleSearch&amp;cqlMode=true&amp;query=idn%3D1066960240</t>
        </is>
      </c>
      <c r="G1139" t="inlineStr">
        <is>
          <t>III 103, 3</t>
        </is>
      </c>
      <c r="H1139" t="inlineStr">
        <is>
          <t>III 103, 3</t>
        </is>
      </c>
      <c r="I1139" t="inlineStr"/>
      <c r="J1139" t="inlineStr"/>
      <c r="K1139" t="inlineStr">
        <is>
          <t>bis 25 cm</t>
        </is>
      </c>
      <c r="L1139" t="inlineStr"/>
      <c r="M1139" t="inlineStr"/>
      <c r="N1139" t="inlineStr"/>
      <c r="O1139" t="inlineStr"/>
      <c r="P1139" t="inlineStr"/>
      <c r="Q1139" t="inlineStr"/>
      <c r="R1139" t="inlineStr"/>
      <c r="S1139" t="inlineStr"/>
      <c r="T1139" t="inlineStr"/>
      <c r="U1139" t="inlineStr"/>
      <c r="V1139" t="inlineStr"/>
      <c r="W1139" t="inlineStr"/>
      <c r="X1139" t="inlineStr"/>
      <c r="Y1139" t="inlineStr"/>
      <c r="Z1139" t="inlineStr"/>
      <c r="AA1139" t="inlineStr">
        <is>
          <t>G</t>
        </is>
      </c>
      <c r="AB1139" t="inlineStr">
        <is>
          <t>x</t>
        </is>
      </c>
      <c r="AC1139" t="inlineStr"/>
      <c r="AD1139" t="inlineStr">
        <is>
          <t>h/E</t>
        </is>
      </c>
      <c r="AE1139" t="inlineStr"/>
      <c r="AF1139" t="inlineStr"/>
      <c r="AG1139" t="inlineStr"/>
      <c r="AH1139" t="inlineStr"/>
      <c r="AI1139" t="inlineStr"/>
      <c r="AJ1139" t="inlineStr">
        <is>
          <t>Pa</t>
        </is>
      </c>
      <c r="AK1139" t="inlineStr">
        <is>
          <t>x</t>
        </is>
      </c>
      <c r="AL1139" t="inlineStr"/>
      <c r="AM1139" t="inlineStr"/>
      <c r="AN1139" t="inlineStr"/>
      <c r="AO1139" t="inlineStr"/>
      <c r="AP1139" t="inlineStr"/>
      <c r="AQ1139" t="inlineStr"/>
      <c r="AR1139" t="inlineStr"/>
      <c r="AS1139" t="inlineStr"/>
      <c r="AT1139" t="inlineStr"/>
      <c r="AU1139" t="inlineStr"/>
      <c r="AV1139" t="inlineStr"/>
      <c r="AW1139" t="inlineStr"/>
      <c r="AX1139" t="inlineStr">
        <is>
          <t>110</t>
        </is>
      </c>
      <c r="AY1139" t="inlineStr"/>
      <c r="AZ1139" t="inlineStr"/>
      <c r="BA1139" t="inlineStr"/>
      <c r="BB1139" t="inlineStr">
        <is>
          <t>n</t>
        </is>
      </c>
      <c r="BC1139" t="inlineStr">
        <is>
          <t>0</t>
        </is>
      </c>
      <c r="BD1139" t="inlineStr"/>
      <c r="BE1139" t="inlineStr"/>
      <c r="BF1139" t="inlineStr"/>
      <c r="BG1139" t="inlineStr"/>
      <c r="BH1139" t="inlineStr"/>
      <c r="BI1139" t="inlineStr"/>
      <c r="BJ1139" t="inlineStr"/>
      <c r="BK1139" t="inlineStr"/>
      <c r="BL1139" t="inlineStr"/>
      <c r="BM1139" t="inlineStr"/>
      <c r="BN1139" t="inlineStr"/>
      <c r="BO1139" t="inlineStr"/>
      <c r="BP1139" t="inlineStr"/>
      <c r="BQ1139" t="inlineStr"/>
      <c r="BR1139" t="inlineStr"/>
      <c r="BS1139" t="inlineStr"/>
      <c r="BT1139" t="inlineStr"/>
      <c r="BU1139" t="inlineStr"/>
      <c r="BV1139" t="inlineStr"/>
      <c r="BW1139" t="inlineStr"/>
      <c r="BX1139" t="inlineStr"/>
      <c r="BY1139" t="inlineStr"/>
      <c r="BZ1139" t="inlineStr"/>
      <c r="CA1139" t="inlineStr"/>
      <c r="CB1139" t="inlineStr"/>
      <c r="CC1139" t="inlineStr"/>
      <c r="CD1139" t="inlineStr"/>
      <c r="CE1139" t="inlineStr"/>
      <c r="CF1139" t="inlineStr"/>
      <c r="CG1139" t="inlineStr"/>
      <c r="CH1139" t="inlineStr"/>
      <c r="CI1139" t="inlineStr"/>
      <c r="CJ1139" t="inlineStr"/>
      <c r="CK1139" t="inlineStr"/>
      <c r="CL1139" t="inlineStr"/>
      <c r="CM1139" t="inlineStr"/>
      <c r="CN1139" t="inlineStr"/>
      <c r="CO1139" t="inlineStr"/>
      <c r="CP1139" t="inlineStr"/>
      <c r="CQ1139" t="inlineStr"/>
      <c r="CR1139" t="inlineStr"/>
      <c r="CS1139" t="inlineStr"/>
      <c r="CT1139" t="inlineStr"/>
      <c r="CU1139" t="inlineStr"/>
    </row>
    <row r="1140">
      <c r="A1140" t="b">
        <v>1</v>
      </c>
      <c r="B1140" t="inlineStr">
        <is>
          <t>1018</t>
        </is>
      </c>
      <c r="C1140" t="inlineStr">
        <is>
          <t>L-1554-155912364</t>
        </is>
      </c>
      <c r="D1140" t="inlineStr">
        <is>
          <t>994422938</t>
        </is>
      </c>
      <c r="E1140" t="inlineStr">
        <is>
          <t>Aal</t>
        </is>
      </c>
      <c r="F1140" t="inlineStr">
        <is>
          <t>https://portal.dnb.de/opac.htm?method=simpleSearch&amp;cqlMode=true&amp;query=idn%3D994422938</t>
        </is>
      </c>
      <c r="G1140" t="inlineStr">
        <is>
          <t>III 103, 4</t>
        </is>
      </c>
      <c r="H1140" t="inlineStr">
        <is>
          <t>III 103, 4</t>
        </is>
      </c>
      <c r="I1140" t="inlineStr"/>
      <c r="J1140" t="inlineStr"/>
      <c r="K1140" t="inlineStr">
        <is>
          <t>bis 25 cm</t>
        </is>
      </c>
      <c r="L1140" t="inlineStr"/>
      <c r="M1140" t="inlineStr"/>
      <c r="N1140" t="inlineStr"/>
      <c r="O1140" t="inlineStr"/>
      <c r="P1140" t="inlineStr"/>
      <c r="Q1140" t="inlineStr"/>
      <c r="R1140" t="inlineStr"/>
      <c r="S1140" t="inlineStr"/>
      <c r="T1140" t="inlineStr"/>
      <c r="U1140" t="inlineStr"/>
      <c r="V1140" t="inlineStr"/>
      <c r="W1140" t="inlineStr"/>
      <c r="X1140" t="inlineStr"/>
      <c r="Y1140" t="inlineStr"/>
      <c r="Z1140" t="inlineStr"/>
      <c r="AA1140" t="inlineStr">
        <is>
          <t>G</t>
        </is>
      </c>
      <c r="AB1140" t="inlineStr"/>
      <c r="AC1140" t="inlineStr"/>
      <c r="AD1140" t="inlineStr">
        <is>
          <t>h/E</t>
        </is>
      </c>
      <c r="AE1140" t="inlineStr"/>
      <c r="AF1140" t="inlineStr"/>
      <c r="AG1140" t="inlineStr"/>
      <c r="AH1140" t="inlineStr"/>
      <c r="AI1140" t="inlineStr"/>
      <c r="AJ1140" t="inlineStr">
        <is>
          <t>Pa</t>
        </is>
      </c>
      <c r="AK1140" t="inlineStr"/>
      <c r="AL1140" t="inlineStr"/>
      <c r="AM1140" t="inlineStr"/>
      <c r="AN1140" t="inlineStr"/>
      <c r="AO1140" t="inlineStr"/>
      <c r="AP1140" t="inlineStr"/>
      <c r="AQ1140" t="inlineStr"/>
      <c r="AR1140" t="inlineStr"/>
      <c r="AS1140" t="inlineStr"/>
      <c r="AT1140" t="inlineStr"/>
      <c r="AU1140" t="inlineStr"/>
      <c r="AV1140" t="inlineStr"/>
      <c r="AW1140" t="inlineStr"/>
      <c r="AX1140" t="inlineStr">
        <is>
          <t>110</t>
        </is>
      </c>
      <c r="AY1140" t="inlineStr"/>
      <c r="AZ1140" t="inlineStr"/>
      <c r="BA1140" t="inlineStr"/>
      <c r="BB1140" t="inlineStr">
        <is>
          <t>n</t>
        </is>
      </c>
      <c r="BC1140" t="inlineStr">
        <is>
          <t>0</t>
        </is>
      </c>
      <c r="BD1140" t="inlineStr"/>
      <c r="BE1140" t="inlineStr"/>
      <c r="BF1140" t="inlineStr"/>
      <c r="BG1140" t="inlineStr"/>
      <c r="BH1140" t="inlineStr"/>
      <c r="BI1140" t="inlineStr"/>
      <c r="BJ1140" t="inlineStr"/>
      <c r="BK1140" t="inlineStr"/>
      <c r="BL1140" t="inlineStr"/>
      <c r="BM1140" t="inlineStr"/>
      <c r="BN1140" t="inlineStr"/>
      <c r="BO1140" t="inlineStr"/>
      <c r="BP1140" t="inlineStr"/>
      <c r="BQ1140" t="inlineStr"/>
      <c r="BR1140" t="inlineStr"/>
      <c r="BS1140" t="inlineStr"/>
      <c r="BT1140" t="inlineStr"/>
      <c r="BU1140" t="inlineStr"/>
      <c r="BV1140" t="inlineStr"/>
      <c r="BW1140" t="inlineStr"/>
      <c r="BX1140" t="inlineStr"/>
      <c r="BY1140" t="inlineStr"/>
      <c r="BZ1140" t="inlineStr"/>
      <c r="CA1140" t="inlineStr"/>
      <c r="CB1140" t="inlineStr"/>
      <c r="CC1140" t="inlineStr"/>
      <c r="CD1140" t="inlineStr"/>
      <c r="CE1140" t="inlineStr"/>
      <c r="CF1140" t="inlineStr"/>
      <c r="CG1140" t="inlineStr"/>
      <c r="CH1140" t="inlineStr"/>
      <c r="CI1140" t="inlineStr"/>
      <c r="CJ1140" t="inlineStr"/>
      <c r="CK1140" t="inlineStr"/>
      <c r="CL1140" t="inlineStr"/>
      <c r="CM1140" t="inlineStr"/>
      <c r="CN1140" t="inlineStr"/>
      <c r="CO1140" t="inlineStr"/>
      <c r="CP1140" t="inlineStr"/>
      <c r="CQ1140" t="inlineStr"/>
      <c r="CR1140" t="inlineStr"/>
      <c r="CS1140" t="inlineStr"/>
      <c r="CT1140" t="inlineStr"/>
      <c r="CU1140" t="inlineStr"/>
    </row>
    <row r="1141">
      <c r="A1141" t="b">
        <v>1</v>
      </c>
      <c r="B1141" t="inlineStr">
        <is>
          <t>1019</t>
        </is>
      </c>
      <c r="C1141" t="inlineStr">
        <is>
          <t>L-1555-177026413</t>
        </is>
      </c>
      <c r="D1141" t="inlineStr">
        <is>
          <t>1002324033</t>
        </is>
      </c>
      <c r="E1141" t="inlineStr">
        <is>
          <t>Aal</t>
        </is>
      </c>
      <c r="F1141" t="inlineStr">
        <is>
          <t>https://portal.dnb.de/opac.htm?method=simpleSearch&amp;cqlMode=true&amp;query=idn%3D1002324033</t>
        </is>
      </c>
      <c r="G1141" t="inlineStr">
        <is>
          <t>III 103, 5</t>
        </is>
      </c>
      <c r="H1141" t="inlineStr">
        <is>
          <t>III 103, 5</t>
        </is>
      </c>
      <c r="I1141" t="inlineStr"/>
      <c r="J1141" t="inlineStr"/>
      <c r="K1141" t="inlineStr">
        <is>
          <t>bis 25 cm</t>
        </is>
      </c>
      <c r="L1141" t="inlineStr"/>
      <c r="M1141" t="inlineStr"/>
      <c r="N1141" t="inlineStr"/>
      <c r="O1141" t="inlineStr"/>
      <c r="P1141" t="inlineStr"/>
      <c r="Q1141" t="inlineStr"/>
      <c r="R1141" t="inlineStr"/>
      <c r="S1141" t="inlineStr"/>
      <c r="T1141" t="inlineStr"/>
      <c r="U1141" t="inlineStr"/>
      <c r="V1141" t="inlineStr"/>
      <c r="W1141" t="inlineStr"/>
      <c r="X1141" t="inlineStr"/>
      <c r="Y1141" t="inlineStr"/>
      <c r="Z1141" t="inlineStr"/>
      <c r="AA1141" t="inlineStr">
        <is>
          <t>L</t>
        </is>
      </c>
      <c r="AB1141" t="inlineStr"/>
      <c r="AC1141" t="inlineStr"/>
      <c r="AD1141" t="inlineStr">
        <is>
          <t>f</t>
        </is>
      </c>
      <c r="AE1141" t="inlineStr"/>
      <c r="AF1141" t="inlineStr"/>
      <c r="AG1141" t="inlineStr">
        <is>
          <t>x</t>
        </is>
      </c>
      <c r="AH1141" t="inlineStr"/>
      <c r="AI1141" t="inlineStr"/>
      <c r="AJ1141" t="inlineStr">
        <is>
          <t>Pa</t>
        </is>
      </c>
      <c r="AK1141" t="inlineStr"/>
      <c r="AL1141" t="inlineStr"/>
      <c r="AM1141" t="inlineStr"/>
      <c r="AN1141" t="inlineStr"/>
      <c r="AO1141" t="inlineStr"/>
      <c r="AP1141" t="inlineStr"/>
      <c r="AQ1141" t="inlineStr"/>
      <c r="AR1141" t="inlineStr"/>
      <c r="AS1141" t="inlineStr"/>
      <c r="AT1141" t="inlineStr"/>
      <c r="AU1141" t="inlineStr"/>
      <c r="AV1141" t="inlineStr"/>
      <c r="AW1141" t="inlineStr"/>
      <c r="AX1141" t="inlineStr">
        <is>
          <t>max 110</t>
        </is>
      </c>
      <c r="AY1141" t="inlineStr"/>
      <c r="AZ1141" t="inlineStr"/>
      <c r="BA1141" t="inlineStr"/>
      <c r="BB1141" t="inlineStr">
        <is>
          <t>n</t>
        </is>
      </c>
      <c r="BC1141" t="inlineStr">
        <is>
          <t>0</t>
        </is>
      </c>
      <c r="BD1141" t="inlineStr"/>
      <c r="BE1141" t="inlineStr"/>
      <c r="BF1141" t="inlineStr"/>
      <c r="BG1141" t="inlineStr"/>
      <c r="BH1141" t="inlineStr">
        <is>
          <t>x</t>
        </is>
      </c>
      <c r="BI1141" t="inlineStr"/>
      <c r="BJ1141" t="inlineStr"/>
      <c r="BK1141" t="inlineStr">
        <is>
          <t>einige Einlagen inneliegend</t>
        </is>
      </c>
      <c r="BL1141" t="inlineStr"/>
      <c r="BM1141" t="inlineStr"/>
      <c r="BN1141" t="inlineStr"/>
      <c r="BO1141" t="inlineStr"/>
      <c r="BP1141" t="inlineStr"/>
      <c r="BQ1141" t="inlineStr"/>
      <c r="BR1141" t="inlineStr"/>
      <c r="BS1141" t="inlineStr"/>
      <c r="BT1141" t="inlineStr"/>
      <c r="BU1141" t="inlineStr"/>
      <c r="BV1141" t="inlineStr"/>
      <c r="BW1141" t="inlineStr"/>
      <c r="BX1141" t="inlineStr"/>
      <c r="BY1141" t="inlineStr"/>
      <c r="BZ1141" t="inlineStr"/>
      <c r="CA1141" t="inlineStr"/>
      <c r="CB1141" t="inlineStr"/>
      <c r="CC1141" t="inlineStr"/>
      <c r="CD1141" t="inlineStr"/>
      <c r="CE1141" t="inlineStr"/>
      <c r="CF1141" t="inlineStr"/>
      <c r="CG1141" t="inlineStr"/>
      <c r="CH1141" t="inlineStr"/>
      <c r="CI1141" t="inlineStr"/>
      <c r="CJ1141" t="inlineStr"/>
      <c r="CK1141" t="inlineStr"/>
      <c r="CL1141" t="inlineStr"/>
      <c r="CM1141" t="inlineStr"/>
      <c r="CN1141" t="inlineStr"/>
      <c r="CO1141" t="inlineStr"/>
      <c r="CP1141" t="inlineStr"/>
      <c r="CQ1141" t="inlineStr"/>
      <c r="CR1141" t="inlineStr"/>
      <c r="CS1141" t="inlineStr"/>
      <c r="CT1141" t="inlineStr"/>
      <c r="CU1141" t="inlineStr"/>
    </row>
    <row r="1142">
      <c r="A1142" t="b">
        <v>1</v>
      </c>
      <c r="B1142" t="inlineStr">
        <is>
          <t>1028</t>
        </is>
      </c>
      <c r="C1142" t="inlineStr">
        <is>
          <t>L-1504-154448257</t>
        </is>
      </c>
      <c r="D1142" t="inlineStr">
        <is>
          <t>994060793</t>
        </is>
      </c>
      <c r="E1142" t="inlineStr">
        <is>
          <t>Aal</t>
        </is>
      </c>
      <c r="F1142" t="inlineStr">
        <is>
          <t>https://portal.dnb.de/opac.htm?method=simpleSearch&amp;cqlMode=true&amp;query=idn%3D994060793</t>
        </is>
      </c>
      <c r="G1142" t="inlineStr">
        <is>
          <t>III 104, 1</t>
        </is>
      </c>
      <c r="H1142" t="inlineStr">
        <is>
          <t>III 104, 1</t>
        </is>
      </c>
      <c r="I1142" t="inlineStr"/>
      <c r="J1142" t="inlineStr"/>
      <c r="K1142" t="inlineStr">
        <is>
          <t>bis 25 cm</t>
        </is>
      </c>
      <c r="L1142" t="inlineStr"/>
      <c r="M1142" t="inlineStr"/>
      <c r="N1142" t="inlineStr"/>
      <c r="O1142" t="inlineStr"/>
      <c r="P1142" t="inlineStr"/>
      <c r="Q1142" t="inlineStr"/>
      <c r="R1142" t="inlineStr"/>
      <c r="S1142" t="inlineStr"/>
      <c r="T1142" t="inlineStr"/>
      <c r="U1142" t="inlineStr"/>
      <c r="V1142" t="inlineStr"/>
      <c r="W1142" t="inlineStr"/>
      <c r="X1142" t="inlineStr"/>
      <c r="Y1142" t="inlineStr"/>
      <c r="Z1142" t="inlineStr"/>
      <c r="AA1142" t="inlineStr">
        <is>
          <t>HPg</t>
        </is>
      </c>
      <c r="AB1142" t="inlineStr"/>
      <c r="AC1142" t="inlineStr"/>
      <c r="AD1142" t="inlineStr">
        <is>
          <t>h/E</t>
        </is>
      </c>
      <c r="AE1142" t="inlineStr"/>
      <c r="AF1142" t="inlineStr"/>
      <c r="AG1142" t="inlineStr"/>
      <c r="AH1142" t="inlineStr"/>
      <c r="AI1142" t="inlineStr"/>
      <c r="AJ1142" t="inlineStr">
        <is>
          <t>Pa</t>
        </is>
      </c>
      <c r="AK1142" t="inlineStr"/>
      <c r="AL1142" t="inlineStr"/>
      <c r="AM1142" t="inlineStr"/>
      <c r="AN1142" t="inlineStr"/>
      <c r="AO1142" t="inlineStr"/>
      <c r="AP1142" t="inlineStr"/>
      <c r="AQ1142" t="inlineStr"/>
      <c r="AR1142" t="inlineStr"/>
      <c r="AS1142" t="inlineStr"/>
      <c r="AT1142" t="inlineStr"/>
      <c r="AU1142" t="inlineStr"/>
      <c r="AV1142" t="inlineStr"/>
      <c r="AW1142" t="inlineStr"/>
      <c r="AX1142" t="inlineStr">
        <is>
          <t>110</t>
        </is>
      </c>
      <c r="AY1142" t="inlineStr"/>
      <c r="AZ1142" t="inlineStr"/>
      <c r="BA1142" t="inlineStr"/>
      <c r="BB1142" t="inlineStr">
        <is>
          <t>n</t>
        </is>
      </c>
      <c r="BC1142" t="inlineStr">
        <is>
          <t>0</t>
        </is>
      </c>
      <c r="BD1142" t="inlineStr"/>
      <c r="BE1142" t="inlineStr"/>
      <c r="BF1142" t="inlineStr"/>
      <c r="BG1142" t="inlineStr"/>
      <c r="BH1142" t="inlineStr"/>
      <c r="BI1142" t="inlineStr"/>
      <c r="BJ1142" t="inlineStr"/>
      <c r="BK1142" t="inlineStr"/>
      <c r="BL1142" t="inlineStr"/>
      <c r="BM1142" t="inlineStr"/>
      <c r="BN1142" t="inlineStr"/>
      <c r="BO1142" t="inlineStr"/>
      <c r="BP1142" t="inlineStr"/>
      <c r="BQ1142" t="inlineStr"/>
      <c r="BR1142" t="inlineStr"/>
      <c r="BS1142" t="inlineStr"/>
      <c r="BT1142" t="inlineStr"/>
      <c r="BU1142" t="inlineStr"/>
      <c r="BV1142" t="inlineStr"/>
      <c r="BW1142" t="inlineStr"/>
      <c r="BX1142" t="inlineStr"/>
      <c r="BY1142" t="inlineStr"/>
      <c r="BZ1142" t="inlineStr"/>
      <c r="CA1142" t="inlineStr"/>
      <c r="CB1142" t="inlineStr"/>
      <c r="CC1142" t="inlineStr"/>
      <c r="CD1142" t="inlineStr"/>
      <c r="CE1142" t="inlineStr"/>
      <c r="CF1142" t="inlineStr"/>
      <c r="CG1142" t="inlineStr"/>
      <c r="CH1142" t="inlineStr"/>
      <c r="CI1142" t="inlineStr"/>
      <c r="CJ1142" t="inlineStr"/>
      <c r="CK1142" t="inlineStr"/>
      <c r="CL1142" t="inlineStr"/>
      <c r="CM1142" t="inlineStr"/>
      <c r="CN1142" t="inlineStr"/>
      <c r="CO1142" t="inlineStr"/>
      <c r="CP1142" t="inlineStr"/>
      <c r="CQ1142" t="inlineStr"/>
      <c r="CR1142" t="inlineStr"/>
      <c r="CS1142" t="inlineStr"/>
      <c r="CT1142" t="inlineStr"/>
      <c r="CU1142" t="inlineStr"/>
    </row>
    <row r="1143">
      <c r="A1143" t="b">
        <v>0</v>
      </c>
      <c r="B1143" t="inlineStr">
        <is>
          <t>1029</t>
        </is>
      </c>
      <c r="C1143" t="inlineStr">
        <is>
          <t>L-1504-315493054</t>
        </is>
      </c>
      <c r="D1143" t="inlineStr">
        <is>
          <t>1066962723</t>
        </is>
      </c>
      <c r="E1143" t="inlineStr"/>
      <c r="F1143" t="inlineStr">
        <is>
          <t>https://portal.dnb.de/opac.htm?method=simpleSearch&amp;cqlMode=true&amp;query=idn%3D1066962723</t>
        </is>
      </c>
      <c r="G1143" t="inlineStr">
        <is>
          <t>III 104, 2</t>
        </is>
      </c>
      <c r="H1143" t="inlineStr"/>
      <c r="I1143" t="inlineStr"/>
      <c r="J1143" t="inlineStr"/>
      <c r="K1143" t="inlineStr">
        <is>
          <t>bis 35 cm</t>
        </is>
      </c>
      <c r="L1143" t="inlineStr"/>
      <c r="M1143" t="inlineStr"/>
      <c r="N1143" t="inlineStr"/>
      <c r="O1143" t="inlineStr"/>
      <c r="P1143" t="inlineStr"/>
      <c r="Q1143" t="inlineStr"/>
      <c r="R1143" t="inlineStr"/>
      <c r="S1143" t="inlineStr"/>
      <c r="T1143" t="inlineStr"/>
      <c r="U1143" t="inlineStr"/>
      <c r="V1143" t="inlineStr"/>
      <c r="W1143" t="inlineStr"/>
      <c r="X1143" t="inlineStr"/>
      <c r="Y1143" t="inlineStr"/>
      <c r="Z1143" t="inlineStr"/>
      <c r="AA1143" t="inlineStr">
        <is>
          <t>HL</t>
        </is>
      </c>
      <c r="AB1143" t="inlineStr">
        <is>
          <t>x</t>
        </is>
      </c>
      <c r="AC1143" t="inlineStr"/>
      <c r="AD1143" t="inlineStr">
        <is>
          <t>h/E</t>
        </is>
      </c>
      <c r="AE1143" t="inlineStr"/>
      <c r="AF1143" t="inlineStr"/>
      <c r="AG1143" t="inlineStr"/>
      <c r="AH1143" t="inlineStr"/>
      <c r="AI1143" t="inlineStr"/>
      <c r="AJ1143" t="inlineStr">
        <is>
          <t>Pa</t>
        </is>
      </c>
      <c r="AK1143" t="inlineStr"/>
      <c r="AL1143" t="inlineStr"/>
      <c r="AM1143" t="inlineStr"/>
      <c r="AN1143" t="inlineStr"/>
      <c r="AO1143" t="inlineStr"/>
      <c r="AP1143" t="inlineStr"/>
      <c r="AQ1143" t="inlineStr"/>
      <c r="AR1143" t="inlineStr"/>
      <c r="AS1143" t="inlineStr"/>
      <c r="AT1143" t="inlineStr"/>
      <c r="AU1143" t="inlineStr"/>
      <c r="AV1143" t="inlineStr"/>
      <c r="AW1143" t="inlineStr"/>
      <c r="AX1143" t="inlineStr">
        <is>
          <t>60</t>
        </is>
      </c>
      <c r="AY1143" t="inlineStr"/>
      <c r="AZ1143" t="inlineStr"/>
      <c r="BA1143" t="inlineStr"/>
      <c r="BB1143" t="inlineStr">
        <is>
          <t>n</t>
        </is>
      </c>
      <c r="BC1143" t="inlineStr">
        <is>
          <t>0</t>
        </is>
      </c>
      <c r="BD1143" t="inlineStr"/>
      <c r="BE1143" t="inlineStr"/>
      <c r="BF1143" t="inlineStr"/>
      <c r="BG1143" t="inlineStr"/>
      <c r="BH1143" t="inlineStr"/>
      <c r="BI1143" t="inlineStr"/>
      <c r="BJ1143" t="inlineStr"/>
      <c r="BK1143" t="inlineStr"/>
      <c r="BL1143" t="inlineStr"/>
      <c r="BM1143" t="inlineStr"/>
      <c r="BN1143" t="inlineStr"/>
      <c r="BO1143" t="inlineStr"/>
      <c r="BP1143" t="inlineStr"/>
      <c r="BQ1143" t="inlineStr"/>
      <c r="BR1143" t="inlineStr"/>
      <c r="BS1143" t="inlineStr"/>
      <c r="BT1143" t="inlineStr"/>
      <c r="BU1143" t="inlineStr"/>
      <c r="BV1143" t="inlineStr"/>
      <c r="BW1143" t="inlineStr"/>
      <c r="BX1143" t="inlineStr"/>
      <c r="BY1143" t="inlineStr"/>
      <c r="BZ1143" t="inlineStr"/>
      <c r="CA1143" t="inlineStr"/>
      <c r="CB1143" t="inlineStr"/>
      <c r="CC1143" t="inlineStr"/>
      <c r="CD1143" t="inlineStr"/>
      <c r="CE1143" t="inlineStr"/>
      <c r="CF1143" t="inlineStr"/>
      <c r="CG1143" t="inlineStr"/>
      <c r="CH1143" t="inlineStr"/>
      <c r="CI1143" t="inlineStr"/>
      <c r="CJ1143" t="inlineStr"/>
      <c r="CK1143" t="inlineStr"/>
      <c r="CL1143" t="inlineStr"/>
      <c r="CM1143" t="inlineStr"/>
      <c r="CN1143" t="inlineStr"/>
      <c r="CO1143" t="inlineStr"/>
      <c r="CP1143" t="inlineStr"/>
      <c r="CQ1143" t="inlineStr"/>
      <c r="CR1143" t="inlineStr"/>
      <c r="CS1143" t="inlineStr"/>
      <c r="CT1143" t="inlineStr"/>
      <c r="CU1143" t="inlineStr"/>
    </row>
    <row r="1144">
      <c r="A1144" t="b">
        <v>1</v>
      </c>
      <c r="B1144" t="inlineStr"/>
      <c r="C1144" t="inlineStr">
        <is>
          <t>L-9999-414832833</t>
        </is>
      </c>
      <c r="D1144" t="inlineStr">
        <is>
          <t>1138315893</t>
        </is>
      </c>
      <c r="E1144" t="inlineStr">
        <is>
          <t>Qd</t>
        </is>
      </c>
      <c r="F1144" t="inlineStr"/>
      <c r="G1144" t="inlineStr">
        <is>
          <t>III 104, 2</t>
        </is>
      </c>
      <c r="H1144" t="inlineStr">
        <is>
          <t>III 104, 2</t>
        </is>
      </c>
      <c r="I1144" t="inlineStr"/>
      <c r="J1144" t="inlineStr"/>
      <c r="K1144" t="inlineStr"/>
      <c r="L1144" t="inlineStr"/>
      <c r="M1144" t="inlineStr"/>
      <c r="N1144" t="inlineStr"/>
      <c r="O1144" t="inlineStr"/>
      <c r="P1144" t="inlineStr"/>
      <c r="Q1144" t="inlineStr"/>
      <c r="R1144" t="inlineStr"/>
      <c r="S1144" t="inlineStr"/>
      <c r="T1144" t="inlineStr"/>
      <c r="U1144" t="inlineStr"/>
      <c r="V1144" t="inlineStr"/>
      <c r="W1144" t="inlineStr"/>
      <c r="X1144" t="inlineStr"/>
      <c r="Y1144" t="inlineStr"/>
      <c r="Z1144" t="inlineStr"/>
      <c r="AA1144" t="inlineStr"/>
      <c r="AB1144" t="inlineStr"/>
      <c r="AC1144" t="inlineStr"/>
      <c r="AD1144" t="inlineStr"/>
      <c r="AE1144" t="inlineStr"/>
      <c r="AF1144" t="inlineStr"/>
      <c r="AG1144" t="inlineStr"/>
      <c r="AH1144" t="inlineStr"/>
      <c r="AI1144" t="inlineStr"/>
      <c r="AJ1144" t="inlineStr"/>
      <c r="AK1144" t="inlineStr"/>
      <c r="AL1144" t="inlineStr"/>
      <c r="AM1144" t="inlineStr"/>
      <c r="AN1144" t="inlineStr"/>
      <c r="AO1144" t="inlineStr"/>
      <c r="AP1144" t="inlineStr"/>
      <c r="AQ1144" t="inlineStr"/>
      <c r="AR1144" t="inlineStr"/>
      <c r="AS1144" t="inlineStr"/>
      <c r="AT1144" t="inlineStr"/>
      <c r="AU1144" t="inlineStr"/>
      <c r="AV1144" t="inlineStr"/>
      <c r="AW1144" t="inlineStr"/>
      <c r="AX1144" t="inlineStr"/>
      <c r="AY1144" t="inlineStr"/>
      <c r="AZ1144" t="inlineStr"/>
      <c r="BA1144" t="inlineStr"/>
      <c r="BB1144" t="inlineStr"/>
      <c r="BC1144" t="inlineStr"/>
      <c r="BD1144" t="inlineStr"/>
      <c r="BE1144" t="inlineStr"/>
      <c r="BF1144" t="inlineStr"/>
      <c r="BG1144" t="inlineStr"/>
      <c r="BH1144" t="inlineStr"/>
      <c r="BI1144" t="inlineStr"/>
      <c r="BJ1144" t="inlineStr"/>
      <c r="BK1144" t="inlineStr"/>
      <c r="BL1144" t="inlineStr"/>
      <c r="BM1144" t="inlineStr"/>
      <c r="BN1144" t="inlineStr"/>
      <c r="BO1144" t="inlineStr"/>
      <c r="BP1144" t="inlineStr"/>
      <c r="BQ1144" t="inlineStr"/>
      <c r="BR1144" t="inlineStr"/>
      <c r="BS1144" t="inlineStr"/>
      <c r="BT1144" t="inlineStr"/>
      <c r="BU1144" t="inlineStr"/>
      <c r="BV1144" t="inlineStr"/>
      <c r="BW1144" t="inlineStr"/>
      <c r="BX1144" t="inlineStr"/>
      <c r="BY1144" t="inlineStr"/>
      <c r="BZ1144" t="inlineStr"/>
      <c r="CA1144" t="inlineStr"/>
      <c r="CB1144" t="inlineStr"/>
      <c r="CC1144" t="inlineStr"/>
      <c r="CD1144" t="inlineStr"/>
      <c r="CE1144" t="inlineStr"/>
      <c r="CF1144" t="inlineStr"/>
      <c r="CG1144" t="inlineStr"/>
      <c r="CH1144" t="inlineStr"/>
      <c r="CI1144" t="inlineStr"/>
      <c r="CJ1144" t="inlineStr"/>
      <c r="CK1144" t="inlineStr"/>
      <c r="CL1144" t="inlineStr"/>
      <c r="CM1144" t="inlineStr"/>
      <c r="CN1144" t="inlineStr"/>
      <c r="CO1144" t="inlineStr"/>
      <c r="CP1144" t="inlineStr"/>
      <c r="CQ1144" t="inlineStr"/>
      <c r="CR1144" t="inlineStr"/>
      <c r="CS1144" t="inlineStr"/>
      <c r="CT1144" t="inlineStr"/>
      <c r="CU1144" t="inlineStr"/>
    </row>
    <row r="1145">
      <c r="A1145" t="b">
        <v>0</v>
      </c>
      <c r="B1145" t="inlineStr">
        <is>
          <t>1086</t>
        </is>
      </c>
      <c r="C1145" t="inlineStr">
        <is>
          <t>L-1506-679691367</t>
        </is>
      </c>
      <c r="D1145" t="inlineStr">
        <is>
          <t>1211522628</t>
        </is>
      </c>
      <c r="E1145" t="inlineStr"/>
      <c r="F1145" t="inlineStr">
        <is>
          <t>https://portal.dnb.de/opac.htm?method=simpleSearch&amp;cqlMode=true&amp;query=idn%3D1211522628</t>
        </is>
      </c>
      <c r="G1145" t="inlineStr">
        <is>
          <t>III 104, 2 (1. angebundenes Werk)</t>
        </is>
      </c>
      <c r="H1145" t="inlineStr"/>
      <c r="I1145" t="inlineStr"/>
      <c r="J1145" t="inlineStr"/>
      <c r="K1145" t="inlineStr"/>
      <c r="L1145" t="inlineStr"/>
      <c r="M1145" t="inlineStr"/>
      <c r="N1145" t="inlineStr"/>
      <c r="O1145" t="inlineStr"/>
      <c r="P1145" t="inlineStr"/>
      <c r="Q1145" t="inlineStr"/>
      <c r="R1145" t="inlineStr"/>
      <c r="S1145" t="inlineStr"/>
      <c r="T1145" t="inlineStr"/>
      <c r="U1145" t="inlineStr"/>
      <c r="V1145" t="inlineStr"/>
      <c r="W1145" t="inlineStr"/>
      <c r="X1145" t="inlineStr"/>
      <c r="Y1145" t="inlineStr"/>
      <c r="Z1145" t="inlineStr"/>
      <c r="AA1145" t="inlineStr"/>
      <c r="AB1145" t="inlineStr"/>
      <c r="AC1145" t="inlineStr"/>
      <c r="AD1145" t="inlineStr"/>
      <c r="AE1145" t="inlineStr"/>
      <c r="AF1145" t="inlineStr"/>
      <c r="AG1145" t="inlineStr"/>
      <c r="AH1145" t="inlineStr"/>
      <c r="AI1145" t="inlineStr"/>
      <c r="AJ1145" t="inlineStr"/>
      <c r="AK1145" t="inlineStr"/>
      <c r="AL1145" t="inlineStr"/>
      <c r="AM1145" t="inlineStr"/>
      <c r="AN1145" t="inlineStr"/>
      <c r="AO1145" t="inlineStr"/>
      <c r="AP1145" t="inlineStr"/>
      <c r="AQ1145" t="inlineStr"/>
      <c r="AR1145" t="inlineStr"/>
      <c r="AS1145" t="inlineStr"/>
      <c r="AT1145" t="inlineStr"/>
      <c r="AU1145" t="inlineStr"/>
      <c r="AV1145" t="inlineStr"/>
      <c r="AW1145" t="inlineStr"/>
      <c r="AX1145" t="inlineStr"/>
      <c r="AY1145" t="inlineStr"/>
      <c r="AZ1145" t="inlineStr"/>
      <c r="BA1145" t="inlineStr"/>
      <c r="BB1145" t="inlineStr"/>
      <c r="BC1145" t="inlineStr">
        <is>
          <t>0</t>
        </is>
      </c>
      <c r="BD1145" t="inlineStr"/>
      <c r="BE1145" t="inlineStr"/>
      <c r="BF1145" t="inlineStr"/>
      <c r="BG1145" t="inlineStr"/>
      <c r="BH1145" t="inlineStr"/>
      <c r="BI1145" t="inlineStr"/>
      <c r="BJ1145" t="inlineStr"/>
      <c r="BK1145" t="inlineStr"/>
      <c r="BL1145" t="inlineStr"/>
      <c r="BM1145" t="inlineStr"/>
      <c r="BN1145" t="inlineStr"/>
      <c r="BO1145" t="inlineStr"/>
      <c r="BP1145" t="inlineStr"/>
      <c r="BQ1145" t="inlineStr"/>
      <c r="BR1145" t="inlineStr"/>
      <c r="BS1145" t="inlineStr"/>
      <c r="BT1145" t="inlineStr"/>
      <c r="BU1145" t="inlineStr"/>
      <c r="BV1145" t="inlineStr"/>
      <c r="BW1145" t="inlineStr"/>
      <c r="BX1145" t="inlineStr"/>
      <c r="BY1145" t="inlineStr"/>
      <c r="BZ1145" t="inlineStr"/>
      <c r="CA1145" t="inlineStr"/>
      <c r="CB1145" t="inlineStr"/>
      <c r="CC1145" t="inlineStr"/>
      <c r="CD1145" t="inlineStr"/>
      <c r="CE1145" t="inlineStr"/>
      <c r="CF1145" t="inlineStr"/>
      <c r="CG1145" t="inlineStr"/>
      <c r="CH1145" t="inlineStr"/>
      <c r="CI1145" t="inlineStr"/>
      <c r="CJ1145" t="inlineStr"/>
      <c r="CK1145" t="inlineStr"/>
      <c r="CL1145" t="inlineStr"/>
      <c r="CM1145" t="inlineStr"/>
      <c r="CN1145" t="inlineStr"/>
      <c r="CO1145" t="inlineStr"/>
      <c r="CP1145" t="inlineStr"/>
      <c r="CQ1145" t="inlineStr"/>
      <c r="CR1145" t="inlineStr"/>
      <c r="CS1145" t="inlineStr"/>
      <c r="CT1145" t="inlineStr"/>
      <c r="CU1145" t="inlineStr"/>
    </row>
    <row r="1146">
      <c r="A1146" t="b">
        <v>1</v>
      </c>
      <c r="B1146" t="inlineStr">
        <is>
          <t>1030</t>
        </is>
      </c>
      <c r="C1146" t="inlineStr">
        <is>
          <t>L-1508-315487321</t>
        </is>
      </c>
      <c r="D1146" t="inlineStr">
        <is>
          <t>1066956685</t>
        </is>
      </c>
      <c r="E1146" t="inlineStr">
        <is>
          <t>Aaf</t>
        </is>
      </c>
      <c r="F1146" t="inlineStr">
        <is>
          <t>https://portal.dnb.de/opac.htm?method=simpleSearch&amp;cqlMode=true&amp;query=idn%3D1066956685</t>
        </is>
      </c>
      <c r="G1146" t="inlineStr">
        <is>
          <t>III 104, 3</t>
        </is>
      </c>
      <c r="H1146" t="inlineStr">
        <is>
          <t>III 104, 3</t>
        </is>
      </c>
      <c r="I1146" t="inlineStr"/>
      <c r="J1146" t="inlineStr"/>
      <c r="K1146" t="inlineStr">
        <is>
          <t>bis 25 cm</t>
        </is>
      </c>
      <c r="L1146" t="inlineStr"/>
      <c r="M1146" t="inlineStr"/>
      <c r="N1146" t="inlineStr"/>
      <c r="O1146" t="inlineStr"/>
      <c r="P1146" t="inlineStr"/>
      <c r="Q1146" t="inlineStr"/>
      <c r="R1146" t="inlineStr"/>
      <c r="S1146" t="inlineStr"/>
      <c r="T1146" t="inlineStr"/>
      <c r="U1146" t="inlineStr"/>
      <c r="V1146" t="inlineStr"/>
      <c r="W1146" t="inlineStr"/>
      <c r="X1146" t="inlineStr"/>
      <c r="Y1146" t="inlineStr"/>
      <c r="Z1146" t="inlineStr"/>
      <c r="AA1146" t="inlineStr">
        <is>
          <t>Pa</t>
        </is>
      </c>
      <c r="AB1146" t="inlineStr"/>
      <c r="AC1146" t="inlineStr"/>
      <c r="AD1146" t="inlineStr">
        <is>
          <t>h/E</t>
        </is>
      </c>
      <c r="AE1146" t="inlineStr"/>
      <c r="AF1146" t="inlineStr"/>
      <c r="AG1146" t="inlineStr"/>
      <c r="AH1146" t="inlineStr"/>
      <c r="AI1146" t="inlineStr"/>
      <c r="AJ1146" t="inlineStr">
        <is>
          <t>Pa</t>
        </is>
      </c>
      <c r="AK1146" t="inlineStr"/>
      <c r="AL1146" t="inlineStr"/>
      <c r="AM1146" t="inlineStr"/>
      <c r="AN1146" t="inlineStr"/>
      <c r="AO1146" t="inlineStr"/>
      <c r="AP1146" t="inlineStr"/>
      <c r="AQ1146" t="inlineStr"/>
      <c r="AR1146" t="inlineStr"/>
      <c r="AS1146" t="inlineStr"/>
      <c r="AT1146" t="inlineStr"/>
      <c r="AU1146" t="inlineStr"/>
      <c r="AV1146" t="inlineStr"/>
      <c r="AW1146" t="inlineStr"/>
      <c r="AX1146" t="inlineStr">
        <is>
          <t>110</t>
        </is>
      </c>
      <c r="AY1146" t="inlineStr"/>
      <c r="AZ1146" t="inlineStr"/>
      <c r="BA1146" t="inlineStr"/>
      <c r="BB1146" t="inlineStr">
        <is>
          <t>n</t>
        </is>
      </c>
      <c r="BC1146" t="inlineStr">
        <is>
          <t>0</t>
        </is>
      </c>
      <c r="BD1146" t="inlineStr"/>
      <c r="BE1146" t="inlineStr"/>
      <c r="BF1146" t="inlineStr"/>
      <c r="BG1146" t="inlineStr"/>
      <c r="BH1146" t="inlineStr"/>
      <c r="BI1146" t="inlineStr"/>
      <c r="BJ1146" t="inlineStr"/>
      <c r="BK1146" t="inlineStr"/>
      <c r="BL1146" t="inlineStr"/>
      <c r="BM1146" t="inlineStr"/>
      <c r="BN1146" t="inlineStr"/>
      <c r="BO1146" t="inlineStr"/>
      <c r="BP1146" t="inlineStr"/>
      <c r="BQ1146" t="inlineStr"/>
      <c r="BR1146" t="inlineStr"/>
      <c r="BS1146" t="inlineStr"/>
      <c r="BT1146" t="inlineStr"/>
      <c r="BU1146" t="inlineStr"/>
      <c r="BV1146" t="inlineStr"/>
      <c r="BW1146" t="inlineStr"/>
      <c r="BX1146" t="inlineStr"/>
      <c r="BY1146" t="inlineStr"/>
      <c r="BZ1146" t="inlineStr"/>
      <c r="CA1146" t="inlineStr"/>
      <c r="CB1146" t="inlineStr"/>
      <c r="CC1146" t="inlineStr"/>
      <c r="CD1146" t="inlineStr"/>
      <c r="CE1146" t="inlineStr"/>
      <c r="CF1146" t="inlineStr"/>
      <c r="CG1146" t="inlineStr"/>
      <c r="CH1146" t="inlineStr"/>
      <c r="CI1146" t="inlineStr"/>
      <c r="CJ1146" t="inlineStr"/>
      <c r="CK1146" t="inlineStr"/>
      <c r="CL1146" t="inlineStr"/>
      <c r="CM1146" t="inlineStr"/>
      <c r="CN1146" t="inlineStr"/>
      <c r="CO1146" t="inlineStr"/>
      <c r="CP1146" t="inlineStr"/>
      <c r="CQ1146" t="inlineStr"/>
      <c r="CR1146" t="inlineStr"/>
      <c r="CS1146" t="inlineStr"/>
      <c r="CT1146" t="inlineStr"/>
      <c r="CU1146" t="inlineStr"/>
    </row>
    <row r="1147">
      <c r="A1147" t="b">
        <v>0</v>
      </c>
      <c r="B1147" t="inlineStr"/>
      <c r="C1147" t="inlineStr"/>
      <c r="D1147" t="inlineStr"/>
      <c r="E1147" t="inlineStr"/>
      <c r="F1147" t="inlineStr"/>
      <c r="G1147" t="inlineStr">
        <is>
          <t>III 104, 4</t>
        </is>
      </c>
      <c r="H1147" t="inlineStr"/>
      <c r="I1147" t="inlineStr"/>
      <c r="J1147" t="inlineStr"/>
      <c r="K1147" t="inlineStr">
        <is>
          <t>bis 25 cm</t>
        </is>
      </c>
      <c r="L1147" t="inlineStr"/>
      <c r="M1147" t="inlineStr"/>
      <c r="N1147" t="inlineStr"/>
      <c r="O1147" t="inlineStr"/>
      <c r="P1147" t="inlineStr"/>
      <c r="Q1147" t="inlineStr"/>
      <c r="R1147" t="inlineStr"/>
      <c r="S1147" t="inlineStr"/>
      <c r="T1147" t="inlineStr"/>
      <c r="U1147" t="inlineStr"/>
      <c r="V1147" t="inlineStr"/>
      <c r="W1147" t="inlineStr"/>
      <c r="X1147" t="inlineStr"/>
      <c r="Y1147" t="inlineStr"/>
      <c r="Z1147" t="inlineStr"/>
      <c r="AA1147" t="inlineStr">
        <is>
          <t>oE</t>
        </is>
      </c>
      <c r="AB1147" t="inlineStr"/>
      <c r="AC1147" t="inlineStr"/>
      <c r="AD1147" t="inlineStr"/>
      <c r="AE1147" t="inlineStr"/>
      <c r="AF1147" t="inlineStr"/>
      <c r="AG1147" t="inlineStr"/>
      <c r="AH1147" t="inlineStr"/>
      <c r="AI1147" t="inlineStr"/>
      <c r="AJ1147" t="inlineStr">
        <is>
          <t>Pa</t>
        </is>
      </c>
      <c r="AK1147" t="inlineStr"/>
      <c r="AL1147" t="inlineStr"/>
      <c r="AM1147" t="inlineStr"/>
      <c r="AN1147" t="inlineStr"/>
      <c r="AO1147" t="inlineStr"/>
      <c r="AP1147" t="inlineStr"/>
      <c r="AQ1147" t="inlineStr"/>
      <c r="AR1147" t="inlineStr"/>
      <c r="AS1147" t="inlineStr"/>
      <c r="AT1147" t="inlineStr"/>
      <c r="AU1147" t="inlineStr"/>
      <c r="AV1147" t="inlineStr"/>
      <c r="AW1147" t="inlineStr"/>
      <c r="AX1147" t="inlineStr">
        <is>
          <t>nur 110</t>
        </is>
      </c>
      <c r="AY1147" t="inlineStr"/>
      <c r="AZ1147" t="inlineStr"/>
      <c r="BA1147" t="inlineStr"/>
      <c r="BB1147" t="inlineStr">
        <is>
          <t>n</t>
        </is>
      </c>
      <c r="BC1147" t="inlineStr">
        <is>
          <t>0</t>
        </is>
      </c>
      <c r="BD1147" t="inlineStr"/>
      <c r="BE1147" t="inlineStr"/>
      <c r="BF1147" t="inlineStr"/>
      <c r="BG1147" t="inlineStr"/>
      <c r="BH1147" t="inlineStr">
        <is>
          <t>x</t>
        </is>
      </c>
      <c r="BI1147" t="inlineStr"/>
      <c r="BJ1147" t="inlineStr"/>
      <c r="BK1147" t="inlineStr">
        <is>
          <t>Einband liegt in der Mappe bei</t>
        </is>
      </c>
      <c r="BL1147" t="inlineStr">
        <is>
          <t>x nur 110</t>
        </is>
      </c>
      <c r="BM1147" t="inlineStr"/>
      <c r="BN1147" t="inlineStr"/>
      <c r="BO1147" t="inlineStr"/>
      <c r="BP1147" t="inlineStr"/>
      <c r="BQ1147" t="inlineStr"/>
      <c r="BR1147" t="inlineStr"/>
      <c r="BS1147" t="inlineStr"/>
      <c r="BT1147" t="inlineStr"/>
      <c r="BU1147" t="inlineStr"/>
      <c r="BV1147" t="inlineStr"/>
      <c r="BW1147" t="inlineStr"/>
      <c r="BX1147" t="inlineStr"/>
      <c r="BY1147" t="inlineStr"/>
      <c r="BZ1147" t="inlineStr"/>
      <c r="CA1147" t="inlineStr"/>
      <c r="CB1147" t="inlineStr"/>
      <c r="CC1147" t="inlineStr"/>
      <c r="CD1147" t="inlineStr"/>
      <c r="CE1147" t="inlineStr"/>
      <c r="CF1147" t="inlineStr"/>
      <c r="CG1147" t="inlineStr"/>
      <c r="CH1147" t="inlineStr"/>
      <c r="CI1147" t="inlineStr"/>
      <c r="CJ1147" t="inlineStr"/>
      <c r="CK1147" t="inlineStr"/>
      <c r="CL1147" t="inlineStr"/>
      <c r="CM1147" t="inlineStr"/>
      <c r="CN1147" t="inlineStr"/>
      <c r="CO1147" t="inlineStr"/>
      <c r="CP1147" t="inlineStr"/>
      <c r="CQ1147" t="inlineStr"/>
      <c r="CR1147" t="inlineStr"/>
      <c r="CS1147" t="inlineStr"/>
      <c r="CT1147" t="inlineStr"/>
      <c r="CU1147" t="inlineStr"/>
    </row>
    <row r="1148">
      <c r="A1148" t="b">
        <v>1</v>
      </c>
      <c r="B1148" t="inlineStr">
        <is>
          <t>1147</t>
        </is>
      </c>
      <c r="C1148" t="inlineStr">
        <is>
          <t>L-1521-167207245</t>
        </is>
      </c>
      <c r="D1148" t="inlineStr">
        <is>
          <t>998923095</t>
        </is>
      </c>
      <c r="E1148" t="inlineStr">
        <is>
          <t>Aal</t>
        </is>
      </c>
      <c r="F1148" t="inlineStr">
        <is>
          <t>https://portal.dnb.de/opac.htm?method=simpleSearch&amp;cqlMode=true&amp;query=idn%3D998923095</t>
        </is>
      </c>
      <c r="G1148" t="inlineStr">
        <is>
          <t>III 104, 4 a</t>
        </is>
      </c>
      <c r="H1148" t="inlineStr">
        <is>
          <t>III 104, 4a</t>
        </is>
      </c>
      <c r="I1148" t="inlineStr"/>
      <c r="J1148" t="inlineStr"/>
      <c r="K1148" t="inlineStr">
        <is>
          <t>bis 25 cm</t>
        </is>
      </c>
      <c r="L1148" t="inlineStr"/>
      <c r="M1148" t="inlineStr"/>
      <c r="N1148" t="inlineStr"/>
      <c r="O1148" t="inlineStr"/>
      <c r="P1148" t="inlineStr"/>
      <c r="Q1148" t="inlineStr"/>
      <c r="R1148" t="inlineStr"/>
      <c r="S1148" t="inlineStr"/>
      <c r="T1148" t="inlineStr"/>
      <c r="U1148" t="inlineStr"/>
      <c r="V1148" t="inlineStr"/>
      <c r="W1148" t="inlineStr"/>
      <c r="X1148" t="inlineStr"/>
      <c r="Y1148" t="inlineStr"/>
      <c r="Z1148" t="inlineStr"/>
      <c r="AA1148" t="inlineStr">
        <is>
          <t>L</t>
        </is>
      </c>
      <c r="AB1148" t="inlineStr"/>
      <c r="AC1148" t="inlineStr"/>
      <c r="AD1148" t="inlineStr">
        <is>
          <t>f</t>
        </is>
      </c>
      <c r="AE1148" t="inlineStr"/>
      <c r="AF1148" t="inlineStr"/>
      <c r="AG1148" t="inlineStr"/>
      <c r="AH1148" t="inlineStr"/>
      <c r="AI1148" t="inlineStr"/>
      <c r="AJ1148" t="inlineStr">
        <is>
          <t>Pa</t>
        </is>
      </c>
      <c r="AK1148" t="inlineStr"/>
      <c r="AL1148" t="inlineStr"/>
      <c r="AM1148" t="inlineStr"/>
      <c r="AN1148" t="inlineStr"/>
      <c r="AO1148" t="inlineStr"/>
      <c r="AP1148" t="inlineStr"/>
      <c r="AQ1148" t="inlineStr"/>
      <c r="AR1148" t="inlineStr"/>
      <c r="AS1148" t="inlineStr"/>
      <c r="AT1148" t="inlineStr"/>
      <c r="AU1148" t="inlineStr"/>
      <c r="AV1148" t="inlineStr"/>
      <c r="AW1148" t="inlineStr"/>
      <c r="AX1148" t="inlineStr">
        <is>
          <t>110</t>
        </is>
      </c>
      <c r="AY1148" t="inlineStr"/>
      <c r="AZ1148" t="inlineStr"/>
      <c r="BA1148" t="inlineStr">
        <is>
          <t>x</t>
        </is>
      </c>
      <c r="BB1148" t="inlineStr">
        <is>
          <t>n</t>
        </is>
      </c>
      <c r="BC1148" t="inlineStr">
        <is>
          <t>0</t>
        </is>
      </c>
      <c r="BD1148" t="inlineStr"/>
      <c r="BE1148" t="inlineStr">
        <is>
          <t>Gewebe</t>
        </is>
      </c>
      <c r="BF1148" t="inlineStr"/>
      <c r="BG1148" t="inlineStr"/>
      <c r="BH1148" t="inlineStr"/>
      <c r="BI1148" t="inlineStr"/>
      <c r="BJ1148" t="inlineStr"/>
      <c r="BK1148" t="inlineStr"/>
      <c r="BL1148" t="inlineStr">
        <is>
          <t>x 110</t>
        </is>
      </c>
      <c r="BM1148" t="inlineStr"/>
      <c r="BN1148" t="inlineStr"/>
      <c r="BO1148" t="inlineStr"/>
      <c r="BP1148" t="inlineStr"/>
      <c r="BQ1148" t="inlineStr"/>
      <c r="BR1148" t="inlineStr"/>
      <c r="BS1148" t="inlineStr"/>
      <c r="BT1148" t="inlineStr"/>
      <c r="BU1148" t="inlineStr"/>
      <c r="BV1148" t="inlineStr"/>
      <c r="BW1148" t="inlineStr"/>
      <c r="BX1148" t="inlineStr"/>
      <c r="BY1148" t="inlineStr"/>
      <c r="BZ1148" t="inlineStr"/>
      <c r="CA1148" t="inlineStr"/>
      <c r="CB1148" t="inlineStr"/>
      <c r="CC1148" t="inlineStr"/>
      <c r="CD1148" t="inlineStr"/>
      <c r="CE1148" t="inlineStr"/>
      <c r="CF1148" t="inlineStr"/>
      <c r="CG1148" t="inlineStr"/>
      <c r="CH1148" t="inlineStr"/>
      <c r="CI1148" t="inlineStr"/>
      <c r="CJ1148" t="inlineStr"/>
      <c r="CK1148" t="inlineStr"/>
      <c r="CL1148" t="inlineStr"/>
      <c r="CM1148" t="inlineStr"/>
      <c r="CN1148" t="inlineStr"/>
      <c r="CO1148" t="inlineStr"/>
      <c r="CP1148" t="inlineStr"/>
      <c r="CQ1148" t="inlineStr"/>
      <c r="CR1148" t="inlineStr"/>
      <c r="CS1148" t="inlineStr"/>
      <c r="CT1148" t="inlineStr"/>
      <c r="CU1148" t="inlineStr"/>
    </row>
    <row r="1149">
      <c r="A1149" t="b">
        <v>1</v>
      </c>
      <c r="B1149" t="inlineStr">
        <is>
          <t>1031</t>
        </is>
      </c>
      <c r="C1149" t="inlineStr">
        <is>
          <t>L-1520-315489227</t>
        </is>
      </c>
      <c r="D1149" t="inlineStr">
        <is>
          <t>1066958610</t>
        </is>
      </c>
      <c r="E1149" t="inlineStr">
        <is>
          <t>Aaf</t>
        </is>
      </c>
      <c r="F1149" t="inlineStr">
        <is>
          <t>https://portal.dnb.de/opac.htm?method=simpleSearch&amp;cqlMode=true&amp;query=idn%3D1066958610</t>
        </is>
      </c>
      <c r="G1149" t="inlineStr">
        <is>
          <t>III 104, 5</t>
        </is>
      </c>
      <c r="H1149" t="inlineStr">
        <is>
          <t>III 104, 5</t>
        </is>
      </c>
      <c r="I1149" t="inlineStr"/>
      <c r="J1149" t="inlineStr"/>
      <c r="K1149" t="inlineStr">
        <is>
          <t>bis 25 cm</t>
        </is>
      </c>
      <c r="L1149" t="inlineStr"/>
      <c r="M1149" t="inlineStr"/>
      <c r="N1149" t="inlineStr"/>
      <c r="O1149" t="inlineStr"/>
      <c r="P1149" t="inlineStr"/>
      <c r="Q1149" t="inlineStr"/>
      <c r="R1149" t="inlineStr"/>
      <c r="S1149" t="inlineStr"/>
      <c r="T1149" t="inlineStr"/>
      <c r="U1149" t="inlineStr"/>
      <c r="V1149" t="inlineStr"/>
      <c r="W1149" t="inlineStr"/>
      <c r="X1149" t="inlineStr"/>
      <c r="Y1149" t="inlineStr"/>
      <c r="Z1149" t="inlineStr"/>
      <c r="AA1149" t="inlineStr">
        <is>
          <t>HPg</t>
        </is>
      </c>
      <c r="AB1149" t="inlineStr"/>
      <c r="AC1149" t="inlineStr"/>
      <c r="AD1149" t="inlineStr">
        <is>
          <t>h/E</t>
        </is>
      </c>
      <c r="AE1149" t="inlineStr"/>
      <c r="AF1149" t="inlineStr"/>
      <c r="AG1149" t="inlineStr"/>
      <c r="AH1149" t="inlineStr"/>
      <c r="AI1149" t="inlineStr"/>
      <c r="AJ1149" t="inlineStr">
        <is>
          <t>Pa</t>
        </is>
      </c>
      <c r="AK1149" t="inlineStr">
        <is>
          <t>x</t>
        </is>
      </c>
      <c r="AL1149" t="inlineStr"/>
      <c r="AM1149" t="inlineStr"/>
      <c r="AN1149" t="inlineStr"/>
      <c r="AO1149" t="inlineStr"/>
      <c r="AP1149" t="inlineStr"/>
      <c r="AQ1149" t="inlineStr"/>
      <c r="AR1149" t="inlineStr"/>
      <c r="AS1149" t="inlineStr"/>
      <c r="AT1149" t="inlineStr"/>
      <c r="AU1149" t="inlineStr"/>
      <c r="AV1149" t="inlineStr"/>
      <c r="AW1149" t="inlineStr"/>
      <c r="AX1149" t="inlineStr">
        <is>
          <t>110</t>
        </is>
      </c>
      <c r="AY1149" t="inlineStr"/>
      <c r="AZ1149" t="inlineStr"/>
      <c r="BA1149" t="inlineStr"/>
      <c r="BB1149" t="inlineStr">
        <is>
          <t>n</t>
        </is>
      </c>
      <c r="BC1149" t="inlineStr">
        <is>
          <t>0</t>
        </is>
      </c>
      <c r="BD1149" t="inlineStr"/>
      <c r="BE1149" t="inlineStr"/>
      <c r="BF1149" t="inlineStr"/>
      <c r="BG1149" t="inlineStr"/>
      <c r="BH1149" t="inlineStr"/>
      <c r="BI1149" t="inlineStr"/>
      <c r="BJ1149" t="inlineStr"/>
      <c r="BK1149" t="inlineStr"/>
      <c r="BL1149" t="inlineStr"/>
      <c r="BM1149" t="inlineStr"/>
      <c r="BN1149" t="inlineStr"/>
      <c r="BO1149" t="inlineStr"/>
      <c r="BP1149" t="inlineStr"/>
      <c r="BQ1149" t="inlineStr"/>
      <c r="BR1149" t="inlineStr"/>
      <c r="BS1149" t="inlineStr"/>
      <c r="BT1149" t="inlineStr"/>
      <c r="BU1149" t="inlineStr"/>
      <c r="BV1149" t="inlineStr"/>
      <c r="BW1149" t="inlineStr"/>
      <c r="BX1149" t="inlineStr"/>
      <c r="BY1149" t="inlineStr"/>
      <c r="BZ1149" t="inlineStr"/>
      <c r="CA1149" t="inlineStr"/>
      <c r="CB1149" t="inlineStr"/>
      <c r="CC1149" t="inlineStr"/>
      <c r="CD1149" t="inlineStr"/>
      <c r="CE1149" t="inlineStr"/>
      <c r="CF1149" t="inlineStr"/>
      <c r="CG1149" t="inlineStr"/>
      <c r="CH1149" t="inlineStr"/>
      <c r="CI1149" t="inlineStr"/>
      <c r="CJ1149" t="inlineStr"/>
      <c r="CK1149" t="inlineStr"/>
      <c r="CL1149" t="inlineStr"/>
      <c r="CM1149" t="inlineStr"/>
      <c r="CN1149" t="inlineStr"/>
      <c r="CO1149" t="inlineStr"/>
      <c r="CP1149" t="inlineStr"/>
      <c r="CQ1149" t="inlineStr"/>
      <c r="CR1149" t="inlineStr"/>
      <c r="CS1149" t="inlineStr"/>
      <c r="CT1149" t="inlineStr"/>
      <c r="CU1149" t="inlineStr"/>
    </row>
    <row r="1150">
      <c r="A1150" t="b">
        <v>1</v>
      </c>
      <c r="B1150" t="inlineStr">
        <is>
          <t>1148</t>
        </is>
      </c>
      <c r="C1150" t="inlineStr">
        <is>
          <t>L-1522-165117656</t>
        </is>
      </c>
      <c r="D1150" t="inlineStr">
        <is>
          <t>99785636X</t>
        </is>
      </c>
      <c r="E1150" t="inlineStr">
        <is>
          <t>Aal</t>
        </is>
      </c>
      <c r="F1150" t="inlineStr">
        <is>
          <t>https://portal.dnb.de/opac.htm?method=simpleSearch&amp;cqlMode=true&amp;query=idn%3D99785636X</t>
        </is>
      </c>
      <c r="G1150" t="inlineStr">
        <is>
          <t>III 104, 5 a</t>
        </is>
      </c>
      <c r="H1150" t="inlineStr">
        <is>
          <t>III 104, 5 a</t>
        </is>
      </c>
      <c r="I1150" t="inlineStr"/>
      <c r="J1150" t="inlineStr"/>
      <c r="K1150" t="inlineStr">
        <is>
          <t>bis 25 cm</t>
        </is>
      </c>
      <c r="L1150" t="inlineStr"/>
      <c r="M1150" t="inlineStr"/>
      <c r="N1150" t="inlineStr"/>
      <c r="O1150" t="inlineStr"/>
      <c r="P1150" t="inlineStr"/>
      <c r="Q1150" t="inlineStr"/>
      <c r="R1150" t="inlineStr"/>
      <c r="S1150" t="inlineStr"/>
      <c r="T1150" t="inlineStr"/>
      <c r="U1150" t="inlineStr"/>
      <c r="V1150" t="inlineStr"/>
      <c r="W1150" t="inlineStr"/>
      <c r="X1150" t="inlineStr"/>
      <c r="Y1150" t="inlineStr"/>
      <c r="Z1150" t="inlineStr"/>
      <c r="AA1150" t="inlineStr">
        <is>
          <t>HPg</t>
        </is>
      </c>
      <c r="AB1150" t="inlineStr"/>
      <c r="AC1150" t="inlineStr"/>
      <c r="AD1150" t="inlineStr">
        <is>
          <t>h/E</t>
        </is>
      </c>
      <c r="AE1150" t="inlineStr"/>
      <c r="AF1150" t="inlineStr"/>
      <c r="AG1150" t="inlineStr"/>
      <c r="AH1150" t="inlineStr"/>
      <c r="AI1150" t="inlineStr"/>
      <c r="AJ1150" t="inlineStr">
        <is>
          <t>Pa</t>
        </is>
      </c>
      <c r="AK1150" t="inlineStr"/>
      <c r="AL1150" t="inlineStr"/>
      <c r="AM1150" t="inlineStr"/>
      <c r="AN1150" t="inlineStr"/>
      <c r="AO1150" t="inlineStr"/>
      <c r="AP1150" t="inlineStr"/>
      <c r="AQ1150" t="inlineStr"/>
      <c r="AR1150" t="inlineStr"/>
      <c r="AS1150" t="inlineStr"/>
      <c r="AT1150" t="inlineStr"/>
      <c r="AU1150" t="inlineStr"/>
      <c r="AV1150" t="inlineStr"/>
      <c r="AW1150" t="inlineStr"/>
      <c r="AX1150" t="inlineStr">
        <is>
          <t>110</t>
        </is>
      </c>
      <c r="AY1150" t="inlineStr"/>
      <c r="AZ1150" t="inlineStr">
        <is>
          <t>x</t>
        </is>
      </c>
      <c r="BA1150" t="inlineStr">
        <is>
          <t>x</t>
        </is>
      </c>
      <c r="BB1150" t="inlineStr">
        <is>
          <t>n</t>
        </is>
      </c>
      <c r="BC1150" t="inlineStr">
        <is>
          <t>0</t>
        </is>
      </c>
      <c r="BD1150" t="inlineStr"/>
      <c r="BE1150" t="inlineStr"/>
      <c r="BF1150" t="inlineStr"/>
      <c r="BG1150" t="inlineStr"/>
      <c r="BH1150" t="inlineStr"/>
      <c r="BI1150" t="inlineStr"/>
      <c r="BJ1150" t="inlineStr"/>
      <c r="BK1150" t="inlineStr"/>
      <c r="BL1150" t="inlineStr"/>
      <c r="BM1150" t="inlineStr"/>
      <c r="BN1150" t="inlineStr"/>
      <c r="BO1150" t="inlineStr"/>
      <c r="BP1150" t="inlineStr"/>
      <c r="BQ1150" t="inlineStr"/>
      <c r="BR1150" t="inlineStr"/>
      <c r="BS1150" t="inlineStr"/>
      <c r="BT1150" t="inlineStr"/>
      <c r="BU1150" t="inlineStr"/>
      <c r="BV1150" t="inlineStr"/>
      <c r="BW1150" t="inlineStr"/>
      <c r="BX1150" t="inlineStr"/>
      <c r="BY1150" t="inlineStr"/>
      <c r="BZ1150" t="inlineStr"/>
      <c r="CA1150" t="inlineStr"/>
      <c r="CB1150" t="inlineStr"/>
      <c r="CC1150" t="inlineStr"/>
      <c r="CD1150" t="inlineStr"/>
      <c r="CE1150" t="inlineStr"/>
      <c r="CF1150" t="inlineStr"/>
      <c r="CG1150" t="inlineStr"/>
      <c r="CH1150" t="inlineStr"/>
      <c r="CI1150" t="inlineStr"/>
      <c r="CJ1150" t="inlineStr"/>
      <c r="CK1150" t="inlineStr"/>
      <c r="CL1150" t="inlineStr"/>
      <c r="CM1150" t="inlineStr"/>
      <c r="CN1150" t="inlineStr"/>
      <c r="CO1150" t="inlineStr"/>
      <c r="CP1150" t="inlineStr"/>
      <c r="CQ1150" t="inlineStr"/>
      <c r="CR1150" t="inlineStr"/>
      <c r="CS1150" t="inlineStr"/>
      <c r="CT1150" t="inlineStr"/>
      <c r="CU1150" t="inlineStr"/>
    </row>
    <row r="1151">
      <c r="A1151" t="b">
        <v>0</v>
      </c>
      <c r="B1151" t="inlineStr">
        <is>
          <t>1149</t>
        </is>
      </c>
      <c r="C1151" t="inlineStr">
        <is>
          <t>L-1522-167107100</t>
        </is>
      </c>
      <c r="D1151" t="inlineStr">
        <is>
          <t>99888409X</t>
        </is>
      </c>
      <c r="E1151" t="inlineStr"/>
      <c r="F1151" t="inlineStr">
        <is>
          <t>https://portal.dnb.de/opac.htm?method=simpleSearch&amp;cqlMode=true&amp;query=idn%3D99888409X</t>
        </is>
      </c>
      <c r="G1151" t="inlineStr">
        <is>
          <t>III 104, 5 b</t>
        </is>
      </c>
      <c r="H1151" t="inlineStr"/>
      <c r="I1151" t="inlineStr"/>
      <c r="J1151" t="inlineStr"/>
      <c r="K1151" t="inlineStr">
        <is>
          <t>bis 25 cm</t>
        </is>
      </c>
      <c r="L1151" t="inlineStr"/>
      <c r="M1151" t="inlineStr"/>
      <c r="N1151" t="inlineStr"/>
      <c r="O1151" t="inlineStr"/>
      <c r="P1151" t="inlineStr"/>
      <c r="Q1151" t="inlineStr"/>
      <c r="R1151" t="inlineStr"/>
      <c r="S1151" t="inlineStr"/>
      <c r="T1151" t="inlineStr"/>
      <c r="U1151" t="inlineStr"/>
      <c r="V1151" t="inlineStr"/>
      <c r="W1151" t="inlineStr"/>
      <c r="X1151" t="inlineStr"/>
      <c r="Y1151" t="inlineStr"/>
      <c r="Z1151" t="inlineStr"/>
      <c r="AA1151" t="inlineStr">
        <is>
          <t>HD</t>
        </is>
      </c>
      <c r="AB1151" t="inlineStr"/>
      <c r="AC1151" t="inlineStr"/>
      <c r="AD1151" t="inlineStr">
        <is>
          <t>f</t>
        </is>
      </c>
      <c r="AE1151" t="inlineStr"/>
      <c r="AF1151" t="inlineStr"/>
      <c r="AG1151" t="inlineStr"/>
      <c r="AH1151" t="inlineStr"/>
      <c r="AI1151" t="inlineStr"/>
      <c r="AJ1151" t="inlineStr">
        <is>
          <t>Pa</t>
        </is>
      </c>
      <c r="AK1151" t="inlineStr"/>
      <c r="AL1151" t="inlineStr"/>
      <c r="AM1151" t="inlineStr"/>
      <c r="AN1151" t="inlineStr"/>
      <c r="AO1151" t="inlineStr"/>
      <c r="AP1151" t="inlineStr"/>
      <c r="AQ1151" t="inlineStr"/>
      <c r="AR1151" t="inlineStr"/>
      <c r="AS1151" t="inlineStr"/>
      <c r="AT1151" t="inlineStr"/>
      <c r="AU1151" t="inlineStr"/>
      <c r="AV1151" t="inlineStr"/>
      <c r="AW1151" t="inlineStr"/>
      <c r="AX1151" t="inlineStr">
        <is>
          <t>110</t>
        </is>
      </c>
      <c r="AY1151" t="inlineStr"/>
      <c r="AZ1151" t="inlineStr"/>
      <c r="BA1151" t="inlineStr"/>
      <c r="BB1151" t="inlineStr">
        <is>
          <t>n</t>
        </is>
      </c>
      <c r="BC1151" t="inlineStr">
        <is>
          <t>0</t>
        </is>
      </c>
      <c r="BD1151" t="inlineStr"/>
      <c r="BE1151" t="inlineStr"/>
      <c r="BF1151" t="inlineStr"/>
      <c r="BG1151" t="inlineStr">
        <is>
          <t>x</t>
        </is>
      </c>
      <c r="BH1151" t="inlineStr"/>
      <c r="BI1151" t="inlineStr"/>
      <c r="BJ1151" t="inlineStr"/>
      <c r="BK1151" t="inlineStr"/>
      <c r="BL1151" t="inlineStr"/>
      <c r="BM1151" t="inlineStr"/>
      <c r="BN1151" t="inlineStr"/>
      <c r="BO1151" t="inlineStr"/>
      <c r="BP1151" t="inlineStr"/>
      <c r="BQ1151" t="inlineStr"/>
      <c r="BR1151" t="inlineStr"/>
      <c r="BS1151" t="inlineStr"/>
      <c r="BT1151" t="inlineStr"/>
      <c r="BU1151" t="inlineStr"/>
      <c r="BV1151" t="inlineStr"/>
      <c r="BW1151" t="inlineStr"/>
      <c r="BX1151" t="inlineStr"/>
      <c r="BY1151" t="inlineStr"/>
      <c r="BZ1151" t="inlineStr"/>
      <c r="CA1151" t="inlineStr"/>
      <c r="CB1151" t="inlineStr"/>
      <c r="CC1151" t="inlineStr"/>
      <c r="CD1151" t="inlineStr"/>
      <c r="CE1151" t="inlineStr"/>
      <c r="CF1151" t="inlineStr"/>
      <c r="CG1151" t="inlineStr"/>
      <c r="CH1151" t="inlineStr"/>
      <c r="CI1151" t="inlineStr"/>
      <c r="CJ1151" t="inlineStr"/>
      <c r="CK1151" t="inlineStr"/>
      <c r="CL1151" t="inlineStr"/>
      <c r="CM1151" t="inlineStr"/>
      <c r="CN1151" t="inlineStr"/>
      <c r="CO1151" t="inlineStr"/>
      <c r="CP1151" t="inlineStr"/>
      <c r="CQ1151" t="inlineStr"/>
      <c r="CR1151" t="inlineStr"/>
      <c r="CS1151" t="inlineStr"/>
      <c r="CT1151" t="inlineStr"/>
      <c r="CU1151" t="inlineStr"/>
    </row>
    <row r="1152">
      <c r="A1152" t="b">
        <v>1</v>
      </c>
      <c r="B1152" t="inlineStr"/>
      <c r="C1152" t="inlineStr">
        <is>
          <t>L-1522-785393129</t>
        </is>
      </c>
      <c r="D1152" t="inlineStr">
        <is>
          <t>1263179819</t>
        </is>
      </c>
      <c r="E1152" t="inlineStr">
        <is>
          <t>Qd</t>
        </is>
      </c>
      <c r="F1152" t="inlineStr"/>
      <c r="G1152" t="inlineStr">
        <is>
          <t>III 104, 5 b</t>
        </is>
      </c>
      <c r="H1152" t="inlineStr">
        <is>
          <t>III 104, 5 b</t>
        </is>
      </c>
      <c r="I1152" t="inlineStr"/>
      <c r="J1152" t="inlineStr"/>
      <c r="K1152" t="inlineStr"/>
      <c r="L1152" t="inlineStr"/>
      <c r="M1152" t="inlineStr"/>
      <c r="N1152" t="inlineStr"/>
      <c r="O1152" t="inlineStr"/>
      <c r="P1152" t="inlineStr"/>
      <c r="Q1152" t="inlineStr"/>
      <c r="R1152" t="inlineStr"/>
      <c r="S1152" t="inlineStr"/>
      <c r="T1152" t="inlineStr"/>
      <c r="U1152" t="inlineStr"/>
      <c r="V1152" t="inlineStr"/>
      <c r="W1152" t="inlineStr"/>
      <c r="X1152" t="inlineStr"/>
      <c r="Y1152" t="inlineStr"/>
      <c r="Z1152" t="inlineStr"/>
      <c r="AA1152" t="inlineStr"/>
      <c r="AB1152" t="inlineStr"/>
      <c r="AC1152" t="inlineStr"/>
      <c r="AD1152" t="inlineStr"/>
      <c r="AE1152" t="inlineStr"/>
      <c r="AF1152" t="inlineStr"/>
      <c r="AG1152" t="inlineStr"/>
      <c r="AH1152" t="inlineStr"/>
      <c r="AI1152" t="inlineStr"/>
      <c r="AJ1152" t="inlineStr"/>
      <c r="AK1152" t="inlineStr"/>
      <c r="AL1152" t="inlineStr"/>
      <c r="AM1152" t="inlineStr"/>
      <c r="AN1152" t="inlineStr"/>
      <c r="AO1152" t="inlineStr"/>
      <c r="AP1152" t="inlineStr"/>
      <c r="AQ1152" t="inlineStr"/>
      <c r="AR1152" t="inlineStr"/>
      <c r="AS1152" t="inlineStr"/>
      <c r="AT1152" t="inlineStr"/>
      <c r="AU1152" t="inlineStr"/>
      <c r="AV1152" t="inlineStr"/>
      <c r="AW1152" t="inlineStr"/>
      <c r="AX1152" t="inlineStr"/>
      <c r="AY1152" t="inlineStr"/>
      <c r="AZ1152" t="inlineStr"/>
      <c r="BA1152" t="inlineStr"/>
      <c r="BB1152" t="inlineStr"/>
      <c r="BC1152" t="inlineStr"/>
      <c r="BD1152" t="inlineStr"/>
      <c r="BE1152" t="inlineStr"/>
      <c r="BF1152" t="inlineStr"/>
      <c r="BG1152" t="inlineStr"/>
      <c r="BH1152" t="inlineStr"/>
      <c r="BI1152" t="inlineStr"/>
      <c r="BJ1152" t="inlineStr"/>
      <c r="BK1152" t="inlineStr"/>
      <c r="BL1152" t="inlineStr"/>
      <c r="BM1152" t="inlineStr"/>
      <c r="BN1152" t="inlineStr"/>
      <c r="BO1152" t="inlineStr"/>
      <c r="BP1152" t="inlineStr"/>
      <c r="BQ1152" t="inlineStr"/>
      <c r="BR1152" t="inlineStr"/>
      <c r="BS1152" t="inlineStr"/>
      <c r="BT1152" t="inlineStr"/>
      <c r="BU1152" t="inlineStr"/>
      <c r="BV1152" t="inlineStr"/>
      <c r="BW1152" t="inlineStr"/>
      <c r="BX1152" t="inlineStr"/>
      <c r="BY1152" t="inlineStr"/>
      <c r="BZ1152" t="inlineStr"/>
      <c r="CA1152" t="inlineStr"/>
      <c r="CB1152" t="inlineStr"/>
      <c r="CC1152" t="inlineStr"/>
      <c r="CD1152" t="inlineStr"/>
      <c r="CE1152" t="inlineStr"/>
      <c r="CF1152" t="inlineStr"/>
      <c r="CG1152" t="inlineStr"/>
      <c r="CH1152" t="inlineStr"/>
      <c r="CI1152" t="inlineStr"/>
      <c r="CJ1152" t="inlineStr"/>
      <c r="CK1152" t="inlineStr"/>
      <c r="CL1152" t="inlineStr"/>
      <c r="CM1152" t="inlineStr"/>
      <c r="CN1152" t="inlineStr"/>
      <c r="CO1152" t="inlineStr"/>
      <c r="CP1152" t="inlineStr"/>
      <c r="CQ1152" t="inlineStr"/>
      <c r="CR1152" t="inlineStr"/>
      <c r="CS1152" t="inlineStr"/>
      <c r="CT1152" t="inlineStr"/>
      <c r="CU1152" t="inlineStr"/>
    </row>
    <row r="1153">
      <c r="A1153" t="b">
        <v>0</v>
      </c>
      <c r="B1153" t="inlineStr">
        <is>
          <t>1150</t>
        </is>
      </c>
      <c r="C1153" t="inlineStr">
        <is>
          <t>L-1522-167107844</t>
        </is>
      </c>
      <c r="D1153" t="inlineStr">
        <is>
          <t>99888488X</t>
        </is>
      </c>
      <c r="E1153" t="inlineStr"/>
      <c r="F1153" t="inlineStr">
        <is>
          <t>https://portal.dnb.de/opac.htm?method=simpleSearch&amp;cqlMode=true&amp;query=idn%3D99888488X</t>
        </is>
      </c>
      <c r="G1153" t="inlineStr">
        <is>
          <t>III 104, 5 b (angebunden)</t>
        </is>
      </c>
      <c r="H1153" t="inlineStr"/>
      <c r="I1153" t="inlineStr"/>
      <c r="J1153" t="inlineStr"/>
      <c r="K1153" t="inlineStr"/>
      <c r="L1153" t="inlineStr"/>
      <c r="M1153" t="inlineStr"/>
      <c r="N1153" t="inlineStr"/>
      <c r="O1153" t="inlineStr"/>
      <c r="P1153" t="inlineStr"/>
      <c r="Q1153" t="inlineStr"/>
      <c r="R1153" t="inlineStr"/>
      <c r="S1153" t="inlineStr"/>
      <c r="T1153" t="inlineStr"/>
      <c r="U1153" t="inlineStr"/>
      <c r="V1153" t="inlineStr"/>
      <c r="W1153" t="inlineStr"/>
      <c r="X1153" t="inlineStr"/>
      <c r="Y1153" t="inlineStr"/>
      <c r="Z1153" t="inlineStr"/>
      <c r="AA1153" t="inlineStr"/>
      <c r="AB1153" t="inlineStr"/>
      <c r="AC1153" t="inlineStr"/>
      <c r="AD1153" t="inlineStr"/>
      <c r="AE1153" t="inlineStr"/>
      <c r="AF1153" t="inlineStr"/>
      <c r="AG1153" t="inlineStr"/>
      <c r="AH1153" t="inlineStr"/>
      <c r="AI1153" t="inlineStr"/>
      <c r="AJ1153" t="inlineStr"/>
      <c r="AK1153" t="inlineStr"/>
      <c r="AL1153" t="inlineStr"/>
      <c r="AM1153" t="inlineStr"/>
      <c r="AN1153" t="inlineStr"/>
      <c r="AO1153" t="inlineStr"/>
      <c r="AP1153" t="inlineStr"/>
      <c r="AQ1153" t="inlineStr"/>
      <c r="AR1153" t="inlineStr"/>
      <c r="AS1153" t="inlineStr"/>
      <c r="AT1153" t="inlineStr"/>
      <c r="AU1153" t="inlineStr"/>
      <c r="AV1153" t="inlineStr"/>
      <c r="AW1153" t="inlineStr"/>
      <c r="AX1153" t="inlineStr"/>
      <c r="AY1153" t="inlineStr"/>
      <c r="AZ1153" t="inlineStr"/>
      <c r="BA1153" t="inlineStr"/>
      <c r="BB1153" t="inlineStr"/>
      <c r="BC1153" t="inlineStr">
        <is>
          <t>0</t>
        </is>
      </c>
      <c r="BD1153" t="inlineStr"/>
      <c r="BE1153" t="inlineStr"/>
      <c r="BF1153" t="inlineStr"/>
      <c r="BG1153" t="inlineStr"/>
      <c r="BH1153" t="inlineStr"/>
      <c r="BI1153" t="inlineStr"/>
      <c r="BJ1153" t="inlineStr"/>
      <c r="BK1153" t="inlineStr"/>
      <c r="BL1153" t="inlineStr"/>
      <c r="BM1153" t="inlineStr"/>
      <c r="BN1153" t="inlineStr"/>
      <c r="BO1153" t="inlineStr"/>
      <c r="BP1153" t="inlineStr"/>
      <c r="BQ1153" t="inlineStr"/>
      <c r="BR1153" t="inlineStr"/>
      <c r="BS1153" t="inlineStr"/>
      <c r="BT1153" t="inlineStr"/>
      <c r="BU1153" t="inlineStr"/>
      <c r="BV1153" t="inlineStr"/>
      <c r="BW1153" t="inlineStr"/>
      <c r="BX1153" t="inlineStr"/>
      <c r="BY1153" t="inlineStr"/>
      <c r="BZ1153" t="inlineStr"/>
      <c r="CA1153" t="inlineStr"/>
      <c r="CB1153" t="inlineStr"/>
      <c r="CC1153" t="inlineStr"/>
      <c r="CD1153" t="inlineStr"/>
      <c r="CE1153" t="inlineStr"/>
      <c r="CF1153" t="inlineStr"/>
      <c r="CG1153" t="inlineStr"/>
      <c r="CH1153" t="inlineStr"/>
      <c r="CI1153" t="inlineStr"/>
      <c r="CJ1153" t="inlineStr"/>
      <c r="CK1153" t="inlineStr"/>
      <c r="CL1153" t="inlineStr"/>
      <c r="CM1153" t="inlineStr"/>
      <c r="CN1153" t="inlineStr"/>
      <c r="CO1153" t="inlineStr"/>
      <c r="CP1153" t="inlineStr"/>
      <c r="CQ1153" t="inlineStr"/>
      <c r="CR1153" t="inlineStr"/>
      <c r="CS1153" t="inlineStr"/>
      <c r="CT1153" t="inlineStr"/>
      <c r="CU1153" t="inlineStr"/>
    </row>
    <row r="1154">
      <c r="A1154" t="b">
        <v>0</v>
      </c>
      <c r="B1154" t="inlineStr">
        <is>
          <t>1032</t>
        </is>
      </c>
      <c r="C1154" t="inlineStr">
        <is>
          <t>L-1524-315491906</t>
        </is>
      </c>
      <c r="D1154" t="inlineStr">
        <is>
          <t>1066961514</t>
        </is>
      </c>
      <c r="E1154" t="inlineStr"/>
      <c r="F1154" t="inlineStr">
        <is>
          <t>https://portal.dnb.de/opac.htm?method=simpleSearch&amp;cqlMode=true&amp;query=idn%3D1066961514</t>
        </is>
      </c>
      <c r="G1154" t="inlineStr">
        <is>
          <t>III 104, 6</t>
        </is>
      </c>
      <c r="H1154" t="inlineStr"/>
      <c r="I1154" t="inlineStr"/>
      <c r="J1154" t="inlineStr"/>
      <c r="K1154" t="inlineStr"/>
      <c r="L1154" t="inlineStr"/>
      <c r="M1154" t="inlineStr"/>
      <c r="N1154" t="inlineStr"/>
      <c r="O1154" t="inlineStr"/>
      <c r="P1154" t="inlineStr"/>
      <c r="Q1154" t="inlineStr"/>
      <c r="R1154" t="inlineStr"/>
      <c r="S1154" t="inlineStr"/>
      <c r="T1154" t="inlineStr"/>
      <c r="U1154" t="inlineStr"/>
      <c r="V1154" t="inlineStr">
        <is>
          <t>DA</t>
        </is>
      </c>
      <c r="W1154" t="inlineStr"/>
      <c r="X1154" t="inlineStr"/>
      <c r="Y1154" t="inlineStr"/>
      <c r="Z1154" t="inlineStr"/>
      <c r="AA1154" t="inlineStr"/>
      <c r="AB1154" t="inlineStr"/>
      <c r="AC1154" t="inlineStr"/>
      <c r="AD1154" t="inlineStr"/>
      <c r="AE1154" t="inlineStr"/>
      <c r="AF1154" t="inlineStr"/>
      <c r="AG1154" t="inlineStr"/>
      <c r="AH1154" t="inlineStr"/>
      <c r="AI1154" t="inlineStr"/>
      <c r="AJ1154" t="inlineStr"/>
      <c r="AK1154" t="inlineStr"/>
      <c r="AL1154" t="inlineStr"/>
      <c r="AM1154" t="inlineStr"/>
      <c r="AN1154" t="inlineStr"/>
      <c r="AO1154" t="inlineStr"/>
      <c r="AP1154" t="inlineStr"/>
      <c r="AQ1154" t="inlineStr"/>
      <c r="AR1154" t="inlineStr"/>
      <c r="AS1154" t="inlineStr"/>
      <c r="AT1154" t="inlineStr"/>
      <c r="AU1154" t="inlineStr"/>
      <c r="AV1154" t="inlineStr"/>
      <c r="AW1154" t="inlineStr"/>
      <c r="AX1154" t="inlineStr"/>
      <c r="AY1154" t="inlineStr"/>
      <c r="AZ1154" t="inlineStr"/>
      <c r="BA1154" t="inlineStr"/>
      <c r="BB1154" t="inlineStr"/>
      <c r="BC1154" t="inlineStr">
        <is>
          <t>0</t>
        </is>
      </c>
      <c r="BD1154" t="inlineStr"/>
      <c r="BE1154" t="inlineStr"/>
      <c r="BF1154" t="inlineStr"/>
      <c r="BG1154" t="inlineStr"/>
      <c r="BH1154" t="inlineStr"/>
      <c r="BI1154" t="inlineStr"/>
      <c r="BJ1154" t="inlineStr"/>
      <c r="BK1154" t="inlineStr"/>
      <c r="BL1154" t="inlineStr"/>
      <c r="BM1154" t="inlineStr"/>
      <c r="BN1154" t="inlineStr"/>
      <c r="BO1154" t="inlineStr"/>
      <c r="BP1154" t="inlineStr"/>
      <c r="BQ1154" t="inlineStr"/>
      <c r="BR1154" t="inlineStr"/>
      <c r="BS1154" t="inlineStr"/>
      <c r="BT1154" t="inlineStr"/>
      <c r="BU1154" t="inlineStr"/>
      <c r="BV1154" t="inlineStr"/>
      <c r="BW1154" t="inlineStr"/>
      <c r="BX1154" t="inlineStr"/>
      <c r="BY1154" t="inlineStr"/>
      <c r="BZ1154" t="inlineStr"/>
      <c r="CA1154" t="inlineStr"/>
      <c r="CB1154" t="inlineStr"/>
      <c r="CC1154" t="inlineStr"/>
      <c r="CD1154" t="inlineStr"/>
      <c r="CE1154" t="inlineStr"/>
      <c r="CF1154" t="inlineStr"/>
      <c r="CG1154" t="inlineStr"/>
      <c r="CH1154" t="inlineStr"/>
      <c r="CI1154" t="inlineStr"/>
      <c r="CJ1154" t="inlineStr"/>
      <c r="CK1154" t="inlineStr"/>
      <c r="CL1154" t="inlineStr"/>
      <c r="CM1154" t="inlineStr"/>
      <c r="CN1154" t="inlineStr"/>
      <c r="CO1154" t="inlineStr"/>
      <c r="CP1154" t="inlineStr"/>
      <c r="CQ1154" t="inlineStr"/>
      <c r="CR1154" t="inlineStr"/>
      <c r="CS1154" t="inlineStr"/>
      <c r="CT1154" t="inlineStr"/>
      <c r="CU1154" t="inlineStr"/>
    </row>
    <row r="1155">
      <c r="A1155" t="b">
        <v>1</v>
      </c>
      <c r="B1155" t="inlineStr"/>
      <c r="C1155" t="inlineStr">
        <is>
          <t>L-9999-414819012</t>
        </is>
      </c>
      <c r="D1155" t="inlineStr">
        <is>
          <t>1138309168</t>
        </is>
      </c>
      <c r="E1155" t="inlineStr">
        <is>
          <t>Qd</t>
        </is>
      </c>
      <c r="F1155" t="inlineStr"/>
      <c r="G1155" t="inlineStr">
        <is>
          <t>III 104, 6</t>
        </is>
      </c>
      <c r="H1155" t="inlineStr">
        <is>
          <t>III 104, 6</t>
        </is>
      </c>
      <c r="I1155" t="inlineStr"/>
      <c r="J1155" t="inlineStr"/>
      <c r="K1155" t="inlineStr"/>
      <c r="L1155" t="inlineStr"/>
      <c r="M1155" t="inlineStr"/>
      <c r="N1155" t="inlineStr"/>
      <c r="O1155" t="inlineStr"/>
      <c r="P1155" t="inlineStr"/>
      <c r="Q1155" t="inlineStr"/>
      <c r="R1155" t="inlineStr"/>
      <c r="S1155" t="inlineStr"/>
      <c r="T1155" t="inlineStr"/>
      <c r="U1155" t="inlineStr"/>
      <c r="V1155" t="inlineStr"/>
      <c r="W1155" t="inlineStr"/>
      <c r="X1155" t="inlineStr"/>
      <c r="Y1155" t="inlineStr"/>
      <c r="Z1155" t="inlineStr"/>
      <c r="AA1155" t="inlineStr"/>
      <c r="AB1155" t="inlineStr"/>
      <c r="AC1155" t="inlineStr"/>
      <c r="AD1155" t="inlineStr"/>
      <c r="AE1155" t="inlineStr"/>
      <c r="AF1155" t="inlineStr"/>
      <c r="AG1155" t="inlineStr"/>
      <c r="AH1155" t="inlineStr"/>
      <c r="AI1155" t="inlineStr"/>
      <c r="AJ1155" t="inlineStr"/>
      <c r="AK1155" t="inlineStr"/>
      <c r="AL1155" t="inlineStr"/>
      <c r="AM1155" t="inlineStr"/>
      <c r="AN1155" t="inlineStr"/>
      <c r="AO1155" t="inlineStr"/>
      <c r="AP1155" t="inlineStr"/>
      <c r="AQ1155" t="inlineStr"/>
      <c r="AR1155" t="inlineStr"/>
      <c r="AS1155" t="inlineStr"/>
      <c r="AT1155" t="inlineStr"/>
      <c r="AU1155" t="inlineStr"/>
      <c r="AV1155" t="inlineStr"/>
      <c r="AW1155" t="inlineStr"/>
      <c r="AX1155" t="inlineStr"/>
      <c r="AY1155" t="inlineStr"/>
      <c r="AZ1155" t="inlineStr"/>
      <c r="BA1155" t="inlineStr"/>
      <c r="BB1155" t="inlineStr"/>
      <c r="BC1155" t="inlineStr"/>
      <c r="BD1155" t="inlineStr"/>
      <c r="BE1155" t="inlineStr"/>
      <c r="BF1155" t="inlineStr"/>
      <c r="BG1155" t="inlineStr"/>
      <c r="BH1155" t="inlineStr"/>
      <c r="BI1155" t="inlineStr"/>
      <c r="BJ1155" t="inlineStr"/>
      <c r="BK1155" t="inlineStr"/>
      <c r="BL1155" t="inlineStr"/>
      <c r="BM1155" t="inlineStr"/>
      <c r="BN1155" t="inlineStr"/>
      <c r="BO1155" t="inlineStr"/>
      <c r="BP1155" t="inlineStr"/>
      <c r="BQ1155" t="inlineStr"/>
      <c r="BR1155" t="inlineStr"/>
      <c r="BS1155" t="inlineStr"/>
      <c r="BT1155" t="inlineStr"/>
      <c r="BU1155" t="inlineStr"/>
      <c r="BV1155" t="inlineStr"/>
      <c r="BW1155" t="inlineStr"/>
      <c r="BX1155" t="inlineStr"/>
      <c r="BY1155" t="inlineStr"/>
      <c r="BZ1155" t="inlineStr"/>
      <c r="CA1155" t="inlineStr"/>
      <c r="CB1155" t="inlineStr"/>
      <c r="CC1155" t="inlineStr"/>
      <c r="CD1155" t="inlineStr"/>
      <c r="CE1155" t="inlineStr"/>
      <c r="CF1155" t="inlineStr"/>
      <c r="CG1155" t="inlineStr"/>
      <c r="CH1155" t="inlineStr"/>
      <c r="CI1155" t="inlineStr"/>
      <c r="CJ1155" t="inlineStr"/>
      <c r="CK1155" t="inlineStr"/>
      <c r="CL1155" t="inlineStr"/>
      <c r="CM1155" t="inlineStr"/>
      <c r="CN1155" t="inlineStr"/>
      <c r="CO1155" t="inlineStr"/>
      <c r="CP1155" t="inlineStr"/>
      <c r="CQ1155" t="inlineStr"/>
      <c r="CR1155" t="inlineStr"/>
      <c r="CS1155" t="inlineStr"/>
      <c r="CT1155" t="inlineStr"/>
      <c r="CU1155" t="inlineStr"/>
    </row>
    <row r="1156">
      <c r="A1156" t="b">
        <v>0</v>
      </c>
      <c r="B1156" t="inlineStr">
        <is>
          <t>1151</t>
        </is>
      </c>
      <c r="C1156" t="inlineStr">
        <is>
          <t>L-1524-315488034</t>
        </is>
      </c>
      <c r="D1156" t="inlineStr">
        <is>
          <t>1066957398</t>
        </is>
      </c>
      <c r="E1156" t="inlineStr"/>
      <c r="F1156" t="inlineStr">
        <is>
          <t>https://portal.dnb.de/opac.htm?method=simpleSearch&amp;cqlMode=true&amp;query=idn%3D1066957398</t>
        </is>
      </c>
      <c r="G1156" t="inlineStr">
        <is>
          <t>III 104, 6 (1. angebundenes Werk)</t>
        </is>
      </c>
      <c r="H1156" t="inlineStr"/>
      <c r="I1156" t="inlineStr"/>
      <c r="J1156" t="inlineStr"/>
      <c r="K1156" t="inlineStr">
        <is>
          <t>bis 25 cm</t>
        </is>
      </c>
      <c r="L1156" t="inlineStr"/>
      <c r="M1156" t="inlineStr"/>
      <c r="N1156" t="inlineStr"/>
      <c r="O1156" t="inlineStr"/>
      <c r="P1156" t="inlineStr"/>
      <c r="Q1156" t="inlineStr"/>
      <c r="R1156" t="inlineStr"/>
      <c r="S1156" t="inlineStr"/>
      <c r="T1156" t="inlineStr"/>
      <c r="U1156" t="inlineStr"/>
      <c r="V1156" t="inlineStr"/>
      <c r="W1156" t="inlineStr"/>
      <c r="X1156" t="inlineStr"/>
      <c r="Y1156" t="inlineStr"/>
      <c r="Z1156" t="inlineStr"/>
      <c r="AA1156" t="inlineStr">
        <is>
          <t>oE</t>
        </is>
      </c>
      <c r="AB1156" t="inlineStr"/>
      <c r="AC1156" t="inlineStr"/>
      <c r="AD1156" t="inlineStr"/>
      <c r="AE1156" t="inlineStr"/>
      <c r="AF1156" t="inlineStr"/>
      <c r="AG1156" t="inlineStr"/>
      <c r="AH1156" t="inlineStr"/>
      <c r="AI1156" t="inlineStr"/>
      <c r="AJ1156" t="inlineStr">
        <is>
          <t>Pa</t>
        </is>
      </c>
      <c r="AK1156" t="inlineStr"/>
      <c r="AL1156" t="inlineStr"/>
      <c r="AM1156" t="inlineStr"/>
      <c r="AN1156" t="inlineStr"/>
      <c r="AO1156" t="inlineStr"/>
      <c r="AP1156" t="inlineStr"/>
      <c r="AQ1156" t="inlineStr"/>
      <c r="AR1156" t="inlineStr"/>
      <c r="AS1156" t="inlineStr"/>
      <c r="AT1156" t="inlineStr"/>
      <c r="AU1156" t="inlineStr"/>
      <c r="AV1156" t="inlineStr"/>
      <c r="AW1156" t="inlineStr"/>
      <c r="AX1156" t="inlineStr">
        <is>
          <t>nur 110</t>
        </is>
      </c>
      <c r="AY1156" t="inlineStr"/>
      <c r="AZ1156" t="inlineStr"/>
      <c r="BA1156" t="inlineStr"/>
      <c r="BB1156" t="inlineStr">
        <is>
          <t>n</t>
        </is>
      </c>
      <c r="BC1156" t="inlineStr">
        <is>
          <t>0</t>
        </is>
      </c>
      <c r="BD1156" t="inlineStr"/>
      <c r="BE1156" t="inlineStr"/>
      <c r="BF1156" t="inlineStr"/>
      <c r="BG1156" t="inlineStr"/>
      <c r="BH1156" t="inlineStr">
        <is>
          <t>x</t>
        </is>
      </c>
      <c r="BI1156" t="inlineStr"/>
      <c r="BJ1156" t="inlineStr">
        <is>
          <t>x (Streckmappe ungünstig, Einband pudert)</t>
        </is>
      </c>
      <c r="BK1156" t="inlineStr">
        <is>
          <t>Einband liegt in der Mappe bei</t>
        </is>
      </c>
      <c r="BL1156" t="inlineStr">
        <is>
          <t>x nur 110</t>
        </is>
      </c>
      <c r="BM1156" t="inlineStr">
        <is>
          <t>Box (Einband lose, der pudert)</t>
        </is>
      </c>
      <c r="BN1156" t="inlineStr"/>
      <c r="BO1156" t="inlineStr"/>
      <c r="BP1156" t="inlineStr"/>
      <c r="BQ1156" t="inlineStr"/>
      <c r="BR1156" t="inlineStr"/>
      <c r="BS1156" t="inlineStr"/>
      <c r="BT1156" t="inlineStr"/>
      <c r="BU1156" t="inlineStr"/>
      <c r="BV1156" t="inlineStr"/>
      <c r="BW1156" t="inlineStr"/>
      <c r="BX1156" t="inlineStr"/>
      <c r="BY1156" t="inlineStr"/>
      <c r="BZ1156" t="inlineStr"/>
      <c r="CA1156" t="inlineStr"/>
      <c r="CB1156" t="inlineStr"/>
      <c r="CC1156" t="inlineStr"/>
      <c r="CD1156" t="inlineStr"/>
      <c r="CE1156" t="inlineStr"/>
      <c r="CF1156" t="inlineStr"/>
      <c r="CG1156" t="inlineStr"/>
      <c r="CH1156" t="inlineStr"/>
      <c r="CI1156" t="inlineStr"/>
      <c r="CJ1156" t="inlineStr"/>
      <c r="CK1156" t="inlineStr"/>
      <c r="CL1156" t="inlineStr"/>
      <c r="CM1156" t="inlineStr"/>
      <c r="CN1156" t="inlineStr"/>
      <c r="CO1156" t="inlineStr"/>
      <c r="CP1156" t="inlineStr"/>
      <c r="CQ1156" t="inlineStr"/>
      <c r="CR1156" t="inlineStr"/>
      <c r="CS1156" t="inlineStr"/>
      <c r="CT1156" t="inlineStr"/>
      <c r="CU1156" t="inlineStr"/>
    </row>
    <row r="1157">
      <c r="A1157" t="b">
        <v>0</v>
      </c>
      <c r="B1157" t="inlineStr">
        <is>
          <t>1152</t>
        </is>
      </c>
      <c r="C1157" t="inlineStr">
        <is>
          <t>L-1524-670826324</t>
        </is>
      </c>
      <c r="D1157" t="inlineStr">
        <is>
          <t>1208806831</t>
        </is>
      </c>
      <c r="E1157" t="inlineStr"/>
      <c r="F1157" t="inlineStr">
        <is>
          <t>https://portal.dnb.de/opac.htm?method=simpleSearch&amp;cqlMode=true&amp;query=idn%3D1208806831</t>
        </is>
      </c>
      <c r="G1157" t="inlineStr">
        <is>
          <t>III 104, 6 (2. angebundenes Werk)</t>
        </is>
      </c>
      <c r="H1157" t="inlineStr"/>
      <c r="I1157" t="inlineStr"/>
      <c r="J1157" t="inlineStr"/>
      <c r="K1157" t="inlineStr">
        <is>
          <t>bis 25 cm</t>
        </is>
      </c>
      <c r="L1157" t="inlineStr"/>
      <c r="M1157" t="inlineStr"/>
      <c r="N1157" t="inlineStr"/>
      <c r="O1157" t="inlineStr"/>
      <c r="P1157" t="inlineStr"/>
      <c r="Q1157" t="inlineStr"/>
      <c r="R1157" t="inlineStr"/>
      <c r="S1157" t="inlineStr"/>
      <c r="T1157" t="inlineStr"/>
      <c r="U1157" t="inlineStr"/>
      <c r="V1157" t="inlineStr"/>
      <c r="W1157" t="inlineStr"/>
      <c r="X1157" t="inlineStr"/>
      <c r="Y1157" t="inlineStr"/>
      <c r="Z1157" t="inlineStr"/>
      <c r="AA1157" t="inlineStr">
        <is>
          <t>oE</t>
        </is>
      </c>
      <c r="AB1157" t="inlineStr"/>
      <c r="AC1157" t="inlineStr"/>
      <c r="AD1157" t="inlineStr"/>
      <c r="AE1157" t="inlineStr"/>
      <c r="AF1157" t="inlineStr"/>
      <c r="AG1157" t="inlineStr"/>
      <c r="AH1157" t="inlineStr"/>
      <c r="AI1157" t="inlineStr"/>
      <c r="AJ1157" t="inlineStr">
        <is>
          <t>Pa</t>
        </is>
      </c>
      <c r="AK1157" t="inlineStr"/>
      <c r="AL1157" t="inlineStr"/>
      <c r="AM1157" t="inlineStr"/>
      <c r="AN1157" t="inlineStr"/>
      <c r="AO1157" t="inlineStr"/>
      <c r="AP1157" t="inlineStr"/>
      <c r="AQ1157" t="inlineStr"/>
      <c r="AR1157" t="inlineStr"/>
      <c r="AS1157" t="inlineStr"/>
      <c r="AT1157" t="inlineStr"/>
      <c r="AU1157" t="inlineStr"/>
      <c r="AV1157" t="inlineStr"/>
      <c r="AW1157" t="inlineStr"/>
      <c r="AX1157" t="inlineStr">
        <is>
          <t>nur 110</t>
        </is>
      </c>
      <c r="AY1157" t="inlineStr"/>
      <c r="AZ1157" t="inlineStr"/>
      <c r="BA1157" t="inlineStr"/>
      <c r="BB1157" t="inlineStr">
        <is>
          <t>n</t>
        </is>
      </c>
      <c r="BC1157" t="inlineStr">
        <is>
          <t>0</t>
        </is>
      </c>
      <c r="BD1157" t="inlineStr"/>
      <c r="BE1157" t="inlineStr"/>
      <c r="BF1157" t="inlineStr"/>
      <c r="BG1157" t="inlineStr"/>
      <c r="BH1157" t="inlineStr">
        <is>
          <t>x</t>
        </is>
      </c>
      <c r="BI1157" t="inlineStr"/>
      <c r="BJ1157" t="inlineStr"/>
      <c r="BK1157" t="inlineStr">
        <is>
          <t>mit III 104,6 (1. angeb. Werk) in einer Mappe</t>
        </is>
      </c>
      <c r="BL1157" t="inlineStr">
        <is>
          <t>x nur 110</t>
        </is>
      </c>
      <c r="BM1157" t="inlineStr"/>
      <c r="BN1157" t="inlineStr"/>
      <c r="BO1157" t="inlineStr"/>
      <c r="BP1157" t="inlineStr"/>
      <c r="BQ1157" t="inlineStr"/>
      <c r="BR1157" t="inlineStr"/>
      <c r="BS1157" t="inlineStr"/>
      <c r="BT1157" t="inlineStr"/>
      <c r="BU1157" t="inlineStr"/>
      <c r="BV1157" t="inlineStr"/>
      <c r="BW1157" t="inlineStr"/>
      <c r="BX1157" t="inlineStr"/>
      <c r="BY1157" t="inlineStr"/>
      <c r="BZ1157" t="inlineStr"/>
      <c r="CA1157" t="inlineStr"/>
      <c r="CB1157" t="inlineStr"/>
      <c r="CC1157" t="inlineStr"/>
      <c r="CD1157" t="inlineStr"/>
      <c r="CE1157" t="inlineStr"/>
      <c r="CF1157" t="inlineStr"/>
      <c r="CG1157" t="inlineStr"/>
      <c r="CH1157" t="inlineStr"/>
      <c r="CI1157" t="inlineStr"/>
      <c r="CJ1157" t="inlineStr"/>
      <c r="CK1157" t="inlineStr"/>
      <c r="CL1157" t="inlineStr"/>
      <c r="CM1157" t="inlineStr"/>
      <c r="CN1157" t="inlineStr"/>
      <c r="CO1157" t="inlineStr"/>
      <c r="CP1157" t="inlineStr"/>
      <c r="CQ1157" t="inlineStr"/>
      <c r="CR1157" t="inlineStr"/>
      <c r="CS1157" t="inlineStr"/>
      <c r="CT1157" t="inlineStr"/>
      <c r="CU1157" t="inlineStr"/>
    </row>
    <row r="1158">
      <c r="A1158" t="b">
        <v>1</v>
      </c>
      <c r="B1158" t="inlineStr">
        <is>
          <t>1033</t>
        </is>
      </c>
      <c r="C1158" t="inlineStr">
        <is>
          <t>L-1523-315488670</t>
        </is>
      </c>
      <c r="D1158" t="inlineStr">
        <is>
          <t>1066958041</t>
        </is>
      </c>
      <c r="E1158" t="inlineStr">
        <is>
          <t>Aaf</t>
        </is>
      </c>
      <c r="F1158" t="inlineStr">
        <is>
          <t>https://portal.dnb.de/opac.htm?method=simpleSearch&amp;cqlMode=true&amp;query=idn%3D1066958041</t>
        </is>
      </c>
      <c r="G1158" t="inlineStr">
        <is>
          <t>III 104, 7</t>
        </is>
      </c>
      <c r="H1158" t="inlineStr">
        <is>
          <t>III 104, 7</t>
        </is>
      </c>
      <c r="I1158" t="inlineStr"/>
      <c r="J1158" t="inlineStr"/>
      <c r="K1158" t="inlineStr">
        <is>
          <t>bis 25 cm</t>
        </is>
      </c>
      <c r="L1158" t="inlineStr"/>
      <c r="M1158" t="inlineStr"/>
      <c r="N1158" t="inlineStr"/>
      <c r="O1158" t="inlineStr"/>
      <c r="P1158" t="inlineStr"/>
      <c r="Q1158" t="inlineStr"/>
      <c r="R1158" t="inlineStr"/>
      <c r="S1158" t="inlineStr"/>
      <c r="T1158" t="inlineStr"/>
      <c r="U1158" t="inlineStr"/>
      <c r="V1158" t="inlineStr"/>
      <c r="W1158" t="inlineStr"/>
      <c r="X1158" t="inlineStr"/>
      <c r="Y1158" t="inlineStr"/>
      <c r="Z1158" t="inlineStr"/>
      <c r="AA1158" t="inlineStr">
        <is>
          <t>HPg</t>
        </is>
      </c>
      <c r="AB1158" t="inlineStr"/>
      <c r="AC1158" t="inlineStr"/>
      <c r="AD1158" t="inlineStr">
        <is>
          <t>h/E</t>
        </is>
      </c>
      <c r="AE1158" t="inlineStr"/>
      <c r="AF1158" t="inlineStr"/>
      <c r="AG1158" t="inlineStr"/>
      <c r="AH1158" t="inlineStr"/>
      <c r="AI1158" t="inlineStr"/>
      <c r="AJ1158" t="inlineStr">
        <is>
          <t>Pa</t>
        </is>
      </c>
      <c r="AK1158" t="inlineStr"/>
      <c r="AL1158" t="inlineStr"/>
      <c r="AM1158" t="inlineStr"/>
      <c r="AN1158" t="inlineStr"/>
      <c r="AO1158" t="inlineStr"/>
      <c r="AP1158" t="inlineStr"/>
      <c r="AQ1158" t="inlineStr"/>
      <c r="AR1158" t="inlineStr"/>
      <c r="AS1158" t="inlineStr"/>
      <c r="AT1158" t="inlineStr"/>
      <c r="AU1158" t="inlineStr"/>
      <c r="AV1158" t="inlineStr"/>
      <c r="AW1158" t="inlineStr"/>
      <c r="AX1158" t="inlineStr">
        <is>
          <t>110</t>
        </is>
      </c>
      <c r="AY1158" t="inlineStr"/>
      <c r="AZ1158" t="inlineStr"/>
      <c r="BA1158" t="inlineStr"/>
      <c r="BB1158" t="inlineStr">
        <is>
          <t>n</t>
        </is>
      </c>
      <c r="BC1158" t="inlineStr">
        <is>
          <t>0</t>
        </is>
      </c>
      <c r="BD1158" t="inlineStr"/>
      <c r="BE1158" t="inlineStr"/>
      <c r="BF1158" t="inlineStr"/>
      <c r="BG1158" t="inlineStr"/>
      <c r="BH1158" t="inlineStr"/>
      <c r="BI1158" t="inlineStr"/>
      <c r="BJ1158" t="inlineStr"/>
      <c r="BK1158" t="inlineStr"/>
      <c r="BL1158" t="inlineStr"/>
      <c r="BM1158" t="inlineStr"/>
      <c r="BN1158" t="inlineStr"/>
      <c r="BO1158" t="inlineStr"/>
      <c r="BP1158" t="inlineStr"/>
      <c r="BQ1158" t="inlineStr"/>
      <c r="BR1158" t="inlineStr"/>
      <c r="BS1158" t="inlineStr"/>
      <c r="BT1158" t="inlineStr"/>
      <c r="BU1158" t="inlineStr"/>
      <c r="BV1158" t="inlineStr"/>
      <c r="BW1158" t="inlineStr"/>
      <c r="BX1158" t="inlineStr"/>
      <c r="BY1158" t="inlineStr"/>
      <c r="BZ1158" t="inlineStr"/>
      <c r="CA1158" t="inlineStr"/>
      <c r="CB1158" t="inlineStr"/>
      <c r="CC1158" t="inlineStr"/>
      <c r="CD1158" t="inlineStr"/>
      <c r="CE1158" t="inlineStr"/>
      <c r="CF1158" t="inlineStr"/>
      <c r="CG1158" t="inlineStr"/>
      <c r="CH1158" t="inlineStr"/>
      <c r="CI1158" t="inlineStr"/>
      <c r="CJ1158" t="inlineStr"/>
      <c r="CK1158" t="inlineStr"/>
      <c r="CL1158" t="inlineStr"/>
      <c r="CM1158" t="inlineStr"/>
      <c r="CN1158" t="inlineStr"/>
      <c r="CO1158" t="inlineStr"/>
      <c r="CP1158" t="inlineStr"/>
      <c r="CQ1158" t="inlineStr"/>
      <c r="CR1158" t="inlineStr"/>
      <c r="CS1158" t="inlineStr"/>
      <c r="CT1158" t="inlineStr"/>
      <c r="CU1158" t="inlineStr"/>
    </row>
    <row r="1159">
      <c r="A1159" t="b">
        <v>1</v>
      </c>
      <c r="B1159" t="inlineStr">
        <is>
          <t>1034</t>
        </is>
      </c>
      <c r="C1159" t="inlineStr">
        <is>
          <t>L-1525-31548912X</t>
        </is>
      </c>
      <c r="D1159" t="inlineStr">
        <is>
          <t>1066958505</t>
        </is>
      </c>
      <c r="E1159" t="inlineStr">
        <is>
          <t>Aaf</t>
        </is>
      </c>
      <c r="F1159" t="inlineStr">
        <is>
          <t>https://portal.dnb.de/opac.htm?method=simpleSearch&amp;cqlMode=true&amp;query=idn%3D1066958505</t>
        </is>
      </c>
      <c r="G1159" t="inlineStr">
        <is>
          <t>III 104, 8</t>
        </is>
      </c>
      <c r="H1159" t="inlineStr">
        <is>
          <t>III 104, 8</t>
        </is>
      </c>
      <c r="I1159" t="inlineStr"/>
      <c r="J1159" t="inlineStr"/>
      <c r="K1159" t="inlineStr">
        <is>
          <t>bis 25 cm</t>
        </is>
      </c>
      <c r="L1159" t="inlineStr"/>
      <c r="M1159" t="inlineStr"/>
      <c r="N1159" t="inlineStr"/>
      <c r="O1159" t="inlineStr"/>
      <c r="P1159" t="inlineStr"/>
      <c r="Q1159" t="inlineStr"/>
      <c r="R1159" t="inlineStr"/>
      <c r="S1159" t="inlineStr"/>
      <c r="T1159" t="inlineStr"/>
      <c r="U1159" t="inlineStr"/>
      <c r="V1159" t="inlineStr"/>
      <c r="W1159" t="inlineStr"/>
      <c r="X1159" t="inlineStr"/>
      <c r="Y1159" t="inlineStr"/>
      <c r="Z1159" t="inlineStr"/>
      <c r="AA1159" t="inlineStr">
        <is>
          <t>G</t>
        </is>
      </c>
      <c r="AB1159" t="inlineStr">
        <is>
          <t>x</t>
        </is>
      </c>
      <c r="AC1159" t="inlineStr"/>
      <c r="AD1159" t="inlineStr">
        <is>
          <t>h/E</t>
        </is>
      </c>
      <c r="AE1159" t="inlineStr"/>
      <c r="AF1159" t="inlineStr"/>
      <c r="AG1159" t="inlineStr"/>
      <c r="AH1159" t="inlineStr"/>
      <c r="AI1159" t="inlineStr"/>
      <c r="AJ1159" t="inlineStr">
        <is>
          <t>Pa</t>
        </is>
      </c>
      <c r="AK1159" t="inlineStr">
        <is>
          <t>x</t>
        </is>
      </c>
      <c r="AL1159" t="inlineStr"/>
      <c r="AM1159" t="inlineStr"/>
      <c r="AN1159" t="inlineStr"/>
      <c r="AO1159" t="inlineStr"/>
      <c r="AP1159" t="inlineStr"/>
      <c r="AQ1159" t="inlineStr"/>
      <c r="AR1159" t="inlineStr"/>
      <c r="AS1159" t="inlineStr"/>
      <c r="AT1159" t="inlineStr"/>
      <c r="AU1159" t="inlineStr"/>
      <c r="AV1159" t="inlineStr"/>
      <c r="AW1159" t="inlineStr"/>
      <c r="AX1159" t="inlineStr">
        <is>
          <t>110</t>
        </is>
      </c>
      <c r="AY1159" t="inlineStr"/>
      <c r="AZ1159" t="inlineStr"/>
      <c r="BA1159" t="inlineStr"/>
      <c r="BB1159" t="inlineStr">
        <is>
          <t>n</t>
        </is>
      </c>
      <c r="BC1159" t="inlineStr">
        <is>
          <t>0</t>
        </is>
      </c>
      <c r="BD1159" t="inlineStr"/>
      <c r="BE1159" t="inlineStr"/>
      <c r="BF1159" t="inlineStr"/>
      <c r="BG1159" t="inlineStr"/>
      <c r="BH1159" t="inlineStr">
        <is>
          <t>x</t>
        </is>
      </c>
      <c r="BI1159" t="inlineStr"/>
      <c r="BJ1159" t="inlineStr"/>
      <c r="BK1159" t="inlineStr"/>
      <c r="BL1159" t="inlineStr"/>
      <c r="BM1159" t="inlineStr"/>
      <c r="BN1159" t="inlineStr"/>
      <c r="BO1159" t="inlineStr"/>
      <c r="BP1159" t="inlineStr"/>
      <c r="BQ1159" t="inlineStr"/>
      <c r="BR1159" t="inlineStr"/>
      <c r="BS1159" t="inlineStr"/>
      <c r="BT1159" t="inlineStr"/>
      <c r="BU1159" t="inlineStr"/>
      <c r="BV1159" t="inlineStr"/>
      <c r="BW1159" t="inlineStr"/>
      <c r="BX1159" t="inlineStr"/>
      <c r="BY1159" t="inlineStr"/>
      <c r="BZ1159" t="inlineStr"/>
      <c r="CA1159" t="inlineStr"/>
      <c r="CB1159" t="inlineStr"/>
      <c r="CC1159" t="inlineStr"/>
      <c r="CD1159" t="inlineStr"/>
      <c r="CE1159" t="inlineStr"/>
      <c r="CF1159" t="inlineStr"/>
      <c r="CG1159" t="inlineStr"/>
      <c r="CH1159" t="inlineStr"/>
      <c r="CI1159" t="inlineStr"/>
      <c r="CJ1159" t="inlineStr"/>
      <c r="CK1159" t="inlineStr"/>
      <c r="CL1159" t="inlineStr"/>
      <c r="CM1159" t="inlineStr"/>
      <c r="CN1159" t="inlineStr"/>
      <c r="CO1159" t="inlineStr"/>
      <c r="CP1159" t="inlineStr"/>
      <c r="CQ1159" t="inlineStr"/>
      <c r="CR1159" t="inlineStr"/>
      <c r="CS1159" t="inlineStr"/>
      <c r="CT1159" t="inlineStr"/>
      <c r="CU1159" t="inlineStr"/>
    </row>
    <row r="1160">
      <c r="A1160" t="b">
        <v>0</v>
      </c>
      <c r="B1160" t="inlineStr">
        <is>
          <t>1035</t>
        </is>
      </c>
      <c r="C1160" t="inlineStr">
        <is>
          <t>L-1521-315470100</t>
        </is>
      </c>
      <c r="D1160" t="inlineStr">
        <is>
          <t>1066942498</t>
        </is>
      </c>
      <c r="E1160" t="inlineStr"/>
      <c r="F1160" t="inlineStr">
        <is>
          <t>https://portal.dnb.de/opac.htm?method=simpleSearch&amp;cqlMode=true&amp;query=idn%3D1066942498</t>
        </is>
      </c>
      <c r="G1160" t="inlineStr">
        <is>
          <t>III 104, 9</t>
        </is>
      </c>
      <c r="H1160" t="inlineStr"/>
      <c r="I1160" t="inlineStr"/>
      <c r="J1160" t="inlineStr"/>
      <c r="K1160" t="inlineStr">
        <is>
          <t>bis 25 cm</t>
        </is>
      </c>
      <c r="L1160" t="inlineStr"/>
      <c r="M1160" t="inlineStr"/>
      <c r="N1160" t="inlineStr"/>
      <c r="O1160" t="inlineStr"/>
      <c r="P1160" t="inlineStr"/>
      <c r="Q1160" t="inlineStr"/>
      <c r="R1160" t="inlineStr"/>
      <c r="S1160" t="inlineStr"/>
      <c r="T1160" t="inlineStr"/>
      <c r="U1160" t="inlineStr"/>
      <c r="V1160" t="inlineStr"/>
      <c r="W1160" t="inlineStr"/>
      <c r="X1160" t="inlineStr"/>
      <c r="Y1160" t="inlineStr"/>
      <c r="Z1160" t="inlineStr"/>
      <c r="AA1160" t="inlineStr">
        <is>
          <t>HL</t>
        </is>
      </c>
      <c r="AB1160" t="inlineStr">
        <is>
          <t>x</t>
        </is>
      </c>
      <c r="AC1160" t="inlineStr"/>
      <c r="AD1160" t="inlineStr">
        <is>
          <t>h/E</t>
        </is>
      </c>
      <c r="AE1160" t="inlineStr"/>
      <c r="AF1160" t="inlineStr"/>
      <c r="AG1160" t="inlineStr"/>
      <c r="AH1160" t="inlineStr"/>
      <c r="AI1160" t="inlineStr"/>
      <c r="AJ1160" t="inlineStr">
        <is>
          <t>Pa</t>
        </is>
      </c>
      <c r="AK1160" t="inlineStr"/>
      <c r="AL1160" t="inlineStr"/>
      <c r="AM1160" t="inlineStr"/>
      <c r="AN1160" t="inlineStr"/>
      <c r="AO1160" t="inlineStr"/>
      <c r="AP1160" t="inlineStr"/>
      <c r="AQ1160" t="inlineStr"/>
      <c r="AR1160" t="inlineStr"/>
      <c r="AS1160" t="inlineStr"/>
      <c r="AT1160" t="inlineStr"/>
      <c r="AU1160" t="inlineStr"/>
      <c r="AV1160" t="inlineStr"/>
      <c r="AW1160" t="inlineStr"/>
      <c r="AX1160" t="inlineStr">
        <is>
          <t>110</t>
        </is>
      </c>
      <c r="AY1160" t="inlineStr"/>
      <c r="AZ1160" t="inlineStr"/>
      <c r="BA1160" t="inlineStr"/>
      <c r="BB1160" t="inlineStr">
        <is>
          <t>n</t>
        </is>
      </c>
      <c r="BC1160" t="inlineStr">
        <is>
          <t>0</t>
        </is>
      </c>
      <c r="BD1160" t="inlineStr"/>
      <c r="BE1160" t="inlineStr"/>
      <c r="BF1160" t="inlineStr"/>
      <c r="BG1160" t="inlineStr"/>
      <c r="BH1160" t="inlineStr"/>
      <c r="BI1160" t="inlineStr"/>
      <c r="BJ1160" t="inlineStr"/>
      <c r="BK1160" t="inlineStr"/>
      <c r="BL1160" t="inlineStr"/>
      <c r="BM1160" t="inlineStr"/>
      <c r="BN1160" t="inlineStr"/>
      <c r="BO1160" t="inlineStr"/>
      <c r="BP1160" t="inlineStr"/>
      <c r="BQ1160" t="inlineStr"/>
      <c r="BR1160" t="inlineStr"/>
      <c r="BS1160" t="inlineStr"/>
      <c r="BT1160" t="inlineStr"/>
      <c r="BU1160" t="inlineStr"/>
      <c r="BV1160" t="inlineStr"/>
      <c r="BW1160" t="inlineStr"/>
      <c r="BX1160" t="inlineStr"/>
      <c r="BY1160" t="inlineStr"/>
      <c r="BZ1160" t="inlineStr"/>
      <c r="CA1160" t="inlineStr"/>
      <c r="CB1160" t="inlineStr"/>
      <c r="CC1160" t="inlineStr"/>
      <c r="CD1160" t="inlineStr"/>
      <c r="CE1160" t="inlineStr"/>
      <c r="CF1160" t="inlineStr"/>
      <c r="CG1160" t="inlineStr"/>
      <c r="CH1160" t="inlineStr"/>
      <c r="CI1160" t="inlineStr"/>
      <c r="CJ1160" t="inlineStr"/>
      <c r="CK1160" t="inlineStr"/>
      <c r="CL1160" t="inlineStr"/>
      <c r="CM1160" t="inlineStr"/>
      <c r="CN1160" t="inlineStr"/>
      <c r="CO1160" t="inlineStr"/>
      <c r="CP1160" t="inlineStr"/>
      <c r="CQ1160" t="inlineStr"/>
      <c r="CR1160" t="inlineStr"/>
      <c r="CS1160" t="inlineStr"/>
      <c r="CT1160" t="inlineStr"/>
      <c r="CU1160" t="inlineStr"/>
    </row>
    <row r="1161">
      <c r="A1161" t="b">
        <v>1</v>
      </c>
      <c r="B1161" t="inlineStr"/>
      <c r="C1161" t="inlineStr">
        <is>
          <t>L-9999-413881849</t>
        </is>
      </c>
      <c r="D1161" t="inlineStr">
        <is>
          <t>113772742X</t>
        </is>
      </c>
      <c r="E1161" t="inlineStr">
        <is>
          <t>Qd</t>
        </is>
      </c>
      <c r="F1161" t="inlineStr"/>
      <c r="G1161" t="inlineStr">
        <is>
          <t>III 104, 9</t>
        </is>
      </c>
      <c r="H1161" t="inlineStr">
        <is>
          <t>III 104, 9</t>
        </is>
      </c>
      <c r="I1161" t="inlineStr"/>
      <c r="J1161" t="inlineStr"/>
      <c r="K1161" t="inlineStr"/>
      <c r="L1161" t="inlineStr"/>
      <c r="M1161" t="inlineStr"/>
      <c r="N1161" t="inlineStr"/>
      <c r="O1161" t="inlineStr"/>
      <c r="P1161" t="inlineStr"/>
      <c r="Q1161" t="inlineStr"/>
      <c r="R1161" t="inlineStr"/>
      <c r="S1161" t="inlineStr"/>
      <c r="T1161" t="inlineStr"/>
      <c r="U1161" t="inlineStr"/>
      <c r="V1161" t="inlineStr"/>
      <c r="W1161" t="inlineStr"/>
      <c r="X1161" t="inlineStr"/>
      <c r="Y1161" t="inlineStr"/>
      <c r="Z1161" t="inlineStr"/>
      <c r="AA1161" t="inlineStr"/>
      <c r="AB1161" t="inlineStr"/>
      <c r="AC1161" t="inlineStr"/>
      <c r="AD1161" t="inlineStr"/>
      <c r="AE1161" t="inlineStr"/>
      <c r="AF1161" t="inlineStr"/>
      <c r="AG1161" t="inlineStr"/>
      <c r="AH1161" t="inlineStr"/>
      <c r="AI1161" t="inlineStr"/>
      <c r="AJ1161" t="inlineStr"/>
      <c r="AK1161" t="inlineStr"/>
      <c r="AL1161" t="inlineStr"/>
      <c r="AM1161" t="inlineStr"/>
      <c r="AN1161" t="inlineStr"/>
      <c r="AO1161" t="inlineStr"/>
      <c r="AP1161" t="inlineStr"/>
      <c r="AQ1161" t="inlineStr"/>
      <c r="AR1161" t="inlineStr"/>
      <c r="AS1161" t="inlineStr"/>
      <c r="AT1161" t="inlineStr"/>
      <c r="AU1161" t="inlineStr"/>
      <c r="AV1161" t="inlineStr"/>
      <c r="AW1161" t="inlineStr"/>
      <c r="AX1161" t="inlineStr"/>
      <c r="AY1161" t="inlineStr"/>
      <c r="AZ1161" t="inlineStr"/>
      <c r="BA1161" t="inlineStr"/>
      <c r="BB1161" t="inlineStr"/>
      <c r="BC1161" t="inlineStr"/>
      <c r="BD1161" t="inlineStr"/>
      <c r="BE1161" t="inlineStr"/>
      <c r="BF1161" t="inlineStr"/>
      <c r="BG1161" t="inlineStr"/>
      <c r="BH1161" t="inlineStr"/>
      <c r="BI1161" t="inlineStr"/>
      <c r="BJ1161" t="inlineStr"/>
      <c r="BK1161" t="inlineStr"/>
      <c r="BL1161" t="inlineStr"/>
      <c r="BM1161" t="inlineStr"/>
      <c r="BN1161" t="inlineStr"/>
      <c r="BO1161" t="inlineStr"/>
      <c r="BP1161" t="inlineStr"/>
      <c r="BQ1161" t="inlineStr"/>
      <c r="BR1161" t="inlineStr"/>
      <c r="BS1161" t="inlineStr"/>
      <c r="BT1161" t="inlineStr"/>
      <c r="BU1161" t="inlineStr"/>
      <c r="BV1161" t="inlineStr"/>
      <c r="BW1161" t="inlineStr"/>
      <c r="BX1161" t="inlineStr"/>
      <c r="BY1161" t="inlineStr"/>
      <c r="BZ1161" t="inlineStr"/>
      <c r="CA1161" t="inlineStr"/>
      <c r="CB1161" t="inlineStr"/>
      <c r="CC1161" t="inlineStr"/>
      <c r="CD1161" t="inlineStr"/>
      <c r="CE1161" t="inlineStr"/>
      <c r="CF1161" t="inlineStr"/>
      <c r="CG1161" t="inlineStr"/>
      <c r="CH1161" t="inlineStr"/>
      <c r="CI1161" t="inlineStr"/>
      <c r="CJ1161" t="inlineStr"/>
      <c r="CK1161" t="inlineStr"/>
      <c r="CL1161" t="inlineStr"/>
      <c r="CM1161" t="inlineStr"/>
      <c r="CN1161" t="inlineStr"/>
      <c r="CO1161" t="inlineStr"/>
      <c r="CP1161" t="inlineStr"/>
      <c r="CQ1161" t="inlineStr"/>
      <c r="CR1161" t="inlineStr"/>
      <c r="CS1161" t="inlineStr"/>
      <c r="CT1161" t="inlineStr"/>
      <c r="CU1161" t="inlineStr"/>
    </row>
    <row r="1162">
      <c r="A1162" t="b">
        <v>0</v>
      </c>
      <c r="B1162" t="inlineStr">
        <is>
          <t>1153</t>
        </is>
      </c>
      <c r="C1162" t="inlineStr">
        <is>
          <t>L-1521-667967079</t>
        </is>
      </c>
      <c r="D1162" t="inlineStr">
        <is>
          <t>1207510610</t>
        </is>
      </c>
      <c r="E1162" t="inlineStr"/>
      <c r="F1162" t="inlineStr">
        <is>
          <t>https://portal.dnb.de/opac.htm?method=simpleSearch&amp;cqlMode=true&amp;query=idn%3D1207510610</t>
        </is>
      </c>
      <c r="G1162" t="inlineStr">
        <is>
          <t>III 104, 9 (1. angebundenes Werk)</t>
        </is>
      </c>
      <c r="H1162" t="inlineStr"/>
      <c r="I1162" t="inlineStr"/>
      <c r="J1162" t="inlineStr"/>
      <c r="K1162" t="inlineStr"/>
      <c r="L1162" t="inlineStr"/>
      <c r="M1162" t="inlineStr"/>
      <c r="N1162" t="inlineStr"/>
      <c r="O1162" t="inlineStr"/>
      <c r="P1162" t="inlineStr"/>
      <c r="Q1162" t="inlineStr"/>
      <c r="R1162" t="inlineStr"/>
      <c r="S1162" t="inlineStr"/>
      <c r="T1162" t="inlineStr"/>
      <c r="U1162" t="inlineStr"/>
      <c r="V1162" t="inlineStr"/>
      <c r="W1162" t="inlineStr"/>
      <c r="X1162" t="inlineStr"/>
      <c r="Y1162" t="inlineStr"/>
      <c r="Z1162" t="inlineStr"/>
      <c r="AA1162" t="inlineStr"/>
      <c r="AB1162" t="inlineStr"/>
      <c r="AC1162" t="inlineStr"/>
      <c r="AD1162" t="inlineStr"/>
      <c r="AE1162" t="inlineStr"/>
      <c r="AF1162" t="inlineStr"/>
      <c r="AG1162" t="inlineStr"/>
      <c r="AH1162" t="inlineStr"/>
      <c r="AI1162" t="inlineStr"/>
      <c r="AJ1162" t="inlineStr"/>
      <c r="AK1162" t="inlineStr"/>
      <c r="AL1162" t="inlineStr"/>
      <c r="AM1162" t="inlineStr"/>
      <c r="AN1162" t="inlineStr"/>
      <c r="AO1162" t="inlineStr"/>
      <c r="AP1162" t="inlineStr"/>
      <c r="AQ1162" t="inlineStr"/>
      <c r="AR1162" t="inlineStr"/>
      <c r="AS1162" t="inlineStr"/>
      <c r="AT1162" t="inlineStr"/>
      <c r="AU1162" t="inlineStr"/>
      <c r="AV1162" t="inlineStr"/>
      <c r="AW1162" t="inlineStr"/>
      <c r="AX1162" t="inlineStr"/>
      <c r="AY1162" t="inlineStr"/>
      <c r="AZ1162" t="inlineStr"/>
      <c r="BA1162" t="inlineStr"/>
      <c r="BB1162" t="inlineStr"/>
      <c r="BC1162" t="inlineStr">
        <is>
          <t>0</t>
        </is>
      </c>
      <c r="BD1162" t="inlineStr"/>
      <c r="BE1162" t="inlineStr"/>
      <c r="BF1162" t="inlineStr"/>
      <c r="BG1162" t="inlineStr"/>
      <c r="BH1162" t="inlineStr"/>
      <c r="BI1162" t="inlineStr"/>
      <c r="BJ1162" t="inlineStr"/>
      <c r="BK1162" t="inlineStr"/>
      <c r="BL1162" t="inlineStr"/>
      <c r="BM1162" t="inlineStr"/>
      <c r="BN1162" t="inlineStr"/>
      <c r="BO1162" t="inlineStr"/>
      <c r="BP1162" t="inlineStr"/>
      <c r="BQ1162" t="inlineStr"/>
      <c r="BR1162" t="inlineStr"/>
      <c r="BS1162" t="inlineStr"/>
      <c r="BT1162" t="inlineStr"/>
      <c r="BU1162" t="inlineStr"/>
      <c r="BV1162" t="inlineStr"/>
      <c r="BW1162" t="inlineStr"/>
      <c r="BX1162" t="inlineStr"/>
      <c r="BY1162" t="inlineStr"/>
      <c r="BZ1162" t="inlineStr"/>
      <c r="CA1162" t="inlineStr"/>
      <c r="CB1162" t="inlineStr"/>
      <c r="CC1162" t="inlineStr"/>
      <c r="CD1162" t="inlineStr"/>
      <c r="CE1162" t="inlineStr"/>
      <c r="CF1162" t="inlineStr"/>
      <c r="CG1162" t="inlineStr"/>
      <c r="CH1162" t="inlineStr"/>
      <c r="CI1162" t="inlineStr"/>
      <c r="CJ1162" t="inlineStr"/>
      <c r="CK1162" t="inlineStr"/>
      <c r="CL1162" t="inlineStr"/>
      <c r="CM1162" t="inlineStr"/>
      <c r="CN1162" t="inlineStr"/>
      <c r="CO1162" t="inlineStr"/>
      <c r="CP1162" t="inlineStr"/>
      <c r="CQ1162" t="inlineStr"/>
      <c r="CR1162" t="inlineStr"/>
      <c r="CS1162" t="inlineStr"/>
      <c r="CT1162" t="inlineStr"/>
      <c r="CU1162" t="inlineStr"/>
    </row>
    <row r="1163">
      <c r="A1163" t="b">
        <v>0</v>
      </c>
      <c r="B1163" t="inlineStr">
        <is>
          <t>1154</t>
        </is>
      </c>
      <c r="C1163" t="inlineStr">
        <is>
          <t>L-1523-667966862</t>
        </is>
      </c>
      <c r="D1163" t="inlineStr">
        <is>
          <t>1207510351</t>
        </is>
      </c>
      <c r="E1163" t="inlineStr"/>
      <c r="F1163" t="inlineStr">
        <is>
          <t>https://portal.dnb.de/opac.htm?method=simpleSearch&amp;cqlMode=true&amp;query=idn%3D1207510351</t>
        </is>
      </c>
      <c r="G1163" t="inlineStr">
        <is>
          <t>III 104, 9 (2. angebundenes Werk)</t>
        </is>
      </c>
      <c r="H1163" t="inlineStr"/>
      <c r="I1163" t="inlineStr"/>
      <c r="J1163" t="inlineStr"/>
      <c r="K1163" t="inlineStr"/>
      <c r="L1163" t="inlineStr"/>
      <c r="M1163" t="inlineStr"/>
      <c r="N1163" t="inlineStr"/>
      <c r="O1163" t="inlineStr"/>
      <c r="P1163" t="inlineStr"/>
      <c r="Q1163" t="inlineStr"/>
      <c r="R1163" t="inlineStr"/>
      <c r="S1163" t="inlineStr"/>
      <c r="T1163" t="inlineStr"/>
      <c r="U1163" t="inlineStr"/>
      <c r="V1163" t="inlineStr"/>
      <c r="W1163" t="inlineStr"/>
      <c r="X1163" t="inlineStr"/>
      <c r="Y1163" t="inlineStr"/>
      <c r="Z1163" t="inlineStr"/>
      <c r="AA1163" t="inlineStr"/>
      <c r="AB1163" t="inlineStr"/>
      <c r="AC1163" t="inlineStr"/>
      <c r="AD1163" t="inlineStr"/>
      <c r="AE1163" t="inlineStr"/>
      <c r="AF1163" t="inlineStr"/>
      <c r="AG1163" t="inlineStr"/>
      <c r="AH1163" t="inlineStr"/>
      <c r="AI1163" t="inlineStr"/>
      <c r="AJ1163" t="inlineStr"/>
      <c r="AK1163" t="inlineStr"/>
      <c r="AL1163" t="inlineStr"/>
      <c r="AM1163" t="inlineStr"/>
      <c r="AN1163" t="inlineStr"/>
      <c r="AO1163" t="inlineStr"/>
      <c r="AP1163" t="inlineStr"/>
      <c r="AQ1163" t="inlineStr"/>
      <c r="AR1163" t="inlineStr"/>
      <c r="AS1163" t="inlineStr"/>
      <c r="AT1163" t="inlineStr"/>
      <c r="AU1163" t="inlineStr"/>
      <c r="AV1163" t="inlineStr"/>
      <c r="AW1163" t="inlineStr"/>
      <c r="AX1163" t="inlineStr"/>
      <c r="AY1163" t="inlineStr"/>
      <c r="AZ1163" t="inlineStr"/>
      <c r="BA1163" t="inlineStr"/>
      <c r="BB1163" t="inlineStr"/>
      <c r="BC1163" t="inlineStr">
        <is>
          <t>0</t>
        </is>
      </c>
      <c r="BD1163" t="inlineStr"/>
      <c r="BE1163" t="inlineStr"/>
      <c r="BF1163" t="inlineStr"/>
      <c r="BG1163" t="inlineStr"/>
      <c r="BH1163" t="inlineStr"/>
      <c r="BI1163" t="inlineStr"/>
      <c r="BJ1163" t="inlineStr"/>
      <c r="BK1163" t="inlineStr"/>
      <c r="BL1163" t="inlineStr"/>
      <c r="BM1163" t="inlineStr"/>
      <c r="BN1163" t="inlineStr"/>
      <c r="BO1163" t="inlineStr"/>
      <c r="BP1163" t="inlineStr"/>
      <c r="BQ1163" t="inlineStr"/>
      <c r="BR1163" t="inlineStr"/>
      <c r="BS1163" t="inlineStr"/>
      <c r="BT1163" t="inlineStr"/>
      <c r="BU1163" t="inlineStr"/>
      <c r="BV1163" t="inlineStr"/>
      <c r="BW1163" t="inlineStr"/>
      <c r="BX1163" t="inlineStr"/>
      <c r="BY1163" t="inlineStr"/>
      <c r="BZ1163" t="inlineStr"/>
      <c r="CA1163" t="inlineStr"/>
      <c r="CB1163" t="inlineStr"/>
      <c r="CC1163" t="inlineStr"/>
      <c r="CD1163" t="inlineStr"/>
      <c r="CE1163" t="inlineStr"/>
      <c r="CF1163" t="inlineStr"/>
      <c r="CG1163" t="inlineStr"/>
      <c r="CH1163" t="inlineStr"/>
      <c r="CI1163" t="inlineStr"/>
      <c r="CJ1163" t="inlineStr"/>
      <c r="CK1163" t="inlineStr"/>
      <c r="CL1163" t="inlineStr"/>
      <c r="CM1163" t="inlineStr"/>
      <c r="CN1163" t="inlineStr"/>
      <c r="CO1163" t="inlineStr"/>
      <c r="CP1163" t="inlineStr"/>
      <c r="CQ1163" t="inlineStr"/>
      <c r="CR1163" t="inlineStr"/>
      <c r="CS1163" t="inlineStr"/>
      <c r="CT1163" t="inlineStr"/>
      <c r="CU1163" t="inlineStr"/>
    </row>
    <row r="1164">
      <c r="A1164" t="b">
        <v>0</v>
      </c>
      <c r="B1164" t="inlineStr">
        <is>
          <t>1155</t>
        </is>
      </c>
      <c r="C1164" t="inlineStr">
        <is>
          <t>L-1602-667962522</t>
        </is>
      </c>
      <c r="D1164" t="inlineStr">
        <is>
          <t>1207503991</t>
        </is>
      </c>
      <c r="E1164" t="inlineStr"/>
      <c r="F1164" t="inlineStr">
        <is>
          <t>https://portal.dnb.de/opac.htm?method=simpleSearch&amp;cqlMode=true&amp;query=idn%3D1207503991</t>
        </is>
      </c>
      <c r="G1164" t="inlineStr">
        <is>
          <t>III 104, 9 (3. angebundenes Werk)</t>
        </is>
      </c>
      <c r="H1164" t="inlineStr"/>
      <c r="I1164" t="inlineStr"/>
      <c r="J1164" t="inlineStr"/>
      <c r="K1164" t="inlineStr"/>
      <c r="L1164" t="inlineStr"/>
      <c r="M1164" t="inlineStr"/>
      <c r="N1164" t="inlineStr"/>
      <c r="O1164" t="inlineStr"/>
      <c r="P1164" t="inlineStr"/>
      <c r="Q1164" t="inlineStr"/>
      <c r="R1164" t="inlineStr"/>
      <c r="S1164" t="inlineStr"/>
      <c r="T1164" t="inlineStr"/>
      <c r="U1164" t="inlineStr"/>
      <c r="V1164" t="inlineStr"/>
      <c r="W1164" t="inlineStr"/>
      <c r="X1164" t="inlineStr"/>
      <c r="Y1164" t="inlineStr"/>
      <c r="Z1164" t="inlineStr"/>
      <c r="AA1164" t="inlineStr"/>
      <c r="AB1164" t="inlineStr"/>
      <c r="AC1164" t="inlineStr"/>
      <c r="AD1164" t="inlineStr"/>
      <c r="AE1164" t="inlineStr"/>
      <c r="AF1164" t="inlineStr"/>
      <c r="AG1164" t="inlineStr"/>
      <c r="AH1164" t="inlineStr"/>
      <c r="AI1164" t="inlineStr"/>
      <c r="AJ1164" t="inlineStr"/>
      <c r="AK1164" t="inlineStr"/>
      <c r="AL1164" t="inlineStr"/>
      <c r="AM1164" t="inlineStr"/>
      <c r="AN1164" t="inlineStr"/>
      <c r="AO1164" t="inlineStr"/>
      <c r="AP1164" t="inlineStr"/>
      <c r="AQ1164" t="inlineStr"/>
      <c r="AR1164" t="inlineStr"/>
      <c r="AS1164" t="inlineStr"/>
      <c r="AT1164" t="inlineStr"/>
      <c r="AU1164" t="inlineStr"/>
      <c r="AV1164" t="inlineStr"/>
      <c r="AW1164" t="inlineStr"/>
      <c r="AX1164" t="inlineStr"/>
      <c r="AY1164" t="inlineStr"/>
      <c r="AZ1164" t="inlineStr"/>
      <c r="BA1164" t="inlineStr"/>
      <c r="BB1164" t="inlineStr"/>
      <c r="BC1164" t="inlineStr">
        <is>
          <t>0</t>
        </is>
      </c>
      <c r="BD1164" t="inlineStr"/>
      <c r="BE1164" t="inlineStr"/>
      <c r="BF1164" t="inlineStr"/>
      <c r="BG1164" t="inlineStr"/>
      <c r="BH1164" t="inlineStr"/>
      <c r="BI1164" t="inlineStr"/>
      <c r="BJ1164" t="inlineStr"/>
      <c r="BK1164" t="inlineStr"/>
      <c r="BL1164" t="inlineStr"/>
      <c r="BM1164" t="inlineStr"/>
      <c r="BN1164" t="inlineStr"/>
      <c r="BO1164" t="inlineStr"/>
      <c r="BP1164" t="inlineStr"/>
      <c r="BQ1164" t="inlineStr"/>
      <c r="BR1164" t="inlineStr"/>
      <c r="BS1164" t="inlineStr"/>
      <c r="BT1164" t="inlineStr"/>
      <c r="BU1164" t="inlineStr"/>
      <c r="BV1164" t="inlineStr"/>
      <c r="BW1164" t="inlineStr"/>
      <c r="BX1164" t="inlineStr"/>
      <c r="BY1164" t="inlineStr"/>
      <c r="BZ1164" t="inlineStr"/>
      <c r="CA1164" t="inlineStr"/>
      <c r="CB1164" t="inlineStr"/>
      <c r="CC1164" t="inlineStr"/>
      <c r="CD1164" t="inlineStr"/>
      <c r="CE1164" t="inlineStr"/>
      <c r="CF1164" t="inlineStr"/>
      <c r="CG1164" t="inlineStr"/>
      <c r="CH1164" t="inlineStr"/>
      <c r="CI1164" t="inlineStr"/>
      <c r="CJ1164" t="inlineStr"/>
      <c r="CK1164" t="inlineStr"/>
      <c r="CL1164" t="inlineStr"/>
      <c r="CM1164" t="inlineStr"/>
      <c r="CN1164" t="inlineStr"/>
      <c r="CO1164" t="inlineStr"/>
      <c r="CP1164" t="inlineStr"/>
      <c r="CQ1164" t="inlineStr"/>
      <c r="CR1164" t="inlineStr"/>
      <c r="CS1164" t="inlineStr"/>
      <c r="CT1164" t="inlineStr"/>
      <c r="CU1164" t="inlineStr"/>
    </row>
    <row r="1165">
      <c r="A1165" t="b">
        <v>0</v>
      </c>
      <c r="B1165" t="inlineStr">
        <is>
          <t>1156</t>
        </is>
      </c>
      <c r="C1165" t="inlineStr">
        <is>
          <t>L-1635-666831262</t>
        </is>
      </c>
      <c r="D1165" t="inlineStr">
        <is>
          <t>1206957646</t>
        </is>
      </c>
      <c r="E1165" t="inlineStr"/>
      <c r="F1165" t="inlineStr">
        <is>
          <t>https://portal.dnb.de/opac.htm?method=simpleSearch&amp;cqlMode=true&amp;query=idn%3D1206957646</t>
        </is>
      </c>
      <c r="G1165" t="inlineStr">
        <is>
          <t>III 104, 9 (4. angebundenes Werk)</t>
        </is>
      </c>
      <c r="H1165" t="inlineStr"/>
      <c r="I1165" t="inlineStr"/>
      <c r="J1165" t="inlineStr"/>
      <c r="K1165" t="inlineStr"/>
      <c r="L1165" t="inlineStr"/>
      <c r="M1165" t="inlineStr"/>
      <c r="N1165" t="inlineStr"/>
      <c r="O1165" t="inlineStr"/>
      <c r="P1165" t="inlineStr"/>
      <c r="Q1165" t="inlineStr"/>
      <c r="R1165" t="inlineStr"/>
      <c r="S1165" t="inlineStr"/>
      <c r="T1165" t="inlineStr"/>
      <c r="U1165" t="inlineStr"/>
      <c r="V1165" t="inlineStr"/>
      <c r="W1165" t="inlineStr"/>
      <c r="X1165" t="inlineStr"/>
      <c r="Y1165" t="inlineStr"/>
      <c r="Z1165" t="inlineStr"/>
      <c r="AA1165" t="inlineStr"/>
      <c r="AB1165" t="inlineStr"/>
      <c r="AC1165" t="inlineStr"/>
      <c r="AD1165" t="inlineStr"/>
      <c r="AE1165" t="inlineStr"/>
      <c r="AF1165" t="inlineStr"/>
      <c r="AG1165" t="inlineStr"/>
      <c r="AH1165" t="inlineStr"/>
      <c r="AI1165" t="inlineStr"/>
      <c r="AJ1165" t="inlineStr"/>
      <c r="AK1165" t="inlineStr"/>
      <c r="AL1165" t="inlineStr"/>
      <c r="AM1165" t="inlineStr"/>
      <c r="AN1165" t="inlineStr"/>
      <c r="AO1165" t="inlineStr"/>
      <c r="AP1165" t="inlineStr"/>
      <c r="AQ1165" t="inlineStr"/>
      <c r="AR1165" t="inlineStr"/>
      <c r="AS1165" t="inlineStr"/>
      <c r="AT1165" t="inlineStr"/>
      <c r="AU1165" t="inlineStr"/>
      <c r="AV1165" t="inlineStr"/>
      <c r="AW1165" t="inlineStr"/>
      <c r="AX1165" t="inlineStr"/>
      <c r="AY1165" t="inlineStr"/>
      <c r="AZ1165" t="inlineStr"/>
      <c r="BA1165" t="inlineStr"/>
      <c r="BB1165" t="inlineStr"/>
      <c r="BC1165" t="inlineStr">
        <is>
          <t>0</t>
        </is>
      </c>
      <c r="BD1165" t="inlineStr"/>
      <c r="BE1165" t="inlineStr"/>
      <c r="BF1165" t="inlineStr"/>
      <c r="BG1165" t="inlineStr"/>
      <c r="BH1165" t="inlineStr"/>
      <c r="BI1165" t="inlineStr"/>
      <c r="BJ1165" t="inlineStr"/>
      <c r="BK1165" t="inlineStr"/>
      <c r="BL1165" t="inlineStr"/>
      <c r="BM1165" t="inlineStr"/>
      <c r="BN1165" t="inlineStr"/>
      <c r="BO1165" t="inlineStr"/>
      <c r="BP1165" t="inlineStr"/>
      <c r="BQ1165" t="inlineStr"/>
      <c r="BR1165" t="inlineStr"/>
      <c r="BS1165" t="inlineStr"/>
      <c r="BT1165" t="inlineStr"/>
      <c r="BU1165" t="inlineStr"/>
      <c r="BV1165" t="inlineStr"/>
      <c r="BW1165" t="inlineStr"/>
      <c r="BX1165" t="inlineStr"/>
      <c r="BY1165" t="inlineStr"/>
      <c r="BZ1165" t="inlineStr"/>
      <c r="CA1165" t="inlineStr"/>
      <c r="CB1165" t="inlineStr"/>
      <c r="CC1165" t="inlineStr"/>
      <c r="CD1165" t="inlineStr"/>
      <c r="CE1165" t="inlineStr"/>
      <c r="CF1165" t="inlineStr"/>
      <c r="CG1165" t="inlineStr"/>
      <c r="CH1165" t="inlineStr"/>
      <c r="CI1165" t="inlineStr"/>
      <c r="CJ1165" t="inlineStr"/>
      <c r="CK1165" t="inlineStr"/>
      <c r="CL1165" t="inlineStr"/>
      <c r="CM1165" t="inlineStr"/>
      <c r="CN1165" t="inlineStr"/>
      <c r="CO1165" t="inlineStr"/>
      <c r="CP1165" t="inlineStr"/>
      <c r="CQ1165" t="inlineStr"/>
      <c r="CR1165" t="inlineStr"/>
      <c r="CS1165" t="inlineStr"/>
      <c r="CT1165" t="inlineStr"/>
      <c r="CU1165" t="inlineStr"/>
    </row>
    <row r="1166">
      <c r="A1166" t="b">
        <v>0</v>
      </c>
      <c r="B1166" t="inlineStr">
        <is>
          <t>1157</t>
        </is>
      </c>
      <c r="C1166" t="inlineStr">
        <is>
          <t>L-1634-667962638</t>
        </is>
      </c>
      <c r="D1166" t="inlineStr">
        <is>
          <t>1207504165</t>
        </is>
      </c>
      <c r="E1166" t="inlineStr"/>
      <c r="F1166" t="inlineStr">
        <is>
          <t>https://portal.dnb.de/opac.htm?method=simpleSearch&amp;cqlMode=true&amp;query=idn%3D1207504165</t>
        </is>
      </c>
      <c r="G1166" t="inlineStr">
        <is>
          <t>III 104, 9 (5. angebundenes Werk)</t>
        </is>
      </c>
      <c r="H1166" t="inlineStr"/>
      <c r="I1166" t="inlineStr"/>
      <c r="J1166" t="inlineStr"/>
      <c r="K1166" t="inlineStr"/>
      <c r="L1166" t="inlineStr"/>
      <c r="M1166" t="inlineStr"/>
      <c r="N1166" t="inlineStr"/>
      <c r="O1166" t="inlineStr"/>
      <c r="P1166" t="inlineStr"/>
      <c r="Q1166" t="inlineStr"/>
      <c r="R1166" t="inlineStr"/>
      <c r="S1166" t="inlineStr"/>
      <c r="T1166" t="inlineStr"/>
      <c r="U1166" t="inlineStr"/>
      <c r="V1166" t="inlineStr"/>
      <c r="W1166" t="inlineStr"/>
      <c r="X1166" t="inlineStr"/>
      <c r="Y1166" t="inlineStr"/>
      <c r="Z1166" t="inlineStr"/>
      <c r="AA1166" t="inlineStr"/>
      <c r="AB1166" t="inlineStr"/>
      <c r="AC1166" t="inlineStr"/>
      <c r="AD1166" t="inlineStr"/>
      <c r="AE1166" t="inlineStr"/>
      <c r="AF1166" t="inlineStr"/>
      <c r="AG1166" t="inlineStr"/>
      <c r="AH1166" t="inlineStr"/>
      <c r="AI1166" t="inlineStr"/>
      <c r="AJ1166" t="inlineStr"/>
      <c r="AK1166" t="inlineStr"/>
      <c r="AL1166" t="inlineStr"/>
      <c r="AM1166" t="inlineStr"/>
      <c r="AN1166" t="inlineStr"/>
      <c r="AO1166" t="inlineStr"/>
      <c r="AP1166" t="inlineStr"/>
      <c r="AQ1166" t="inlineStr"/>
      <c r="AR1166" t="inlineStr"/>
      <c r="AS1166" t="inlineStr"/>
      <c r="AT1166" t="inlineStr"/>
      <c r="AU1166" t="inlineStr"/>
      <c r="AV1166" t="inlineStr"/>
      <c r="AW1166" t="inlineStr"/>
      <c r="AX1166" t="inlineStr"/>
      <c r="AY1166" t="inlineStr"/>
      <c r="AZ1166" t="inlineStr"/>
      <c r="BA1166" t="inlineStr"/>
      <c r="BB1166" t="inlineStr"/>
      <c r="BC1166" t="inlineStr">
        <is>
          <t>0</t>
        </is>
      </c>
      <c r="BD1166" t="inlineStr"/>
      <c r="BE1166" t="inlineStr"/>
      <c r="BF1166" t="inlineStr"/>
      <c r="BG1166" t="inlineStr"/>
      <c r="BH1166" t="inlineStr"/>
      <c r="BI1166" t="inlineStr"/>
      <c r="BJ1166" t="inlineStr"/>
      <c r="BK1166" t="inlineStr"/>
      <c r="BL1166" t="inlineStr"/>
      <c r="BM1166" t="inlineStr"/>
      <c r="BN1166" t="inlineStr"/>
      <c r="BO1166" t="inlineStr"/>
      <c r="BP1166" t="inlineStr"/>
      <c r="BQ1166" t="inlineStr"/>
      <c r="BR1166" t="inlineStr"/>
      <c r="BS1166" t="inlineStr"/>
      <c r="BT1166" t="inlineStr"/>
      <c r="BU1166" t="inlineStr"/>
      <c r="BV1166" t="inlineStr"/>
      <c r="BW1166" t="inlineStr"/>
      <c r="BX1166" t="inlineStr"/>
      <c r="BY1166" t="inlineStr"/>
      <c r="BZ1166" t="inlineStr"/>
      <c r="CA1166" t="inlineStr"/>
      <c r="CB1166" t="inlineStr"/>
      <c r="CC1166" t="inlineStr"/>
      <c r="CD1166" t="inlineStr"/>
      <c r="CE1166" t="inlineStr"/>
      <c r="CF1166" t="inlineStr"/>
      <c r="CG1166" t="inlineStr"/>
      <c r="CH1166" t="inlineStr"/>
      <c r="CI1166" t="inlineStr"/>
      <c r="CJ1166" t="inlineStr"/>
      <c r="CK1166" t="inlineStr"/>
      <c r="CL1166" t="inlineStr"/>
      <c r="CM1166" t="inlineStr"/>
      <c r="CN1166" t="inlineStr"/>
      <c r="CO1166" t="inlineStr"/>
      <c r="CP1166" t="inlineStr"/>
      <c r="CQ1166" t="inlineStr"/>
      <c r="CR1166" t="inlineStr"/>
      <c r="CS1166" t="inlineStr"/>
      <c r="CT1166" t="inlineStr"/>
      <c r="CU1166" t="inlineStr"/>
    </row>
    <row r="1167">
      <c r="A1167" t="b">
        <v>0</v>
      </c>
      <c r="B1167" t="inlineStr">
        <is>
          <t>1158</t>
        </is>
      </c>
      <c r="C1167" t="inlineStr">
        <is>
          <t>L-2009-324235</t>
        </is>
      </c>
      <c r="D1167" t="inlineStr">
        <is>
          <t>997517603</t>
        </is>
      </c>
      <c r="E1167" t="inlineStr"/>
      <c r="F1167" t="inlineStr">
        <is>
          <t>https://portal.dnb.de/opac.htm?method=simpleSearch&amp;cqlMode=true&amp;query=idn%3D997517603</t>
        </is>
      </c>
      <c r="G1167" t="inlineStr">
        <is>
          <t>III 104, 9 a</t>
        </is>
      </c>
      <c r="H1167" t="inlineStr"/>
      <c r="I1167" t="inlineStr"/>
      <c r="J1167" t="inlineStr"/>
      <c r="K1167" t="inlineStr"/>
      <c r="L1167" t="inlineStr"/>
      <c r="M1167" t="inlineStr"/>
      <c r="N1167" t="inlineStr"/>
      <c r="O1167" t="inlineStr"/>
      <c r="P1167" t="inlineStr"/>
      <c r="Q1167" t="inlineStr"/>
      <c r="R1167" t="inlineStr"/>
      <c r="S1167" t="inlineStr"/>
      <c r="T1167" t="inlineStr"/>
      <c r="U1167" t="inlineStr"/>
      <c r="V1167" t="inlineStr">
        <is>
          <t>DA</t>
        </is>
      </c>
      <c r="W1167" t="inlineStr"/>
      <c r="X1167" t="inlineStr"/>
      <c r="Y1167" t="inlineStr"/>
      <c r="Z1167" t="inlineStr"/>
      <c r="AA1167" t="inlineStr"/>
      <c r="AB1167" t="inlineStr"/>
      <c r="AC1167" t="inlineStr"/>
      <c r="AD1167" t="inlineStr"/>
      <c r="AE1167" t="inlineStr"/>
      <c r="AF1167" t="inlineStr"/>
      <c r="AG1167" t="inlineStr"/>
      <c r="AH1167" t="inlineStr"/>
      <c r="AI1167" t="inlineStr"/>
      <c r="AJ1167" t="inlineStr"/>
      <c r="AK1167" t="inlineStr"/>
      <c r="AL1167" t="inlineStr"/>
      <c r="AM1167" t="inlineStr"/>
      <c r="AN1167" t="inlineStr"/>
      <c r="AO1167" t="inlineStr"/>
      <c r="AP1167" t="inlineStr"/>
      <c r="AQ1167" t="inlineStr"/>
      <c r="AR1167" t="inlineStr"/>
      <c r="AS1167" t="inlineStr"/>
      <c r="AT1167" t="inlineStr"/>
      <c r="AU1167" t="inlineStr"/>
      <c r="AV1167" t="inlineStr"/>
      <c r="AW1167" t="inlineStr"/>
      <c r="AX1167" t="inlineStr"/>
      <c r="AY1167" t="inlineStr"/>
      <c r="AZ1167" t="inlineStr"/>
      <c r="BA1167" t="inlineStr"/>
      <c r="BB1167" t="inlineStr"/>
      <c r="BC1167" t="inlineStr">
        <is>
          <t>0</t>
        </is>
      </c>
      <c r="BD1167" t="inlineStr"/>
      <c r="BE1167" t="inlineStr"/>
      <c r="BF1167" t="inlineStr"/>
      <c r="BG1167" t="inlineStr"/>
      <c r="BH1167" t="inlineStr"/>
      <c r="BI1167" t="inlineStr"/>
      <c r="BJ1167" t="inlineStr"/>
      <c r="BK1167" t="inlineStr"/>
      <c r="BL1167" t="inlineStr"/>
      <c r="BM1167" t="inlineStr"/>
      <c r="BN1167" t="inlineStr"/>
      <c r="BO1167" t="inlineStr"/>
      <c r="BP1167" t="inlineStr"/>
      <c r="BQ1167" t="inlineStr"/>
      <c r="BR1167" t="inlineStr"/>
      <c r="BS1167" t="inlineStr"/>
      <c r="BT1167" t="inlineStr"/>
      <c r="BU1167" t="inlineStr"/>
      <c r="BV1167" t="inlineStr"/>
      <c r="BW1167" t="inlineStr"/>
      <c r="BX1167" t="inlineStr"/>
      <c r="BY1167" t="inlineStr"/>
      <c r="BZ1167" t="inlineStr"/>
      <c r="CA1167" t="inlineStr"/>
      <c r="CB1167" t="inlineStr"/>
      <c r="CC1167" t="inlineStr"/>
      <c r="CD1167" t="inlineStr"/>
      <c r="CE1167" t="inlineStr"/>
      <c r="CF1167" t="inlineStr"/>
      <c r="CG1167" t="inlineStr"/>
      <c r="CH1167" t="inlineStr"/>
      <c r="CI1167" t="inlineStr"/>
      <c r="CJ1167" t="inlineStr"/>
      <c r="CK1167" t="inlineStr"/>
      <c r="CL1167" t="inlineStr"/>
      <c r="CM1167" t="inlineStr"/>
      <c r="CN1167" t="inlineStr"/>
      <c r="CO1167" t="inlineStr"/>
      <c r="CP1167" t="inlineStr"/>
      <c r="CQ1167" t="inlineStr"/>
      <c r="CR1167" t="inlineStr"/>
      <c r="CS1167" t="inlineStr"/>
      <c r="CT1167" t="inlineStr"/>
      <c r="CU1167" t="inlineStr"/>
    </row>
    <row r="1168">
      <c r="A1168" t="b">
        <v>1</v>
      </c>
      <c r="B1168" t="inlineStr">
        <is>
          <t>1036</t>
        </is>
      </c>
      <c r="C1168" t="inlineStr">
        <is>
          <t>L-1521-315488026</t>
        </is>
      </c>
      <c r="D1168" t="inlineStr">
        <is>
          <t>106695738X</t>
        </is>
      </c>
      <c r="E1168" t="inlineStr">
        <is>
          <t>Aaf</t>
        </is>
      </c>
      <c r="F1168" t="inlineStr">
        <is>
          <t>https://portal.dnb.de/opac.htm?method=simpleSearch&amp;cqlMode=true&amp;query=idn%3D106695738X</t>
        </is>
      </c>
      <c r="G1168" t="inlineStr">
        <is>
          <t>III 104, 10</t>
        </is>
      </c>
      <c r="H1168" t="inlineStr">
        <is>
          <t>III 104, 10</t>
        </is>
      </c>
      <c r="I1168" t="inlineStr"/>
      <c r="J1168" t="inlineStr"/>
      <c r="K1168" t="inlineStr">
        <is>
          <t>bis 25 cm</t>
        </is>
      </c>
      <c r="L1168" t="inlineStr"/>
      <c r="M1168" t="inlineStr"/>
      <c r="N1168" t="inlineStr"/>
      <c r="O1168" t="inlineStr"/>
      <c r="P1168" t="inlineStr"/>
      <c r="Q1168" t="inlineStr"/>
      <c r="R1168" t="inlineStr"/>
      <c r="S1168" t="inlineStr"/>
      <c r="T1168" t="inlineStr"/>
      <c r="U1168" t="inlineStr"/>
      <c r="V1168" t="inlineStr"/>
      <c r="W1168" t="inlineStr"/>
      <c r="X1168" t="inlineStr"/>
      <c r="Y1168" t="inlineStr"/>
      <c r="Z1168" t="inlineStr"/>
      <c r="AA1168" t="inlineStr">
        <is>
          <t>Pa</t>
        </is>
      </c>
      <c r="AB1168" t="inlineStr"/>
      <c r="AC1168" t="inlineStr"/>
      <c r="AD1168" t="inlineStr">
        <is>
          <t>h/E</t>
        </is>
      </c>
      <c r="AE1168" t="inlineStr"/>
      <c r="AF1168" t="inlineStr"/>
      <c r="AG1168" t="inlineStr"/>
      <c r="AH1168" t="inlineStr"/>
      <c r="AI1168" t="inlineStr"/>
      <c r="AJ1168" t="inlineStr">
        <is>
          <t>Pa</t>
        </is>
      </c>
      <c r="AK1168" t="inlineStr"/>
      <c r="AL1168" t="inlineStr"/>
      <c r="AM1168" t="inlineStr"/>
      <c r="AN1168" t="inlineStr"/>
      <c r="AO1168" t="inlineStr"/>
      <c r="AP1168" t="inlineStr"/>
      <c r="AQ1168" t="inlineStr"/>
      <c r="AR1168" t="inlineStr"/>
      <c r="AS1168" t="inlineStr"/>
      <c r="AT1168" t="inlineStr"/>
      <c r="AU1168" t="inlineStr"/>
      <c r="AV1168" t="inlineStr"/>
      <c r="AW1168" t="inlineStr"/>
      <c r="AX1168" t="inlineStr">
        <is>
          <t>110</t>
        </is>
      </c>
      <c r="AY1168" t="inlineStr"/>
      <c r="AZ1168" t="inlineStr"/>
      <c r="BA1168" t="inlineStr"/>
      <c r="BB1168" t="inlineStr">
        <is>
          <t>n</t>
        </is>
      </c>
      <c r="BC1168" t="inlineStr">
        <is>
          <t>0</t>
        </is>
      </c>
      <c r="BD1168" t="inlineStr"/>
      <c r="BE1168" t="inlineStr"/>
      <c r="BF1168" t="inlineStr"/>
      <c r="BG1168" t="inlineStr"/>
      <c r="BH1168" t="inlineStr"/>
      <c r="BI1168" t="inlineStr"/>
      <c r="BJ1168" t="inlineStr"/>
      <c r="BK1168" t="inlineStr"/>
      <c r="BL1168" t="inlineStr"/>
      <c r="BM1168" t="inlineStr"/>
      <c r="BN1168" t="inlineStr"/>
      <c r="BO1168" t="inlineStr"/>
      <c r="BP1168" t="inlineStr"/>
      <c r="BQ1168" t="inlineStr"/>
      <c r="BR1168" t="inlineStr"/>
      <c r="BS1168" t="inlineStr"/>
      <c r="BT1168" t="inlineStr"/>
      <c r="BU1168" t="inlineStr"/>
      <c r="BV1168" t="inlineStr"/>
      <c r="BW1168" t="inlineStr"/>
      <c r="BX1168" t="inlineStr"/>
      <c r="BY1168" t="inlineStr"/>
      <c r="BZ1168" t="inlineStr"/>
      <c r="CA1168" t="inlineStr"/>
      <c r="CB1168" t="inlineStr"/>
      <c r="CC1168" t="inlineStr"/>
      <c r="CD1168" t="inlineStr"/>
      <c r="CE1168" t="inlineStr"/>
      <c r="CF1168" t="inlineStr"/>
      <c r="CG1168" t="inlineStr"/>
      <c r="CH1168" t="inlineStr"/>
      <c r="CI1168" t="inlineStr"/>
      <c r="CJ1168" t="inlineStr"/>
      <c r="CK1168" t="inlineStr"/>
      <c r="CL1168" t="inlineStr"/>
      <c r="CM1168" t="inlineStr"/>
      <c r="CN1168" t="inlineStr"/>
      <c r="CO1168" t="inlineStr"/>
      <c r="CP1168" t="inlineStr"/>
      <c r="CQ1168" t="inlineStr"/>
      <c r="CR1168" t="inlineStr"/>
      <c r="CS1168" t="inlineStr"/>
      <c r="CT1168" t="inlineStr"/>
      <c r="CU1168" t="inlineStr"/>
    </row>
    <row r="1169">
      <c r="A1169" t="b">
        <v>1</v>
      </c>
      <c r="B1169" t="inlineStr">
        <is>
          <t>1072</t>
        </is>
      </c>
      <c r="C1169" t="inlineStr">
        <is>
          <t>L-1520-164981233</t>
        </is>
      </c>
      <c r="D1169" t="inlineStr">
        <is>
          <t>997769807</t>
        </is>
      </c>
      <c r="E1169" t="inlineStr">
        <is>
          <t>Aal</t>
        </is>
      </c>
      <c r="F1169" t="inlineStr">
        <is>
          <t>https://portal.dnb.de/opac.htm?method=simpleSearch&amp;cqlMode=true&amp;query=idn%3D997769807</t>
        </is>
      </c>
      <c r="G1169" t="inlineStr">
        <is>
          <t>III 104, 10 a</t>
        </is>
      </c>
      <c r="H1169" t="inlineStr">
        <is>
          <t>III 104, 10 a</t>
        </is>
      </c>
      <c r="I1169" t="inlineStr"/>
      <c r="J1169" t="inlineStr"/>
      <c r="K1169" t="inlineStr">
        <is>
          <t>bis 25 cm</t>
        </is>
      </c>
      <c r="L1169" t="inlineStr"/>
      <c r="M1169" t="inlineStr"/>
      <c r="N1169" t="inlineStr"/>
      <c r="O1169" t="inlineStr"/>
      <c r="P1169" t="inlineStr"/>
      <c r="Q1169" t="inlineStr"/>
      <c r="R1169" t="inlineStr"/>
      <c r="S1169" t="inlineStr"/>
      <c r="T1169" t="inlineStr"/>
      <c r="U1169" t="inlineStr"/>
      <c r="V1169" t="inlineStr"/>
      <c r="W1169" t="inlineStr"/>
      <c r="X1169" t="inlineStr"/>
      <c r="Y1169" t="inlineStr"/>
      <c r="Z1169" t="inlineStr"/>
      <c r="AA1169" t="inlineStr">
        <is>
          <t>HPg</t>
        </is>
      </c>
      <c r="AB1169" t="inlineStr"/>
      <c r="AC1169" t="inlineStr"/>
      <c r="AD1169" t="inlineStr">
        <is>
          <t>h/E</t>
        </is>
      </c>
      <c r="AE1169" t="inlineStr"/>
      <c r="AF1169" t="inlineStr"/>
      <c r="AG1169" t="inlineStr"/>
      <c r="AH1169" t="inlineStr"/>
      <c r="AI1169" t="inlineStr"/>
      <c r="AJ1169" t="inlineStr">
        <is>
          <t>Pa</t>
        </is>
      </c>
      <c r="AK1169" t="inlineStr"/>
      <c r="AL1169" t="inlineStr"/>
      <c r="AM1169" t="inlineStr"/>
      <c r="AN1169" t="inlineStr"/>
      <c r="AO1169" t="inlineStr"/>
      <c r="AP1169" t="inlineStr"/>
      <c r="AQ1169" t="inlineStr"/>
      <c r="AR1169" t="inlineStr"/>
      <c r="AS1169" t="inlineStr"/>
      <c r="AT1169" t="inlineStr"/>
      <c r="AU1169" t="inlineStr"/>
      <c r="AV1169" t="inlineStr"/>
      <c r="AW1169" t="inlineStr"/>
      <c r="AX1169" t="inlineStr">
        <is>
          <t>110</t>
        </is>
      </c>
      <c r="AY1169" t="inlineStr"/>
      <c r="AZ1169" t="inlineStr">
        <is>
          <t>x</t>
        </is>
      </c>
      <c r="BA1169" t="inlineStr">
        <is>
          <t>x</t>
        </is>
      </c>
      <c r="BB1169" t="inlineStr">
        <is>
          <t>n</t>
        </is>
      </c>
      <c r="BC1169" t="inlineStr">
        <is>
          <t>0</t>
        </is>
      </c>
      <c r="BD1169" t="inlineStr"/>
      <c r="BE1169" t="inlineStr"/>
      <c r="BF1169" t="inlineStr"/>
      <c r="BG1169" t="inlineStr"/>
      <c r="BH1169" t="inlineStr"/>
      <c r="BI1169" t="inlineStr"/>
      <c r="BJ1169" t="inlineStr"/>
      <c r="BK1169" t="inlineStr"/>
      <c r="BL1169" t="inlineStr"/>
      <c r="BM1169" t="inlineStr"/>
      <c r="BN1169" t="inlineStr"/>
      <c r="BO1169" t="inlineStr"/>
      <c r="BP1169" t="inlineStr"/>
      <c r="BQ1169" t="inlineStr"/>
      <c r="BR1169" t="inlineStr"/>
      <c r="BS1169" t="inlineStr"/>
      <c r="BT1169" t="inlineStr"/>
      <c r="BU1169" t="inlineStr"/>
      <c r="BV1169" t="inlineStr"/>
      <c r="BW1169" t="inlineStr"/>
      <c r="BX1169" t="inlineStr"/>
      <c r="BY1169" t="inlineStr"/>
      <c r="BZ1169" t="inlineStr"/>
      <c r="CA1169" t="inlineStr"/>
      <c r="CB1169" t="inlineStr"/>
      <c r="CC1169" t="inlineStr"/>
      <c r="CD1169" t="inlineStr"/>
      <c r="CE1169" t="inlineStr"/>
      <c r="CF1169" t="inlineStr"/>
      <c r="CG1169" t="inlineStr"/>
      <c r="CH1169" t="inlineStr"/>
      <c r="CI1169" t="inlineStr"/>
      <c r="CJ1169" t="inlineStr"/>
      <c r="CK1169" t="inlineStr"/>
      <c r="CL1169" t="inlineStr"/>
      <c r="CM1169" t="inlineStr"/>
      <c r="CN1169" t="inlineStr"/>
      <c r="CO1169" t="inlineStr"/>
      <c r="CP1169" t="inlineStr"/>
      <c r="CQ1169" t="inlineStr"/>
      <c r="CR1169" t="inlineStr"/>
      <c r="CS1169" t="inlineStr"/>
      <c r="CT1169" t="inlineStr"/>
      <c r="CU1169" t="inlineStr"/>
    </row>
    <row r="1170">
      <c r="A1170" t="b">
        <v>1</v>
      </c>
      <c r="B1170" t="inlineStr">
        <is>
          <t>1073</t>
        </is>
      </c>
      <c r="C1170" t="inlineStr">
        <is>
          <t>L-1523-170687309</t>
        </is>
      </c>
      <c r="D1170" t="inlineStr">
        <is>
          <t>1000470466</t>
        </is>
      </c>
      <c r="E1170" t="inlineStr">
        <is>
          <t>Aal</t>
        </is>
      </c>
      <c r="F1170" t="inlineStr">
        <is>
          <t>https://portal.dnb.de/opac.htm?method=simpleSearch&amp;cqlMode=true&amp;query=idn%3D1000470466</t>
        </is>
      </c>
      <c r="G1170" t="inlineStr">
        <is>
          <t>III 104, 10 b</t>
        </is>
      </c>
      <c r="H1170" t="inlineStr">
        <is>
          <t>III 104, 10 b</t>
        </is>
      </c>
      <c r="I1170" t="inlineStr"/>
      <c r="J1170" t="inlineStr"/>
      <c r="K1170" t="inlineStr">
        <is>
          <t>bis 25 cm</t>
        </is>
      </c>
      <c r="L1170" t="inlineStr"/>
      <c r="M1170" t="inlineStr"/>
      <c r="N1170" t="inlineStr"/>
      <c r="O1170" t="inlineStr"/>
      <c r="P1170" t="inlineStr"/>
      <c r="Q1170" t="inlineStr"/>
      <c r="R1170" t="inlineStr"/>
      <c r="S1170" t="inlineStr"/>
      <c r="T1170" t="inlineStr"/>
      <c r="U1170" t="inlineStr"/>
      <c r="V1170" t="inlineStr"/>
      <c r="W1170" t="inlineStr"/>
      <c r="X1170" t="inlineStr"/>
      <c r="Y1170" t="inlineStr"/>
      <c r="Z1170" t="inlineStr"/>
      <c r="AA1170" t="inlineStr">
        <is>
          <t>Pa</t>
        </is>
      </c>
      <c r="AB1170" t="inlineStr"/>
      <c r="AC1170" t="inlineStr"/>
      <c r="AD1170" t="inlineStr">
        <is>
          <t>h/E</t>
        </is>
      </c>
      <c r="AE1170" t="inlineStr"/>
      <c r="AF1170" t="inlineStr"/>
      <c r="AG1170" t="inlineStr"/>
      <c r="AH1170" t="inlineStr"/>
      <c r="AI1170" t="inlineStr"/>
      <c r="AJ1170" t="inlineStr">
        <is>
          <t>Pa</t>
        </is>
      </c>
      <c r="AK1170" t="inlineStr"/>
      <c r="AL1170" t="inlineStr"/>
      <c r="AM1170" t="inlineStr"/>
      <c r="AN1170" t="inlineStr"/>
      <c r="AO1170" t="inlineStr"/>
      <c r="AP1170" t="inlineStr"/>
      <c r="AQ1170" t="inlineStr"/>
      <c r="AR1170" t="inlineStr"/>
      <c r="AS1170" t="inlineStr"/>
      <c r="AT1170" t="inlineStr"/>
      <c r="AU1170" t="inlineStr"/>
      <c r="AV1170" t="inlineStr"/>
      <c r="AW1170" t="inlineStr"/>
      <c r="AX1170" t="inlineStr">
        <is>
          <t>110</t>
        </is>
      </c>
      <c r="AY1170" t="inlineStr"/>
      <c r="AZ1170" t="inlineStr">
        <is>
          <t>x</t>
        </is>
      </c>
      <c r="BA1170" t="inlineStr">
        <is>
          <t>x</t>
        </is>
      </c>
      <c r="BB1170" t="inlineStr">
        <is>
          <t>n</t>
        </is>
      </c>
      <c r="BC1170" t="inlineStr">
        <is>
          <t>0</t>
        </is>
      </c>
      <c r="BD1170" t="inlineStr"/>
      <c r="BE1170" t="inlineStr"/>
      <c r="BF1170" t="inlineStr"/>
      <c r="BG1170" t="inlineStr"/>
      <c r="BH1170" t="inlineStr"/>
      <c r="BI1170" t="inlineStr"/>
      <c r="BJ1170" t="inlineStr"/>
      <c r="BK1170" t="inlineStr"/>
      <c r="BL1170" t="inlineStr"/>
      <c r="BM1170" t="inlineStr"/>
      <c r="BN1170" t="inlineStr"/>
      <c r="BO1170" t="inlineStr"/>
      <c r="BP1170" t="inlineStr"/>
      <c r="BQ1170" t="inlineStr"/>
      <c r="BR1170" t="inlineStr"/>
      <c r="BS1170" t="inlineStr"/>
      <c r="BT1170" t="inlineStr"/>
      <c r="BU1170" t="inlineStr"/>
      <c r="BV1170" t="inlineStr"/>
      <c r="BW1170" t="inlineStr"/>
      <c r="BX1170" t="inlineStr"/>
      <c r="BY1170" t="inlineStr"/>
      <c r="BZ1170" t="inlineStr"/>
      <c r="CA1170" t="inlineStr"/>
      <c r="CB1170" t="inlineStr"/>
      <c r="CC1170" t="inlineStr"/>
      <c r="CD1170" t="inlineStr"/>
      <c r="CE1170" t="inlineStr"/>
      <c r="CF1170" t="inlineStr"/>
      <c r="CG1170" t="inlineStr"/>
      <c r="CH1170" t="inlineStr"/>
      <c r="CI1170" t="inlineStr"/>
      <c r="CJ1170" t="inlineStr"/>
      <c r="CK1170" t="inlineStr"/>
      <c r="CL1170" t="inlineStr"/>
      <c r="CM1170" t="inlineStr"/>
      <c r="CN1170" t="inlineStr"/>
      <c r="CO1170" t="inlineStr"/>
      <c r="CP1170" t="inlineStr"/>
      <c r="CQ1170" t="inlineStr"/>
      <c r="CR1170" t="inlineStr"/>
      <c r="CS1170" t="inlineStr"/>
      <c r="CT1170" t="inlineStr"/>
      <c r="CU1170" t="inlineStr"/>
    </row>
    <row r="1171">
      <c r="A1171" t="b">
        <v>1</v>
      </c>
      <c r="B1171" t="inlineStr">
        <is>
          <t>1074</t>
        </is>
      </c>
      <c r="C1171" t="inlineStr">
        <is>
          <t>L-1528-167085565</t>
        </is>
      </c>
      <c r="D1171" t="inlineStr">
        <is>
          <t>998862851</t>
        </is>
      </c>
      <c r="E1171" t="inlineStr">
        <is>
          <t>Aal</t>
        </is>
      </c>
      <c r="F1171" t="inlineStr">
        <is>
          <t>https://portal.dnb.de/opac.htm?method=simpleSearch&amp;cqlMode=true&amp;query=idn%3D998862851</t>
        </is>
      </c>
      <c r="G1171" t="inlineStr">
        <is>
          <t>III 104, 10 c</t>
        </is>
      </c>
      <c r="H1171" t="inlineStr">
        <is>
          <t>III 104, 10 c</t>
        </is>
      </c>
      <c r="I1171" t="inlineStr"/>
      <c r="J1171" t="inlineStr"/>
      <c r="K1171" t="inlineStr">
        <is>
          <t>bis 25 cm</t>
        </is>
      </c>
      <c r="L1171" t="inlineStr"/>
      <c r="M1171" t="inlineStr"/>
      <c r="N1171" t="inlineStr"/>
      <c r="O1171" t="inlineStr"/>
      <c r="P1171" t="inlineStr"/>
      <c r="Q1171" t="inlineStr"/>
      <c r="R1171" t="inlineStr"/>
      <c r="S1171" t="inlineStr"/>
      <c r="T1171" t="inlineStr"/>
      <c r="U1171" t="inlineStr"/>
      <c r="V1171" t="inlineStr"/>
      <c r="W1171" t="inlineStr"/>
      <c r="X1171" t="inlineStr"/>
      <c r="Y1171" t="inlineStr"/>
      <c r="Z1171" t="inlineStr"/>
      <c r="AA1171" t="inlineStr">
        <is>
          <t>HPg</t>
        </is>
      </c>
      <c r="AB1171" t="inlineStr"/>
      <c r="AC1171" t="inlineStr"/>
      <c r="AD1171" t="inlineStr">
        <is>
          <t>h/E</t>
        </is>
      </c>
      <c r="AE1171" t="inlineStr"/>
      <c r="AF1171" t="inlineStr"/>
      <c r="AG1171" t="inlineStr"/>
      <c r="AH1171" t="inlineStr"/>
      <c r="AI1171" t="inlineStr"/>
      <c r="AJ1171" t="inlineStr">
        <is>
          <t>Pa</t>
        </is>
      </c>
      <c r="AK1171" t="inlineStr"/>
      <c r="AL1171" t="inlineStr"/>
      <c r="AM1171" t="inlineStr"/>
      <c r="AN1171" t="inlineStr"/>
      <c r="AO1171" t="inlineStr"/>
      <c r="AP1171" t="inlineStr"/>
      <c r="AQ1171" t="inlineStr"/>
      <c r="AR1171" t="inlineStr"/>
      <c r="AS1171" t="inlineStr"/>
      <c r="AT1171" t="inlineStr"/>
      <c r="AU1171" t="inlineStr"/>
      <c r="AV1171" t="inlineStr"/>
      <c r="AW1171" t="inlineStr"/>
      <c r="AX1171" t="inlineStr">
        <is>
          <t>110</t>
        </is>
      </c>
      <c r="AY1171" t="inlineStr"/>
      <c r="AZ1171" t="inlineStr">
        <is>
          <t>x</t>
        </is>
      </c>
      <c r="BA1171" t="inlineStr">
        <is>
          <t>x</t>
        </is>
      </c>
      <c r="BB1171" t="inlineStr"/>
      <c r="BC1171" t="inlineStr">
        <is>
          <t>0</t>
        </is>
      </c>
      <c r="BD1171" t="inlineStr"/>
      <c r="BE1171" t="inlineStr"/>
      <c r="BF1171" t="inlineStr"/>
      <c r="BG1171" t="inlineStr"/>
      <c r="BH1171" t="inlineStr"/>
      <c r="BI1171" t="inlineStr"/>
      <c r="BJ1171" t="inlineStr"/>
      <c r="BK1171" t="inlineStr"/>
      <c r="BL1171" t="inlineStr"/>
      <c r="BM1171" t="inlineStr"/>
      <c r="BN1171" t="inlineStr"/>
      <c r="BO1171" t="inlineStr"/>
      <c r="BP1171" t="inlineStr"/>
      <c r="BQ1171" t="inlineStr"/>
      <c r="BR1171" t="inlineStr"/>
      <c r="BS1171" t="inlineStr"/>
      <c r="BT1171" t="inlineStr"/>
      <c r="BU1171" t="inlineStr"/>
      <c r="BV1171" t="inlineStr"/>
      <c r="BW1171" t="inlineStr"/>
      <c r="BX1171" t="inlineStr"/>
      <c r="BY1171" t="inlineStr"/>
      <c r="BZ1171" t="inlineStr"/>
      <c r="CA1171" t="inlineStr"/>
      <c r="CB1171" t="inlineStr"/>
      <c r="CC1171" t="inlineStr"/>
      <c r="CD1171" t="inlineStr"/>
      <c r="CE1171" t="inlineStr"/>
      <c r="CF1171" t="inlineStr"/>
      <c r="CG1171" t="inlineStr"/>
      <c r="CH1171" t="inlineStr"/>
      <c r="CI1171" t="inlineStr"/>
      <c r="CJ1171" t="inlineStr"/>
      <c r="CK1171" t="inlineStr"/>
      <c r="CL1171" t="inlineStr"/>
      <c r="CM1171" t="inlineStr"/>
      <c r="CN1171" t="inlineStr"/>
      <c r="CO1171" t="inlineStr"/>
      <c r="CP1171" t="inlineStr"/>
      <c r="CQ1171" t="inlineStr"/>
      <c r="CR1171" t="inlineStr"/>
      <c r="CS1171" t="inlineStr"/>
      <c r="CT1171" t="inlineStr"/>
      <c r="CU1171" t="inlineStr"/>
    </row>
    <row r="1172">
      <c r="A1172" t="b">
        <v>1</v>
      </c>
      <c r="B1172" t="inlineStr">
        <is>
          <t>1037</t>
        </is>
      </c>
      <c r="C1172" t="inlineStr">
        <is>
          <t>L-1522-315488212</t>
        </is>
      </c>
      <c r="D1172" t="inlineStr">
        <is>
          <t>1066957584</t>
        </is>
      </c>
      <c r="E1172" t="inlineStr">
        <is>
          <t>Aaf</t>
        </is>
      </c>
      <c r="F1172" t="inlineStr">
        <is>
          <t>https://portal.dnb.de/opac.htm?method=simpleSearch&amp;cqlMode=true&amp;query=idn%3D1066957584</t>
        </is>
      </c>
      <c r="G1172" t="inlineStr">
        <is>
          <t>III 104, 11</t>
        </is>
      </c>
      <c r="H1172" t="inlineStr">
        <is>
          <t>III 104, 11</t>
        </is>
      </c>
      <c r="I1172" t="inlineStr"/>
      <c r="J1172" t="inlineStr"/>
      <c r="K1172" t="inlineStr">
        <is>
          <t>bis 25 cm</t>
        </is>
      </c>
      <c r="L1172" t="inlineStr"/>
      <c r="M1172" t="inlineStr"/>
      <c r="N1172" t="inlineStr"/>
      <c r="O1172" t="inlineStr"/>
      <c r="P1172" t="inlineStr"/>
      <c r="Q1172" t="inlineStr"/>
      <c r="R1172" t="inlineStr"/>
      <c r="S1172" t="inlineStr"/>
      <c r="T1172" t="inlineStr"/>
      <c r="U1172" t="inlineStr"/>
      <c r="V1172" t="inlineStr"/>
      <c r="W1172" t="inlineStr"/>
      <c r="X1172" t="inlineStr"/>
      <c r="Y1172" t="inlineStr"/>
      <c r="Z1172" t="inlineStr"/>
      <c r="AA1172" t="inlineStr">
        <is>
          <t>Pa</t>
        </is>
      </c>
      <c r="AB1172" t="inlineStr"/>
      <c r="AC1172" t="inlineStr"/>
      <c r="AD1172" t="inlineStr">
        <is>
          <t>h/E</t>
        </is>
      </c>
      <c r="AE1172" t="inlineStr"/>
      <c r="AF1172" t="inlineStr"/>
      <c r="AG1172" t="inlineStr"/>
      <c r="AH1172" t="inlineStr"/>
      <c r="AI1172" t="inlineStr"/>
      <c r="AJ1172" t="inlineStr">
        <is>
          <t>Pa</t>
        </is>
      </c>
      <c r="AK1172" t="inlineStr"/>
      <c r="AL1172" t="inlineStr"/>
      <c r="AM1172" t="inlineStr"/>
      <c r="AN1172" t="inlineStr"/>
      <c r="AO1172" t="inlineStr"/>
      <c r="AP1172" t="inlineStr"/>
      <c r="AQ1172" t="inlineStr"/>
      <c r="AR1172" t="inlineStr"/>
      <c r="AS1172" t="inlineStr"/>
      <c r="AT1172" t="inlineStr"/>
      <c r="AU1172" t="inlineStr"/>
      <c r="AV1172" t="inlineStr"/>
      <c r="AW1172" t="inlineStr"/>
      <c r="AX1172" t="inlineStr">
        <is>
          <t>110</t>
        </is>
      </c>
      <c r="AY1172" t="inlineStr"/>
      <c r="AZ1172" t="inlineStr"/>
      <c r="BA1172" t="inlineStr"/>
      <c r="BB1172" t="inlineStr">
        <is>
          <t>n</t>
        </is>
      </c>
      <c r="BC1172" t="inlineStr">
        <is>
          <t>0</t>
        </is>
      </c>
      <c r="BD1172" t="inlineStr"/>
      <c r="BE1172" t="inlineStr"/>
      <c r="BF1172" t="inlineStr"/>
      <c r="BG1172" t="inlineStr"/>
      <c r="BH1172" t="inlineStr"/>
      <c r="BI1172" t="inlineStr"/>
      <c r="BJ1172" t="inlineStr"/>
      <c r="BK1172" t="inlineStr"/>
      <c r="BL1172" t="inlineStr"/>
      <c r="BM1172" t="inlineStr"/>
      <c r="BN1172" t="inlineStr"/>
      <c r="BO1172" t="inlineStr"/>
      <c r="BP1172" t="inlineStr"/>
      <c r="BQ1172" t="inlineStr"/>
      <c r="BR1172" t="inlineStr"/>
      <c r="BS1172" t="inlineStr"/>
      <c r="BT1172" t="inlineStr"/>
      <c r="BU1172" t="inlineStr"/>
      <c r="BV1172" t="inlineStr"/>
      <c r="BW1172" t="inlineStr"/>
      <c r="BX1172" t="inlineStr"/>
      <c r="BY1172" t="inlineStr"/>
      <c r="BZ1172" t="inlineStr"/>
      <c r="CA1172" t="inlineStr"/>
      <c r="CB1172" t="inlineStr"/>
      <c r="CC1172" t="inlineStr"/>
      <c r="CD1172" t="inlineStr"/>
      <c r="CE1172" t="inlineStr"/>
      <c r="CF1172" t="inlineStr"/>
      <c r="CG1172" t="inlineStr"/>
      <c r="CH1172" t="inlineStr"/>
      <c r="CI1172" t="inlineStr"/>
      <c r="CJ1172" t="inlineStr"/>
      <c r="CK1172" t="inlineStr"/>
      <c r="CL1172" t="inlineStr"/>
      <c r="CM1172" t="inlineStr"/>
      <c r="CN1172" t="inlineStr"/>
      <c r="CO1172" t="inlineStr"/>
      <c r="CP1172" t="inlineStr"/>
      <c r="CQ1172" t="inlineStr"/>
      <c r="CR1172" t="inlineStr"/>
      <c r="CS1172" t="inlineStr"/>
      <c r="CT1172" t="inlineStr"/>
      <c r="CU1172" t="inlineStr"/>
    </row>
    <row r="1173">
      <c r="A1173" t="b">
        <v>0</v>
      </c>
      <c r="B1173" t="inlineStr">
        <is>
          <t>1038</t>
        </is>
      </c>
      <c r="C1173" t="inlineStr">
        <is>
          <t>L-1542-315491949</t>
        </is>
      </c>
      <c r="D1173" t="inlineStr">
        <is>
          <t>1066961557</t>
        </is>
      </c>
      <c r="E1173" t="inlineStr"/>
      <c r="F1173" t="inlineStr">
        <is>
          <t>https://portal.dnb.de/opac.htm?method=simpleSearch&amp;cqlMode=true&amp;query=idn%3D1066961557</t>
        </is>
      </c>
      <c r="G1173" t="inlineStr">
        <is>
          <t>III 104, 12</t>
        </is>
      </c>
      <c r="H1173" t="inlineStr"/>
      <c r="I1173" t="inlineStr"/>
      <c r="J1173" t="inlineStr"/>
      <c r="K1173" t="inlineStr"/>
      <c r="L1173" t="inlineStr"/>
      <c r="M1173" t="inlineStr"/>
      <c r="N1173" t="inlineStr"/>
      <c r="O1173" t="inlineStr"/>
      <c r="P1173" t="inlineStr"/>
      <c r="Q1173" t="inlineStr"/>
      <c r="R1173" t="inlineStr"/>
      <c r="S1173" t="inlineStr"/>
      <c r="T1173" t="inlineStr"/>
      <c r="U1173" t="inlineStr"/>
      <c r="V1173" t="inlineStr">
        <is>
          <t>DA</t>
        </is>
      </c>
      <c r="W1173" t="inlineStr"/>
      <c r="X1173" t="inlineStr"/>
      <c r="Y1173" t="inlineStr"/>
      <c r="Z1173" t="inlineStr"/>
      <c r="AA1173" t="inlineStr"/>
      <c r="AB1173" t="inlineStr"/>
      <c r="AC1173" t="inlineStr"/>
      <c r="AD1173" t="inlineStr"/>
      <c r="AE1173" t="inlineStr"/>
      <c r="AF1173" t="inlineStr"/>
      <c r="AG1173" t="inlineStr"/>
      <c r="AH1173" t="inlineStr"/>
      <c r="AI1173" t="inlineStr"/>
      <c r="AJ1173" t="inlineStr"/>
      <c r="AK1173" t="inlineStr"/>
      <c r="AL1173" t="inlineStr"/>
      <c r="AM1173" t="inlineStr"/>
      <c r="AN1173" t="inlineStr"/>
      <c r="AO1173" t="inlineStr"/>
      <c r="AP1173" t="inlineStr"/>
      <c r="AQ1173" t="inlineStr"/>
      <c r="AR1173" t="inlineStr"/>
      <c r="AS1173" t="inlineStr"/>
      <c r="AT1173" t="inlineStr"/>
      <c r="AU1173" t="inlineStr"/>
      <c r="AV1173" t="inlineStr"/>
      <c r="AW1173" t="inlineStr"/>
      <c r="AX1173" t="inlineStr"/>
      <c r="AY1173" t="inlineStr"/>
      <c r="AZ1173" t="inlineStr"/>
      <c r="BA1173" t="inlineStr"/>
      <c r="BB1173" t="inlineStr"/>
      <c r="BC1173" t="inlineStr">
        <is>
          <t>0</t>
        </is>
      </c>
      <c r="BD1173" t="inlineStr"/>
      <c r="BE1173" t="inlineStr"/>
      <c r="BF1173" t="inlineStr"/>
      <c r="BG1173" t="inlineStr"/>
      <c r="BH1173" t="inlineStr"/>
      <c r="BI1173" t="inlineStr"/>
      <c r="BJ1173" t="inlineStr"/>
      <c r="BK1173" t="inlineStr"/>
      <c r="BL1173" t="inlineStr"/>
      <c r="BM1173" t="inlineStr"/>
      <c r="BN1173" t="inlineStr"/>
      <c r="BO1173" t="inlineStr"/>
      <c r="BP1173" t="inlineStr"/>
      <c r="BQ1173" t="inlineStr"/>
      <c r="BR1173" t="inlineStr"/>
      <c r="BS1173" t="inlineStr"/>
      <c r="BT1173" t="inlineStr"/>
      <c r="BU1173" t="inlineStr"/>
      <c r="BV1173" t="inlineStr"/>
      <c r="BW1173" t="inlineStr"/>
      <c r="BX1173" t="inlineStr"/>
      <c r="BY1173" t="inlineStr"/>
      <c r="BZ1173" t="inlineStr"/>
      <c r="CA1173" t="inlineStr"/>
      <c r="CB1173" t="inlineStr"/>
      <c r="CC1173" t="inlineStr"/>
      <c r="CD1173" t="inlineStr"/>
      <c r="CE1173" t="inlineStr"/>
      <c r="CF1173" t="inlineStr"/>
      <c r="CG1173" t="inlineStr"/>
      <c r="CH1173" t="inlineStr"/>
      <c r="CI1173" t="inlineStr"/>
      <c r="CJ1173" t="inlineStr"/>
      <c r="CK1173" t="inlineStr"/>
      <c r="CL1173" t="inlineStr"/>
      <c r="CM1173" t="inlineStr"/>
      <c r="CN1173" t="inlineStr"/>
      <c r="CO1173" t="inlineStr"/>
      <c r="CP1173" t="inlineStr"/>
      <c r="CQ1173" t="inlineStr"/>
      <c r="CR1173" t="inlineStr"/>
      <c r="CS1173" t="inlineStr"/>
      <c r="CT1173" t="inlineStr"/>
      <c r="CU1173" t="inlineStr"/>
    </row>
    <row r="1174">
      <c r="A1174" t="b">
        <v>1</v>
      </c>
      <c r="B1174" t="inlineStr">
        <is>
          <t>1039</t>
        </is>
      </c>
      <c r="C1174" t="inlineStr">
        <is>
          <t>L-1532-315488085</t>
        </is>
      </c>
      <c r="D1174" t="inlineStr">
        <is>
          <t>1066957444</t>
        </is>
      </c>
      <c r="E1174" t="inlineStr">
        <is>
          <t>Aaf</t>
        </is>
      </c>
      <c r="F1174" t="inlineStr">
        <is>
          <t>https://portal.dnb.de/opac.htm?method=simpleSearch&amp;cqlMode=true&amp;query=idn%3D1066957444</t>
        </is>
      </c>
      <c r="G1174" t="inlineStr">
        <is>
          <t>III 104, 13</t>
        </is>
      </c>
      <c r="H1174" t="inlineStr">
        <is>
          <t>III 104, 13</t>
        </is>
      </c>
      <c r="I1174" t="inlineStr"/>
      <c r="J1174" t="inlineStr"/>
      <c r="K1174" t="inlineStr">
        <is>
          <t>bis 25 cm</t>
        </is>
      </c>
      <c r="L1174" t="inlineStr"/>
      <c r="M1174" t="inlineStr"/>
      <c r="N1174" t="inlineStr"/>
      <c r="O1174" t="inlineStr"/>
      <c r="P1174" t="inlineStr"/>
      <c r="Q1174" t="inlineStr"/>
      <c r="R1174" t="inlineStr"/>
      <c r="S1174" t="inlineStr"/>
      <c r="T1174" t="inlineStr"/>
      <c r="U1174" t="inlineStr"/>
      <c r="V1174" t="inlineStr"/>
      <c r="W1174" t="inlineStr"/>
      <c r="X1174" t="inlineStr"/>
      <c r="Y1174" t="inlineStr"/>
      <c r="Z1174" t="inlineStr"/>
      <c r="AA1174" t="inlineStr">
        <is>
          <t>Br</t>
        </is>
      </c>
      <c r="AB1174" t="inlineStr"/>
      <c r="AC1174" t="inlineStr"/>
      <c r="AD1174" t="inlineStr">
        <is>
          <t>f</t>
        </is>
      </c>
      <c r="AE1174" t="inlineStr"/>
      <c r="AF1174" t="inlineStr"/>
      <c r="AG1174" t="inlineStr"/>
      <c r="AH1174" t="inlineStr"/>
      <c r="AI1174" t="inlineStr"/>
      <c r="AJ1174" t="inlineStr">
        <is>
          <t>Pa</t>
        </is>
      </c>
      <c r="AK1174" t="inlineStr"/>
      <c r="AL1174" t="inlineStr"/>
      <c r="AM1174" t="inlineStr"/>
      <c r="AN1174" t="inlineStr"/>
      <c r="AO1174" t="inlineStr"/>
      <c r="AP1174" t="inlineStr"/>
      <c r="AQ1174" t="inlineStr"/>
      <c r="AR1174" t="inlineStr"/>
      <c r="AS1174" t="inlineStr"/>
      <c r="AT1174" t="inlineStr"/>
      <c r="AU1174" t="inlineStr"/>
      <c r="AV1174" t="inlineStr"/>
      <c r="AW1174" t="inlineStr"/>
      <c r="AX1174" t="inlineStr">
        <is>
          <t>110</t>
        </is>
      </c>
      <c r="AY1174" t="inlineStr"/>
      <c r="AZ1174" t="inlineStr"/>
      <c r="BA1174" t="inlineStr"/>
      <c r="BB1174" t="inlineStr">
        <is>
          <t>n</t>
        </is>
      </c>
      <c r="BC1174" t="inlineStr">
        <is>
          <t>0</t>
        </is>
      </c>
      <c r="BD1174" t="inlineStr"/>
      <c r="BE1174" t="inlineStr"/>
      <c r="BF1174" t="inlineStr"/>
      <c r="BG1174" t="inlineStr"/>
      <c r="BH1174" t="inlineStr"/>
      <c r="BI1174" t="inlineStr"/>
      <c r="BJ1174" t="inlineStr"/>
      <c r="BK1174" t="inlineStr"/>
      <c r="BL1174" t="inlineStr"/>
      <c r="BM1174" t="inlineStr"/>
      <c r="BN1174" t="inlineStr"/>
      <c r="BO1174" t="inlineStr"/>
      <c r="BP1174" t="inlineStr"/>
      <c r="BQ1174" t="inlineStr"/>
      <c r="BR1174" t="inlineStr"/>
      <c r="BS1174" t="inlineStr"/>
      <c r="BT1174" t="inlineStr"/>
      <c r="BU1174" t="inlineStr"/>
      <c r="BV1174" t="inlineStr"/>
      <c r="BW1174" t="inlineStr"/>
      <c r="BX1174" t="inlineStr"/>
      <c r="BY1174" t="inlineStr"/>
      <c r="BZ1174" t="inlineStr"/>
      <c r="CA1174" t="inlineStr"/>
      <c r="CB1174" t="inlineStr"/>
      <c r="CC1174" t="inlineStr"/>
      <c r="CD1174" t="inlineStr"/>
      <c r="CE1174" t="inlineStr"/>
      <c r="CF1174" t="inlineStr"/>
      <c r="CG1174" t="inlineStr"/>
      <c r="CH1174" t="inlineStr"/>
      <c r="CI1174" t="inlineStr"/>
      <c r="CJ1174" t="inlineStr"/>
      <c r="CK1174" t="inlineStr"/>
      <c r="CL1174" t="inlineStr"/>
      <c r="CM1174" t="inlineStr"/>
      <c r="CN1174" t="inlineStr"/>
      <c r="CO1174" t="inlineStr"/>
      <c r="CP1174" t="inlineStr"/>
      <c r="CQ1174" t="inlineStr"/>
      <c r="CR1174" t="inlineStr"/>
      <c r="CS1174" t="inlineStr"/>
      <c r="CT1174" t="inlineStr"/>
      <c r="CU1174" t="inlineStr"/>
    </row>
    <row r="1175">
      <c r="A1175" t="b">
        <v>1</v>
      </c>
      <c r="B1175" t="inlineStr">
        <is>
          <t>1040</t>
        </is>
      </c>
      <c r="C1175" t="inlineStr">
        <is>
          <t>L-1525-315492082</t>
        </is>
      </c>
      <c r="D1175" t="inlineStr">
        <is>
          <t>1066961689</t>
        </is>
      </c>
      <c r="E1175" t="inlineStr">
        <is>
          <t>Aaf</t>
        </is>
      </c>
      <c r="F1175" t="inlineStr">
        <is>
          <t>https://portal.dnb.de/opac.htm?method=simpleSearch&amp;cqlMode=true&amp;query=idn%3D1066961689</t>
        </is>
      </c>
      <c r="G1175" t="inlineStr">
        <is>
          <t>III 104, 14</t>
        </is>
      </c>
      <c r="H1175" t="inlineStr">
        <is>
          <t>III 104, 14</t>
        </is>
      </c>
      <c r="I1175" t="inlineStr"/>
      <c r="J1175" t="inlineStr"/>
      <c r="K1175" t="inlineStr">
        <is>
          <t>bis 25 cm</t>
        </is>
      </c>
      <c r="L1175" t="inlineStr"/>
      <c r="M1175" t="inlineStr"/>
      <c r="N1175" t="inlineStr"/>
      <c r="O1175" t="inlineStr"/>
      <c r="P1175" t="inlineStr"/>
      <c r="Q1175" t="inlineStr"/>
      <c r="R1175" t="inlineStr"/>
      <c r="S1175" t="inlineStr"/>
      <c r="T1175" t="inlineStr"/>
      <c r="U1175" t="inlineStr"/>
      <c r="V1175" t="inlineStr"/>
      <c r="W1175" t="inlineStr"/>
      <c r="X1175" t="inlineStr"/>
      <c r="Y1175" t="inlineStr"/>
      <c r="Z1175" t="inlineStr">
        <is>
          <t>x</t>
        </is>
      </c>
      <c r="AA1175" t="inlineStr">
        <is>
          <t>HL</t>
        </is>
      </c>
      <c r="AB1175" t="inlineStr"/>
      <c r="AC1175" t="inlineStr">
        <is>
          <t>x</t>
        </is>
      </c>
      <c r="AD1175" t="inlineStr">
        <is>
          <t>f/V</t>
        </is>
      </c>
      <c r="AE1175" t="inlineStr"/>
      <c r="AF1175" t="inlineStr"/>
      <c r="AG1175" t="inlineStr"/>
      <c r="AH1175" t="inlineStr"/>
      <c r="AI1175" t="inlineStr"/>
      <c r="AJ1175" t="inlineStr">
        <is>
          <t>Pa</t>
        </is>
      </c>
      <c r="AK1175" t="inlineStr"/>
      <c r="AL1175" t="inlineStr"/>
      <c r="AM1175" t="inlineStr"/>
      <c r="AN1175" t="inlineStr"/>
      <c r="AO1175" t="inlineStr"/>
      <c r="AP1175" t="inlineStr"/>
      <c r="AQ1175" t="inlineStr"/>
      <c r="AR1175" t="inlineStr"/>
      <c r="AS1175" t="inlineStr"/>
      <c r="AT1175" t="inlineStr"/>
      <c r="AU1175" t="inlineStr"/>
      <c r="AV1175" t="inlineStr"/>
      <c r="AW1175" t="inlineStr"/>
      <c r="AX1175" t="inlineStr">
        <is>
          <t>60</t>
        </is>
      </c>
      <c r="AY1175" t="inlineStr"/>
      <c r="AZ1175" t="inlineStr"/>
      <c r="BA1175" t="inlineStr"/>
      <c r="BB1175" t="inlineStr">
        <is>
          <t>n</t>
        </is>
      </c>
      <c r="BC1175" t="inlineStr">
        <is>
          <t>0</t>
        </is>
      </c>
      <c r="BD1175" t="inlineStr"/>
      <c r="BE1175" t="inlineStr"/>
      <c r="BF1175" t="inlineStr"/>
      <c r="BG1175" t="inlineStr"/>
      <c r="BH1175" t="inlineStr"/>
      <c r="BI1175" t="inlineStr"/>
      <c r="BJ1175" t="inlineStr"/>
      <c r="BK1175" t="inlineStr"/>
      <c r="BL1175" t="inlineStr"/>
      <c r="BM1175" t="inlineStr"/>
      <c r="BN1175" t="inlineStr"/>
      <c r="BO1175" t="inlineStr"/>
      <c r="BP1175" t="inlineStr"/>
      <c r="BQ1175" t="inlineStr"/>
      <c r="BR1175" t="inlineStr"/>
      <c r="BS1175" t="inlineStr"/>
      <c r="BT1175" t="inlineStr"/>
      <c r="BU1175" t="inlineStr"/>
      <c r="BV1175" t="inlineStr"/>
      <c r="BW1175" t="inlineStr"/>
      <c r="BX1175" t="inlineStr"/>
      <c r="BY1175" t="inlineStr"/>
      <c r="BZ1175" t="inlineStr"/>
      <c r="CA1175" t="inlineStr"/>
      <c r="CB1175" t="inlineStr"/>
      <c r="CC1175" t="inlineStr"/>
      <c r="CD1175" t="inlineStr"/>
      <c r="CE1175" t="inlineStr"/>
      <c r="CF1175" t="inlineStr"/>
      <c r="CG1175" t="inlineStr"/>
      <c r="CH1175" t="inlineStr"/>
      <c r="CI1175" t="inlineStr"/>
      <c r="CJ1175" t="inlineStr"/>
      <c r="CK1175" t="inlineStr"/>
      <c r="CL1175" t="inlineStr"/>
      <c r="CM1175" t="inlineStr"/>
      <c r="CN1175" t="inlineStr"/>
      <c r="CO1175" t="inlineStr"/>
      <c r="CP1175" t="inlineStr"/>
      <c r="CQ1175" t="inlineStr"/>
      <c r="CR1175" t="inlineStr"/>
      <c r="CS1175" t="inlineStr"/>
      <c r="CT1175" t="inlineStr"/>
      <c r="CU1175" t="inlineStr"/>
    </row>
    <row r="1176">
      <c r="A1176" t="b">
        <v>1</v>
      </c>
      <c r="B1176" t="inlineStr">
        <is>
          <t>1075</t>
        </is>
      </c>
      <c r="C1176" t="inlineStr">
        <is>
          <t>L-1524-167183281</t>
        </is>
      </c>
      <c r="D1176" t="inlineStr">
        <is>
          <t>998898333</t>
        </is>
      </c>
      <c r="E1176" t="inlineStr">
        <is>
          <t>Aal</t>
        </is>
      </c>
      <c r="F1176" t="inlineStr">
        <is>
          <t>https://portal.dnb.de/opac.htm?method=simpleSearch&amp;cqlMode=true&amp;query=idn%3D998898333</t>
        </is>
      </c>
      <c r="G1176" t="inlineStr">
        <is>
          <t>III 104, 14 a</t>
        </is>
      </c>
      <c r="H1176" t="inlineStr">
        <is>
          <t>III 104, 14 a</t>
        </is>
      </c>
      <c r="I1176" t="inlineStr"/>
      <c r="J1176" t="inlineStr"/>
      <c r="K1176" t="inlineStr">
        <is>
          <t>bis 25 cm</t>
        </is>
      </c>
      <c r="L1176" t="inlineStr"/>
      <c r="M1176" t="inlineStr"/>
      <c r="N1176" t="inlineStr"/>
      <c r="O1176" t="inlineStr"/>
      <c r="P1176" t="inlineStr"/>
      <c r="Q1176" t="inlineStr"/>
      <c r="R1176" t="inlineStr"/>
      <c r="S1176" t="inlineStr"/>
      <c r="T1176" t="inlineStr"/>
      <c r="U1176" t="inlineStr"/>
      <c r="V1176" t="inlineStr"/>
      <c r="W1176" t="inlineStr"/>
      <c r="X1176" t="inlineStr"/>
      <c r="Y1176" t="inlineStr"/>
      <c r="Z1176" t="inlineStr"/>
      <c r="AA1176" t="inlineStr">
        <is>
          <t>HPg</t>
        </is>
      </c>
      <c r="AB1176" t="inlineStr"/>
      <c r="AC1176" t="inlineStr"/>
      <c r="AD1176" t="inlineStr">
        <is>
          <t>h/E</t>
        </is>
      </c>
      <c r="AE1176" t="inlineStr"/>
      <c r="AF1176" t="inlineStr"/>
      <c r="AG1176" t="inlineStr"/>
      <c r="AH1176" t="inlineStr"/>
      <c r="AI1176" t="inlineStr"/>
      <c r="AJ1176" t="inlineStr">
        <is>
          <t>Pa</t>
        </is>
      </c>
      <c r="AK1176" t="inlineStr"/>
      <c r="AL1176" t="inlineStr"/>
      <c r="AM1176" t="inlineStr"/>
      <c r="AN1176" t="inlineStr"/>
      <c r="AO1176" t="inlineStr"/>
      <c r="AP1176" t="inlineStr"/>
      <c r="AQ1176" t="inlineStr"/>
      <c r="AR1176" t="inlineStr"/>
      <c r="AS1176" t="inlineStr"/>
      <c r="AT1176" t="inlineStr"/>
      <c r="AU1176" t="inlineStr"/>
      <c r="AV1176" t="inlineStr"/>
      <c r="AW1176" t="inlineStr"/>
      <c r="AX1176" t="inlineStr">
        <is>
          <t>110</t>
        </is>
      </c>
      <c r="AY1176" t="inlineStr"/>
      <c r="AZ1176" t="inlineStr">
        <is>
          <t>x</t>
        </is>
      </c>
      <c r="BA1176" t="inlineStr">
        <is>
          <t>x</t>
        </is>
      </c>
      <c r="BB1176" t="inlineStr">
        <is>
          <t>n</t>
        </is>
      </c>
      <c r="BC1176" t="inlineStr">
        <is>
          <t>0</t>
        </is>
      </c>
      <c r="BD1176" t="inlineStr"/>
      <c r="BE1176" t="inlineStr"/>
      <c r="BF1176" t="inlineStr"/>
      <c r="BG1176" t="inlineStr"/>
      <c r="BH1176" t="inlineStr"/>
      <c r="BI1176" t="inlineStr"/>
      <c r="BJ1176" t="inlineStr"/>
      <c r="BK1176" t="inlineStr"/>
      <c r="BL1176" t="inlineStr"/>
      <c r="BM1176" t="inlineStr"/>
      <c r="BN1176" t="inlineStr"/>
      <c r="BO1176" t="inlineStr"/>
      <c r="BP1176" t="inlineStr"/>
      <c r="BQ1176" t="inlineStr"/>
      <c r="BR1176" t="inlineStr"/>
      <c r="BS1176" t="inlineStr"/>
      <c r="BT1176" t="inlineStr"/>
      <c r="BU1176" t="inlineStr"/>
      <c r="BV1176" t="inlineStr"/>
      <c r="BW1176" t="inlineStr"/>
      <c r="BX1176" t="inlineStr"/>
      <c r="BY1176" t="inlineStr"/>
      <c r="BZ1176" t="inlineStr"/>
      <c r="CA1176" t="inlineStr"/>
      <c r="CB1176" t="inlineStr"/>
      <c r="CC1176" t="inlineStr"/>
      <c r="CD1176" t="inlineStr"/>
      <c r="CE1176" t="inlineStr"/>
      <c r="CF1176" t="inlineStr"/>
      <c r="CG1176" t="inlineStr"/>
      <c r="CH1176" t="inlineStr"/>
      <c r="CI1176" t="inlineStr"/>
      <c r="CJ1176" t="inlineStr"/>
      <c r="CK1176" t="inlineStr"/>
      <c r="CL1176" t="inlineStr"/>
      <c r="CM1176" t="inlineStr"/>
      <c r="CN1176" t="inlineStr"/>
      <c r="CO1176" t="inlineStr"/>
      <c r="CP1176" t="inlineStr"/>
      <c r="CQ1176" t="inlineStr"/>
      <c r="CR1176" t="inlineStr"/>
      <c r="CS1176" t="inlineStr"/>
      <c r="CT1176" t="inlineStr"/>
      <c r="CU1176" t="inlineStr"/>
    </row>
    <row r="1177">
      <c r="A1177" t="b">
        <v>0</v>
      </c>
      <c r="B1177" t="inlineStr">
        <is>
          <t>1076</t>
        </is>
      </c>
      <c r="C1177" t="inlineStr">
        <is>
          <t>L-1525-168342634</t>
        </is>
      </c>
      <c r="D1177" t="inlineStr">
        <is>
          <t>999418432</t>
        </is>
      </c>
      <c r="E1177" t="inlineStr"/>
      <c r="F1177" t="inlineStr">
        <is>
          <t>https://portal.dnb.de/opac.htm?method=simpleSearch&amp;cqlMode=true&amp;query=idn%3D999418432</t>
        </is>
      </c>
      <c r="G1177" t="inlineStr">
        <is>
          <t>III 104, 14 b</t>
        </is>
      </c>
      <c r="H1177" t="inlineStr"/>
      <c r="I1177" t="inlineStr"/>
      <c r="J1177" t="inlineStr"/>
      <c r="K1177" t="inlineStr">
        <is>
          <t>bis 25 cm</t>
        </is>
      </c>
      <c r="L1177" t="inlineStr"/>
      <c r="M1177" t="inlineStr"/>
      <c r="N1177" t="inlineStr"/>
      <c r="O1177" t="inlineStr"/>
      <c r="P1177" t="inlineStr"/>
      <c r="Q1177" t="inlineStr"/>
      <c r="R1177" t="inlineStr"/>
      <c r="S1177" t="inlineStr"/>
      <c r="T1177" t="inlineStr"/>
      <c r="U1177" t="inlineStr"/>
      <c r="V1177" t="inlineStr"/>
      <c r="W1177" t="inlineStr"/>
      <c r="X1177" t="inlineStr"/>
      <c r="Y1177" t="inlineStr"/>
      <c r="Z1177" t="inlineStr"/>
      <c r="AA1177" t="inlineStr">
        <is>
          <t>HD</t>
        </is>
      </c>
      <c r="AB1177" t="inlineStr"/>
      <c r="AC1177" t="inlineStr">
        <is>
          <t>x</t>
        </is>
      </c>
      <c r="AD1177" t="inlineStr">
        <is>
          <t>f</t>
        </is>
      </c>
      <c r="AE1177" t="inlineStr"/>
      <c r="AF1177" t="inlineStr"/>
      <c r="AG1177" t="inlineStr"/>
      <c r="AH1177" t="inlineStr"/>
      <c r="AI1177" t="inlineStr"/>
      <c r="AJ1177" t="inlineStr">
        <is>
          <t>Pa</t>
        </is>
      </c>
      <c r="AK1177" t="inlineStr"/>
      <c r="AL1177" t="inlineStr"/>
      <c r="AM1177" t="inlineStr"/>
      <c r="AN1177" t="inlineStr"/>
      <c r="AO1177" t="inlineStr"/>
      <c r="AP1177" t="inlineStr"/>
      <c r="AQ1177" t="inlineStr"/>
      <c r="AR1177" t="inlineStr"/>
      <c r="AS1177" t="inlineStr"/>
      <c r="AT1177" t="inlineStr"/>
      <c r="AU1177" t="inlineStr"/>
      <c r="AV1177" t="inlineStr">
        <is>
          <t>0</t>
        </is>
      </c>
      <c r="AW1177" t="inlineStr">
        <is>
          <t>x</t>
        </is>
      </c>
      <c r="AX1177" t="inlineStr">
        <is>
          <t>110</t>
        </is>
      </c>
      <c r="AY1177" t="inlineStr"/>
      <c r="AZ1177" t="inlineStr"/>
      <c r="BA1177" t="inlineStr"/>
      <c r="BB1177" t="inlineStr">
        <is>
          <t>n</t>
        </is>
      </c>
      <c r="BC1177" t="inlineStr">
        <is>
          <t>0</t>
        </is>
      </c>
      <c r="BD1177" t="inlineStr"/>
      <c r="BE1177" t="inlineStr">
        <is>
          <t>Gewebe</t>
        </is>
      </c>
      <c r="BF1177" t="inlineStr"/>
      <c r="BG1177" t="inlineStr"/>
      <c r="BH1177" t="inlineStr"/>
      <c r="BI1177" t="inlineStr"/>
      <c r="BJ1177" t="inlineStr"/>
      <c r="BK1177" t="inlineStr"/>
      <c r="BL1177" t="inlineStr"/>
      <c r="BM1177" t="inlineStr"/>
      <c r="BN1177" t="inlineStr"/>
      <c r="BO1177" t="inlineStr"/>
      <c r="BP1177" t="inlineStr"/>
      <c r="BQ1177" t="inlineStr"/>
      <c r="BR1177" t="inlineStr"/>
      <c r="BS1177" t="inlineStr"/>
      <c r="BT1177" t="inlineStr"/>
      <c r="BU1177" t="inlineStr"/>
      <c r="BV1177" t="inlineStr"/>
      <c r="BW1177" t="inlineStr"/>
      <c r="BX1177" t="inlineStr"/>
      <c r="BY1177" t="inlineStr"/>
      <c r="BZ1177" t="inlineStr"/>
      <c r="CA1177" t="inlineStr"/>
      <c r="CB1177" t="inlineStr"/>
      <c r="CC1177" t="inlineStr"/>
      <c r="CD1177" t="inlineStr"/>
      <c r="CE1177" t="inlineStr"/>
      <c r="CF1177" t="inlineStr"/>
      <c r="CG1177" t="inlineStr"/>
      <c r="CH1177" t="inlineStr"/>
      <c r="CI1177" t="inlineStr"/>
      <c r="CJ1177" t="inlineStr"/>
      <c r="CK1177" t="inlineStr"/>
      <c r="CL1177" t="inlineStr"/>
      <c r="CM1177" t="inlineStr"/>
      <c r="CN1177" t="inlineStr"/>
      <c r="CO1177" t="inlineStr"/>
      <c r="CP1177" t="inlineStr"/>
      <c r="CQ1177" t="inlineStr"/>
      <c r="CR1177" t="inlineStr"/>
      <c r="CS1177" t="inlineStr"/>
      <c r="CT1177" t="inlineStr"/>
      <c r="CU1177" t="inlineStr"/>
    </row>
    <row r="1178">
      <c r="A1178" t="b">
        <v>1</v>
      </c>
      <c r="B1178" t="inlineStr"/>
      <c r="C1178" t="inlineStr">
        <is>
          <t>L-1524-786237821</t>
        </is>
      </c>
      <c r="D1178" t="inlineStr">
        <is>
          <t>1263573177</t>
        </is>
      </c>
      <c r="E1178" t="inlineStr">
        <is>
          <t>Qd</t>
        </is>
      </c>
      <c r="F1178" t="inlineStr"/>
      <c r="G1178" t="inlineStr">
        <is>
          <t>III 104, 14 b</t>
        </is>
      </c>
      <c r="H1178" t="inlineStr">
        <is>
          <t>III 104, 14 b</t>
        </is>
      </c>
      <c r="I1178" t="inlineStr"/>
      <c r="J1178" t="inlineStr"/>
      <c r="K1178" t="inlineStr"/>
      <c r="L1178" t="inlineStr"/>
      <c r="M1178" t="inlineStr"/>
      <c r="N1178" t="inlineStr"/>
      <c r="O1178" t="inlineStr"/>
      <c r="P1178" t="inlineStr"/>
      <c r="Q1178" t="inlineStr"/>
      <c r="R1178" t="inlineStr"/>
      <c r="S1178" t="inlineStr"/>
      <c r="T1178" t="inlineStr"/>
      <c r="U1178" t="inlineStr"/>
      <c r="V1178" t="inlineStr"/>
      <c r="W1178" t="inlineStr"/>
      <c r="X1178" t="inlineStr"/>
      <c r="Y1178" t="inlineStr"/>
      <c r="Z1178" t="inlineStr"/>
      <c r="AA1178" t="inlineStr"/>
      <c r="AB1178" t="inlineStr"/>
      <c r="AC1178" t="inlineStr"/>
      <c r="AD1178" t="inlineStr"/>
      <c r="AE1178" t="inlineStr"/>
      <c r="AF1178" t="inlineStr"/>
      <c r="AG1178" t="inlineStr"/>
      <c r="AH1178" t="inlineStr"/>
      <c r="AI1178" t="inlineStr"/>
      <c r="AJ1178" t="inlineStr"/>
      <c r="AK1178" t="inlineStr"/>
      <c r="AL1178" t="inlineStr"/>
      <c r="AM1178" t="inlineStr"/>
      <c r="AN1178" t="inlineStr"/>
      <c r="AO1178" t="inlineStr"/>
      <c r="AP1178" t="inlineStr"/>
      <c r="AQ1178" t="inlineStr"/>
      <c r="AR1178" t="inlineStr"/>
      <c r="AS1178" t="inlineStr"/>
      <c r="AT1178" t="inlineStr"/>
      <c r="AU1178" t="inlineStr"/>
      <c r="AV1178" t="inlineStr"/>
      <c r="AW1178" t="inlineStr"/>
      <c r="AX1178" t="inlineStr"/>
      <c r="AY1178" t="inlineStr"/>
      <c r="AZ1178" t="inlineStr"/>
      <c r="BA1178" t="inlineStr"/>
      <c r="BB1178" t="inlineStr"/>
      <c r="BC1178" t="inlineStr"/>
      <c r="BD1178" t="inlineStr"/>
      <c r="BE1178" t="inlineStr"/>
      <c r="BF1178" t="inlineStr"/>
      <c r="BG1178" t="inlineStr"/>
      <c r="BH1178" t="inlineStr"/>
      <c r="BI1178" t="inlineStr"/>
      <c r="BJ1178" t="inlineStr"/>
      <c r="BK1178" t="inlineStr"/>
      <c r="BL1178" t="inlineStr"/>
      <c r="BM1178" t="inlineStr"/>
      <c r="BN1178" t="inlineStr"/>
      <c r="BO1178" t="inlineStr"/>
      <c r="BP1178" t="inlineStr"/>
      <c r="BQ1178" t="inlineStr"/>
      <c r="BR1178" t="inlineStr"/>
      <c r="BS1178" t="inlineStr"/>
      <c r="BT1178" t="inlineStr"/>
      <c r="BU1178" t="inlineStr"/>
      <c r="BV1178" t="inlineStr"/>
      <c r="BW1178" t="inlineStr"/>
      <c r="BX1178" t="inlineStr"/>
      <c r="BY1178" t="inlineStr"/>
      <c r="BZ1178" t="inlineStr"/>
      <c r="CA1178" t="inlineStr"/>
      <c r="CB1178" t="inlineStr"/>
      <c r="CC1178" t="inlineStr"/>
      <c r="CD1178" t="inlineStr"/>
      <c r="CE1178" t="inlineStr"/>
      <c r="CF1178" t="inlineStr"/>
      <c r="CG1178" t="inlineStr"/>
      <c r="CH1178" t="inlineStr"/>
      <c r="CI1178" t="inlineStr"/>
      <c r="CJ1178" t="inlineStr"/>
      <c r="CK1178" t="inlineStr"/>
      <c r="CL1178" t="inlineStr"/>
      <c r="CM1178" t="inlineStr"/>
      <c r="CN1178" t="inlineStr"/>
      <c r="CO1178" t="inlineStr"/>
      <c r="CP1178" t="inlineStr"/>
      <c r="CQ1178" t="inlineStr"/>
      <c r="CR1178" t="inlineStr"/>
      <c r="CS1178" t="inlineStr"/>
      <c r="CT1178" t="inlineStr"/>
      <c r="CU1178" t="inlineStr"/>
    </row>
    <row r="1179">
      <c r="A1179" t="b">
        <v>0</v>
      </c>
      <c r="B1179" t="inlineStr">
        <is>
          <t>1077</t>
        </is>
      </c>
      <c r="C1179" t="inlineStr">
        <is>
          <t>L-1524-156068702</t>
        </is>
      </c>
      <c r="D1179" t="inlineStr">
        <is>
          <t>994509901</t>
        </is>
      </c>
      <c r="E1179" t="inlineStr"/>
      <c r="F1179" t="inlineStr">
        <is>
          <t>https://portal.dnb.de/opac.htm?method=simpleSearch&amp;cqlMode=true&amp;query=idn%3D994509901</t>
        </is>
      </c>
      <c r="G1179" t="inlineStr">
        <is>
          <t>III 104, 14/b (angebunden)</t>
        </is>
      </c>
      <c r="H1179" t="inlineStr"/>
      <c r="I1179" t="inlineStr"/>
      <c r="J1179" t="inlineStr"/>
      <c r="K1179" t="inlineStr"/>
      <c r="L1179" t="inlineStr"/>
      <c r="M1179" t="inlineStr"/>
      <c r="N1179" t="inlineStr"/>
      <c r="O1179" t="inlineStr"/>
      <c r="P1179" t="inlineStr"/>
      <c r="Q1179" t="inlineStr"/>
      <c r="R1179" t="inlineStr"/>
      <c r="S1179" t="inlineStr"/>
      <c r="T1179" t="inlineStr"/>
      <c r="U1179" t="inlineStr"/>
      <c r="V1179" t="inlineStr"/>
      <c r="W1179" t="inlineStr"/>
      <c r="X1179" t="inlineStr"/>
      <c r="Y1179" t="inlineStr"/>
      <c r="Z1179" t="inlineStr"/>
      <c r="AA1179" t="inlineStr"/>
      <c r="AB1179" t="inlineStr"/>
      <c r="AC1179" t="inlineStr"/>
      <c r="AD1179" t="inlineStr"/>
      <c r="AE1179" t="inlineStr"/>
      <c r="AF1179" t="inlineStr"/>
      <c r="AG1179" t="inlineStr"/>
      <c r="AH1179" t="inlineStr"/>
      <c r="AI1179" t="inlineStr"/>
      <c r="AJ1179" t="inlineStr"/>
      <c r="AK1179" t="inlineStr"/>
      <c r="AL1179" t="inlineStr"/>
      <c r="AM1179" t="inlineStr"/>
      <c r="AN1179" t="inlineStr"/>
      <c r="AO1179" t="inlineStr"/>
      <c r="AP1179" t="inlineStr"/>
      <c r="AQ1179" t="inlineStr"/>
      <c r="AR1179" t="inlineStr"/>
      <c r="AS1179" t="inlineStr"/>
      <c r="AT1179" t="inlineStr"/>
      <c r="AU1179" t="inlineStr"/>
      <c r="AV1179" t="inlineStr"/>
      <c r="AW1179" t="inlineStr"/>
      <c r="AX1179" t="inlineStr"/>
      <c r="AY1179" t="inlineStr"/>
      <c r="AZ1179" t="inlineStr"/>
      <c r="BA1179" t="inlineStr"/>
      <c r="BB1179" t="inlineStr"/>
      <c r="BC1179" t="inlineStr">
        <is>
          <t>0</t>
        </is>
      </c>
      <c r="BD1179" t="inlineStr"/>
      <c r="BE1179" t="inlineStr"/>
      <c r="BF1179" t="inlineStr"/>
      <c r="BG1179" t="inlineStr"/>
      <c r="BH1179" t="inlineStr"/>
      <c r="BI1179" t="inlineStr"/>
      <c r="BJ1179" t="inlineStr"/>
      <c r="BK1179" t="inlineStr"/>
      <c r="BL1179" t="inlineStr"/>
      <c r="BM1179" t="inlineStr"/>
      <c r="BN1179" t="inlineStr"/>
      <c r="BO1179" t="inlineStr"/>
      <c r="BP1179" t="inlineStr"/>
      <c r="BQ1179" t="inlineStr"/>
      <c r="BR1179" t="inlineStr"/>
      <c r="BS1179" t="inlineStr"/>
      <c r="BT1179" t="inlineStr"/>
      <c r="BU1179" t="inlineStr"/>
      <c r="BV1179" t="inlineStr"/>
      <c r="BW1179" t="inlineStr"/>
      <c r="BX1179" t="inlineStr"/>
      <c r="BY1179" t="inlineStr"/>
      <c r="BZ1179" t="inlineStr"/>
      <c r="CA1179" t="inlineStr"/>
      <c r="CB1179" t="inlineStr"/>
      <c r="CC1179" t="inlineStr"/>
      <c r="CD1179" t="inlineStr"/>
      <c r="CE1179" t="inlineStr"/>
      <c r="CF1179" t="inlineStr"/>
      <c r="CG1179" t="inlineStr"/>
      <c r="CH1179" t="inlineStr"/>
      <c r="CI1179" t="inlineStr"/>
      <c r="CJ1179" t="inlineStr"/>
      <c r="CK1179" t="inlineStr"/>
      <c r="CL1179" t="inlineStr"/>
      <c r="CM1179" t="inlineStr"/>
      <c r="CN1179" t="inlineStr"/>
      <c r="CO1179" t="inlineStr"/>
      <c r="CP1179" t="inlineStr"/>
      <c r="CQ1179" t="inlineStr"/>
      <c r="CR1179" t="inlineStr"/>
      <c r="CS1179" t="inlineStr"/>
      <c r="CT1179" t="inlineStr"/>
      <c r="CU1179" t="inlineStr"/>
    </row>
    <row r="1180">
      <c r="A1180" t="b">
        <v>1</v>
      </c>
      <c r="B1180" t="inlineStr">
        <is>
          <t>1041</t>
        </is>
      </c>
      <c r="C1180" t="inlineStr">
        <is>
          <t>L-1527-315493208</t>
        </is>
      </c>
      <c r="D1180" t="inlineStr">
        <is>
          <t>1066962936</t>
        </is>
      </c>
      <c r="E1180" t="inlineStr">
        <is>
          <t>Aaf</t>
        </is>
      </c>
      <c r="F1180" t="inlineStr">
        <is>
          <t>https://portal.dnb.de/opac.htm?method=simpleSearch&amp;cqlMode=true&amp;query=idn%3D1066962936</t>
        </is>
      </c>
      <c r="G1180" t="inlineStr">
        <is>
          <t>III 104, 15</t>
        </is>
      </c>
      <c r="H1180" t="inlineStr">
        <is>
          <t>III 104, 15</t>
        </is>
      </c>
      <c r="I1180" t="inlineStr"/>
      <c r="J1180" t="inlineStr"/>
      <c r="K1180" t="inlineStr">
        <is>
          <t>bis 25 cm</t>
        </is>
      </c>
      <c r="L1180" t="inlineStr"/>
      <c r="M1180" t="inlineStr"/>
      <c r="N1180" t="inlineStr"/>
      <c r="O1180" t="inlineStr"/>
      <c r="P1180" t="inlineStr"/>
      <c r="Q1180" t="inlineStr"/>
      <c r="R1180" t="inlineStr"/>
      <c r="S1180" t="inlineStr"/>
      <c r="T1180" t="inlineStr"/>
      <c r="U1180" t="inlineStr"/>
      <c r="V1180" t="inlineStr"/>
      <c r="W1180" t="inlineStr"/>
      <c r="X1180" t="inlineStr"/>
      <c r="Y1180" t="inlineStr"/>
      <c r="Z1180" t="inlineStr"/>
      <c r="AA1180" t="inlineStr">
        <is>
          <t>G</t>
        </is>
      </c>
      <c r="AB1180" t="inlineStr">
        <is>
          <t>x</t>
        </is>
      </c>
      <c r="AC1180" t="inlineStr"/>
      <c r="AD1180" t="inlineStr">
        <is>
          <t>h/E</t>
        </is>
      </c>
      <c r="AE1180" t="inlineStr"/>
      <c r="AF1180" t="inlineStr"/>
      <c r="AG1180" t="inlineStr"/>
      <c r="AH1180" t="inlineStr"/>
      <c r="AI1180" t="inlineStr"/>
      <c r="AJ1180" t="inlineStr">
        <is>
          <t>Pa</t>
        </is>
      </c>
      <c r="AK1180" t="inlineStr">
        <is>
          <t>x</t>
        </is>
      </c>
      <c r="AL1180" t="inlineStr"/>
      <c r="AM1180" t="inlineStr"/>
      <c r="AN1180" t="inlineStr"/>
      <c r="AO1180" t="inlineStr"/>
      <c r="AP1180" t="inlineStr"/>
      <c r="AQ1180" t="inlineStr"/>
      <c r="AR1180" t="inlineStr"/>
      <c r="AS1180" t="inlineStr"/>
      <c r="AT1180" t="inlineStr"/>
      <c r="AU1180" t="inlineStr"/>
      <c r="AV1180" t="inlineStr"/>
      <c r="AW1180" t="inlineStr"/>
      <c r="AX1180" t="inlineStr">
        <is>
          <t>110</t>
        </is>
      </c>
      <c r="AY1180" t="inlineStr"/>
      <c r="AZ1180" t="inlineStr"/>
      <c r="BA1180" t="inlineStr"/>
      <c r="BB1180" t="inlineStr">
        <is>
          <t>n</t>
        </is>
      </c>
      <c r="BC1180" t="inlineStr">
        <is>
          <t>0</t>
        </is>
      </c>
      <c r="BD1180" t="inlineStr"/>
      <c r="BE1180" t="inlineStr"/>
      <c r="BF1180" t="inlineStr"/>
      <c r="BG1180" t="inlineStr"/>
      <c r="BH1180" t="inlineStr"/>
      <c r="BI1180" t="inlineStr"/>
      <c r="BJ1180" t="inlineStr"/>
      <c r="BK1180" t="inlineStr"/>
      <c r="BL1180" t="inlineStr"/>
      <c r="BM1180" t="inlineStr"/>
      <c r="BN1180" t="inlineStr"/>
      <c r="BO1180" t="inlineStr"/>
      <c r="BP1180" t="inlineStr"/>
      <c r="BQ1180" t="inlineStr"/>
      <c r="BR1180" t="inlineStr"/>
      <c r="BS1180" t="inlineStr"/>
      <c r="BT1180" t="inlineStr"/>
      <c r="BU1180" t="inlineStr"/>
      <c r="BV1180" t="inlineStr"/>
      <c r="BW1180" t="inlineStr"/>
      <c r="BX1180" t="inlineStr"/>
      <c r="BY1180" t="inlineStr"/>
      <c r="BZ1180" t="inlineStr"/>
      <c r="CA1180" t="inlineStr"/>
      <c r="CB1180" t="inlineStr"/>
      <c r="CC1180" t="inlineStr"/>
      <c r="CD1180" t="inlineStr"/>
      <c r="CE1180" t="inlineStr"/>
      <c r="CF1180" t="inlineStr"/>
      <c r="CG1180" t="inlineStr"/>
      <c r="CH1180" t="inlineStr"/>
      <c r="CI1180" t="inlineStr"/>
      <c r="CJ1180" t="inlineStr"/>
      <c r="CK1180" t="inlineStr"/>
      <c r="CL1180" t="inlineStr"/>
      <c r="CM1180" t="inlineStr"/>
      <c r="CN1180" t="inlineStr"/>
      <c r="CO1180" t="inlineStr"/>
      <c r="CP1180" t="inlineStr"/>
      <c r="CQ1180" t="inlineStr"/>
      <c r="CR1180" t="inlineStr"/>
      <c r="CS1180" t="inlineStr"/>
      <c r="CT1180" t="inlineStr"/>
      <c r="CU1180" t="inlineStr"/>
    </row>
    <row r="1181">
      <c r="A1181" t="b">
        <v>1</v>
      </c>
      <c r="B1181" t="inlineStr">
        <is>
          <t>1078</t>
        </is>
      </c>
      <c r="C1181" t="inlineStr">
        <is>
          <t>L-1527-167684795</t>
        </is>
      </c>
      <c r="D1181" t="inlineStr">
        <is>
          <t>999178016</t>
        </is>
      </c>
      <c r="E1181" t="inlineStr">
        <is>
          <t>Aal</t>
        </is>
      </c>
      <c r="F1181" t="inlineStr">
        <is>
          <t>https://portal.dnb.de/opac.htm?method=simpleSearch&amp;cqlMode=true&amp;query=idn%3D999178016</t>
        </is>
      </c>
      <c r="G1181" t="inlineStr">
        <is>
          <t>III 104, 15 a</t>
        </is>
      </c>
      <c r="H1181" t="inlineStr">
        <is>
          <t>III 104, 15a</t>
        </is>
      </c>
      <c r="I1181" t="inlineStr"/>
      <c r="J1181" t="inlineStr"/>
      <c r="K1181" t="inlineStr">
        <is>
          <t>bis 25 cm</t>
        </is>
      </c>
      <c r="L1181" t="inlineStr"/>
      <c r="M1181" t="inlineStr"/>
      <c r="N1181" t="inlineStr"/>
      <c r="O1181" t="inlineStr"/>
      <c r="P1181" t="inlineStr"/>
      <c r="Q1181" t="inlineStr"/>
      <c r="R1181" t="inlineStr"/>
      <c r="S1181" t="inlineStr"/>
      <c r="T1181" t="inlineStr"/>
      <c r="U1181" t="inlineStr"/>
      <c r="V1181" t="inlineStr"/>
      <c r="W1181" t="inlineStr"/>
      <c r="X1181" t="inlineStr"/>
      <c r="Y1181" t="inlineStr"/>
      <c r="Z1181" t="inlineStr"/>
      <c r="AA1181" t="inlineStr">
        <is>
          <t>HPg</t>
        </is>
      </c>
      <c r="AB1181" t="inlineStr"/>
      <c r="AC1181" t="inlineStr"/>
      <c r="AD1181" t="inlineStr">
        <is>
          <t>h/E</t>
        </is>
      </c>
      <c r="AE1181" t="inlineStr"/>
      <c r="AF1181" t="inlineStr"/>
      <c r="AG1181" t="inlineStr"/>
      <c r="AH1181" t="inlineStr"/>
      <c r="AI1181" t="inlineStr"/>
      <c r="AJ1181" t="inlineStr">
        <is>
          <t>Pa</t>
        </is>
      </c>
      <c r="AK1181" t="inlineStr"/>
      <c r="AL1181" t="inlineStr"/>
      <c r="AM1181" t="inlineStr"/>
      <c r="AN1181" t="inlineStr"/>
      <c r="AO1181" t="inlineStr"/>
      <c r="AP1181" t="inlineStr"/>
      <c r="AQ1181" t="inlineStr"/>
      <c r="AR1181" t="inlineStr"/>
      <c r="AS1181" t="inlineStr"/>
      <c r="AT1181" t="inlineStr"/>
      <c r="AU1181" t="inlineStr"/>
      <c r="AV1181" t="inlineStr"/>
      <c r="AW1181" t="inlineStr"/>
      <c r="AX1181" t="inlineStr">
        <is>
          <t>110</t>
        </is>
      </c>
      <c r="AY1181" t="inlineStr"/>
      <c r="AZ1181" t="inlineStr"/>
      <c r="BA1181" t="inlineStr"/>
      <c r="BB1181" t="inlineStr">
        <is>
          <t>n</t>
        </is>
      </c>
      <c r="BC1181" t="inlineStr">
        <is>
          <t>0</t>
        </is>
      </c>
      <c r="BD1181" t="inlineStr"/>
      <c r="BE1181" t="inlineStr"/>
      <c r="BF1181" t="inlineStr"/>
      <c r="BG1181" t="inlineStr"/>
      <c r="BH1181" t="inlineStr"/>
      <c r="BI1181" t="inlineStr"/>
      <c r="BJ1181" t="inlineStr"/>
      <c r="BK1181" t="inlineStr"/>
      <c r="BL1181" t="inlineStr"/>
      <c r="BM1181" t="inlineStr"/>
      <c r="BN1181" t="inlineStr"/>
      <c r="BO1181" t="inlineStr"/>
      <c r="BP1181" t="inlineStr"/>
      <c r="BQ1181" t="inlineStr"/>
      <c r="BR1181" t="inlineStr"/>
      <c r="BS1181" t="inlineStr"/>
      <c r="BT1181" t="inlineStr"/>
      <c r="BU1181" t="inlineStr"/>
      <c r="BV1181" t="inlineStr"/>
      <c r="BW1181" t="inlineStr"/>
      <c r="BX1181" t="inlineStr"/>
      <c r="BY1181" t="inlineStr"/>
      <c r="BZ1181" t="inlineStr"/>
      <c r="CA1181" t="inlineStr"/>
      <c r="CB1181" t="inlineStr"/>
      <c r="CC1181" t="inlineStr"/>
      <c r="CD1181" t="inlineStr"/>
      <c r="CE1181" t="inlineStr"/>
      <c r="CF1181" t="inlineStr"/>
      <c r="CG1181" t="inlineStr"/>
      <c r="CH1181" t="inlineStr"/>
      <c r="CI1181" t="inlineStr"/>
      <c r="CJ1181" t="inlineStr"/>
      <c r="CK1181" t="inlineStr"/>
      <c r="CL1181" t="inlineStr"/>
      <c r="CM1181" t="inlineStr"/>
      <c r="CN1181" t="inlineStr"/>
      <c r="CO1181" t="inlineStr"/>
      <c r="CP1181" t="inlineStr"/>
      <c r="CQ1181" t="inlineStr"/>
      <c r="CR1181" t="inlineStr"/>
      <c r="CS1181" t="inlineStr"/>
      <c r="CT1181" t="inlineStr"/>
      <c r="CU1181" t="inlineStr"/>
    </row>
    <row r="1182">
      <c r="A1182" t="b">
        <v>1</v>
      </c>
      <c r="B1182" t="inlineStr">
        <is>
          <t>1079</t>
        </is>
      </c>
      <c r="C1182" t="inlineStr">
        <is>
          <t>L-1529-167684949</t>
        </is>
      </c>
      <c r="D1182" t="inlineStr">
        <is>
          <t>999178199</t>
        </is>
      </c>
      <c r="E1182" t="inlineStr">
        <is>
          <t>Aal</t>
        </is>
      </c>
      <c r="F1182" t="inlineStr">
        <is>
          <t>https://portal.dnb.de/opac.htm?method=simpleSearch&amp;cqlMode=true&amp;query=idn%3D999178199</t>
        </is>
      </c>
      <c r="G1182" t="inlineStr">
        <is>
          <t>III 104, 15 b</t>
        </is>
      </c>
      <c r="H1182" t="inlineStr">
        <is>
          <t>III 104, 15b</t>
        </is>
      </c>
      <c r="I1182" t="inlineStr"/>
      <c r="J1182" t="inlineStr"/>
      <c r="K1182" t="inlineStr">
        <is>
          <t>bis 25 cm</t>
        </is>
      </c>
      <c r="L1182" t="inlineStr"/>
      <c r="M1182" t="inlineStr"/>
      <c r="N1182" t="inlineStr"/>
      <c r="O1182" t="inlineStr"/>
      <c r="P1182" t="inlineStr"/>
      <c r="Q1182" t="inlineStr"/>
      <c r="R1182" t="inlineStr"/>
      <c r="S1182" t="inlineStr"/>
      <c r="T1182" t="inlineStr"/>
      <c r="U1182" t="inlineStr"/>
      <c r="V1182" t="inlineStr"/>
      <c r="W1182" t="inlineStr"/>
      <c r="X1182" t="inlineStr"/>
      <c r="Y1182" t="inlineStr"/>
      <c r="Z1182" t="inlineStr"/>
      <c r="AA1182" t="inlineStr">
        <is>
          <t>Pa</t>
        </is>
      </c>
      <c r="AB1182" t="inlineStr"/>
      <c r="AC1182" t="inlineStr"/>
      <c r="AD1182" t="inlineStr">
        <is>
          <t>h/E</t>
        </is>
      </c>
      <c r="AE1182" t="inlineStr"/>
      <c r="AF1182" t="inlineStr"/>
      <c r="AG1182" t="inlineStr"/>
      <c r="AH1182" t="inlineStr"/>
      <c r="AI1182" t="inlineStr"/>
      <c r="AJ1182" t="inlineStr">
        <is>
          <t>Pa</t>
        </is>
      </c>
      <c r="AK1182" t="inlineStr"/>
      <c r="AL1182" t="inlineStr"/>
      <c r="AM1182" t="inlineStr"/>
      <c r="AN1182" t="inlineStr"/>
      <c r="AO1182" t="inlineStr"/>
      <c r="AP1182" t="inlineStr"/>
      <c r="AQ1182" t="inlineStr"/>
      <c r="AR1182" t="inlineStr"/>
      <c r="AS1182" t="inlineStr"/>
      <c r="AT1182" t="inlineStr"/>
      <c r="AU1182" t="inlineStr"/>
      <c r="AV1182" t="inlineStr"/>
      <c r="AW1182" t="inlineStr"/>
      <c r="AX1182" t="inlineStr">
        <is>
          <t>110</t>
        </is>
      </c>
      <c r="AY1182" t="inlineStr"/>
      <c r="AZ1182" t="inlineStr">
        <is>
          <t>x</t>
        </is>
      </c>
      <c r="BA1182" t="inlineStr">
        <is>
          <t>x</t>
        </is>
      </c>
      <c r="BB1182" t="inlineStr">
        <is>
          <t>n</t>
        </is>
      </c>
      <c r="BC1182" t="inlineStr">
        <is>
          <t>0</t>
        </is>
      </c>
      <c r="BD1182" t="inlineStr"/>
      <c r="BE1182" t="inlineStr"/>
      <c r="BF1182" t="inlineStr"/>
      <c r="BG1182" t="inlineStr"/>
      <c r="BH1182" t="inlineStr"/>
      <c r="BI1182" t="inlineStr"/>
      <c r="BJ1182" t="inlineStr"/>
      <c r="BK1182" t="inlineStr"/>
      <c r="BL1182" t="inlineStr"/>
      <c r="BM1182" t="inlineStr"/>
      <c r="BN1182" t="inlineStr"/>
      <c r="BO1182" t="inlineStr"/>
      <c r="BP1182" t="inlineStr"/>
      <c r="BQ1182" t="inlineStr"/>
      <c r="BR1182" t="inlineStr"/>
      <c r="BS1182" t="inlineStr"/>
      <c r="BT1182" t="inlineStr"/>
      <c r="BU1182" t="inlineStr"/>
      <c r="BV1182" t="inlineStr"/>
      <c r="BW1182" t="inlineStr"/>
      <c r="BX1182" t="inlineStr"/>
      <c r="BY1182" t="inlineStr"/>
      <c r="BZ1182" t="inlineStr"/>
      <c r="CA1182" t="inlineStr"/>
      <c r="CB1182" t="inlineStr"/>
      <c r="CC1182" t="inlineStr"/>
      <c r="CD1182" t="inlineStr"/>
      <c r="CE1182" t="inlineStr"/>
      <c r="CF1182" t="inlineStr"/>
      <c r="CG1182" t="inlineStr"/>
      <c r="CH1182" t="inlineStr"/>
      <c r="CI1182" t="inlineStr"/>
      <c r="CJ1182" t="inlineStr"/>
      <c r="CK1182" t="inlineStr"/>
      <c r="CL1182" t="inlineStr"/>
      <c r="CM1182" t="inlineStr"/>
      <c r="CN1182" t="inlineStr"/>
      <c r="CO1182" t="inlineStr"/>
      <c r="CP1182" t="inlineStr"/>
      <c r="CQ1182" t="inlineStr"/>
      <c r="CR1182" t="inlineStr"/>
      <c r="CS1182" t="inlineStr"/>
      <c r="CT1182" t="inlineStr"/>
      <c r="CU1182" t="inlineStr"/>
    </row>
    <row r="1183">
      <c r="A1183" t="b">
        <v>1</v>
      </c>
      <c r="B1183" t="inlineStr">
        <is>
          <t>1042</t>
        </is>
      </c>
      <c r="C1183" t="inlineStr">
        <is>
          <t>L-1531-315494573</t>
        </is>
      </c>
      <c r="D1183" t="inlineStr">
        <is>
          <t>1066964343</t>
        </is>
      </c>
      <c r="E1183" t="inlineStr">
        <is>
          <t>Aaf</t>
        </is>
      </c>
      <c r="F1183" t="inlineStr">
        <is>
          <t>https://portal.dnb.de/opac.htm?method=simpleSearch&amp;cqlMode=true&amp;query=idn%3D1066964343</t>
        </is>
      </c>
      <c r="G1183" t="inlineStr">
        <is>
          <t>III 104, 16</t>
        </is>
      </c>
      <c r="H1183" t="inlineStr">
        <is>
          <t>III 104, 16</t>
        </is>
      </c>
      <c r="I1183" t="inlineStr"/>
      <c r="J1183" t="inlineStr"/>
      <c r="K1183" t="inlineStr">
        <is>
          <t>bis 25 cm</t>
        </is>
      </c>
      <c r="L1183" t="inlineStr"/>
      <c r="M1183" t="inlineStr"/>
      <c r="N1183" t="inlineStr"/>
      <c r="O1183" t="inlineStr"/>
      <c r="P1183" t="inlineStr"/>
      <c r="Q1183" t="inlineStr"/>
      <c r="R1183" t="inlineStr"/>
      <c r="S1183" t="inlineStr"/>
      <c r="T1183" t="inlineStr"/>
      <c r="U1183" t="inlineStr"/>
      <c r="V1183" t="inlineStr"/>
      <c r="W1183" t="inlineStr"/>
      <c r="X1183" t="inlineStr"/>
      <c r="Y1183" t="inlineStr"/>
      <c r="Z1183" t="inlineStr"/>
      <c r="AA1183" t="inlineStr">
        <is>
          <t>Br</t>
        </is>
      </c>
      <c r="AB1183" t="inlineStr"/>
      <c r="AC1183" t="inlineStr"/>
      <c r="AD1183" t="inlineStr">
        <is>
          <t>f</t>
        </is>
      </c>
      <c r="AE1183" t="inlineStr"/>
      <c r="AF1183" t="inlineStr"/>
      <c r="AG1183" t="inlineStr"/>
      <c r="AH1183" t="inlineStr"/>
      <c r="AI1183" t="inlineStr"/>
      <c r="AJ1183" t="inlineStr">
        <is>
          <t>Pa</t>
        </is>
      </c>
      <c r="AK1183" t="inlineStr"/>
      <c r="AL1183" t="inlineStr"/>
      <c r="AM1183" t="inlineStr"/>
      <c r="AN1183" t="inlineStr"/>
      <c r="AO1183" t="inlineStr"/>
      <c r="AP1183" t="inlineStr"/>
      <c r="AQ1183" t="inlineStr"/>
      <c r="AR1183" t="inlineStr"/>
      <c r="AS1183" t="inlineStr"/>
      <c r="AT1183" t="inlineStr"/>
      <c r="AU1183" t="inlineStr"/>
      <c r="AV1183" t="inlineStr"/>
      <c r="AW1183" t="inlineStr"/>
      <c r="AX1183" t="inlineStr">
        <is>
          <t>180</t>
        </is>
      </c>
      <c r="AY1183" t="inlineStr"/>
      <c r="AZ1183" t="inlineStr"/>
      <c r="BA1183" t="inlineStr"/>
      <c r="BB1183" t="inlineStr">
        <is>
          <t>n</t>
        </is>
      </c>
      <c r="BC1183" t="inlineStr">
        <is>
          <t>0</t>
        </is>
      </c>
      <c r="BD1183" t="inlineStr"/>
      <c r="BE1183" t="inlineStr"/>
      <c r="BF1183" t="inlineStr"/>
      <c r="BG1183" t="inlineStr"/>
      <c r="BH1183" t="inlineStr"/>
      <c r="BI1183" t="inlineStr"/>
      <c r="BJ1183" t="inlineStr"/>
      <c r="BK1183" t="inlineStr"/>
      <c r="BL1183" t="inlineStr"/>
      <c r="BM1183" t="inlineStr"/>
      <c r="BN1183" t="inlineStr"/>
      <c r="BO1183" t="inlineStr"/>
      <c r="BP1183" t="inlineStr"/>
      <c r="BQ1183" t="inlineStr"/>
      <c r="BR1183" t="inlineStr"/>
      <c r="BS1183" t="inlineStr"/>
      <c r="BT1183" t="inlineStr"/>
      <c r="BU1183" t="inlineStr"/>
      <c r="BV1183" t="inlineStr"/>
      <c r="BW1183" t="inlineStr"/>
      <c r="BX1183" t="inlineStr"/>
      <c r="BY1183" t="inlineStr"/>
      <c r="BZ1183" t="inlineStr"/>
      <c r="CA1183" t="inlineStr"/>
      <c r="CB1183" t="inlineStr"/>
      <c r="CC1183" t="inlineStr"/>
      <c r="CD1183" t="inlineStr"/>
      <c r="CE1183" t="inlineStr"/>
      <c r="CF1183" t="inlineStr"/>
      <c r="CG1183" t="inlineStr"/>
      <c r="CH1183" t="inlineStr"/>
      <c r="CI1183" t="inlineStr"/>
      <c r="CJ1183" t="inlineStr"/>
      <c r="CK1183" t="inlineStr"/>
      <c r="CL1183" t="inlineStr"/>
      <c r="CM1183" t="inlineStr"/>
      <c r="CN1183" t="inlineStr"/>
      <c r="CO1183" t="inlineStr"/>
      <c r="CP1183" t="inlineStr"/>
      <c r="CQ1183" t="inlineStr"/>
      <c r="CR1183" t="inlineStr"/>
      <c r="CS1183" t="inlineStr"/>
      <c r="CT1183" t="inlineStr"/>
      <c r="CU1183" t="inlineStr"/>
    </row>
    <row r="1184">
      <c r="A1184" t="b">
        <v>0</v>
      </c>
      <c r="B1184" t="inlineStr">
        <is>
          <t>1080</t>
        </is>
      </c>
      <c r="C1184" t="inlineStr">
        <is>
          <t>L-1556-315062746</t>
        </is>
      </c>
      <c r="D1184" t="inlineStr">
        <is>
          <t>106667423X</t>
        </is>
      </c>
      <c r="E1184" t="inlineStr"/>
      <c r="F1184" t="inlineStr">
        <is>
          <t>https://portal.dnb.de/opac.htm?method=simpleSearch&amp;cqlMode=true&amp;query=idn%3D106667423X</t>
        </is>
      </c>
      <c r="G1184" t="inlineStr">
        <is>
          <t>III 104, 16 a</t>
        </is>
      </c>
      <c r="H1184" t="inlineStr"/>
      <c r="I1184" t="inlineStr"/>
      <c r="J1184" t="inlineStr"/>
      <c r="K1184" t="inlineStr">
        <is>
          <t>bis 25 cm</t>
        </is>
      </c>
      <c r="L1184" t="inlineStr"/>
      <c r="M1184" t="inlineStr"/>
      <c r="N1184" t="inlineStr"/>
      <c r="O1184" t="inlineStr"/>
      <c r="P1184" t="inlineStr"/>
      <c r="Q1184" t="inlineStr"/>
      <c r="R1184" t="inlineStr"/>
      <c r="S1184" t="inlineStr"/>
      <c r="T1184" t="inlineStr"/>
      <c r="U1184" t="inlineStr"/>
      <c r="V1184" t="inlineStr"/>
      <c r="W1184" t="inlineStr"/>
      <c r="X1184" t="inlineStr"/>
      <c r="Y1184" t="inlineStr"/>
      <c r="Z1184" t="inlineStr"/>
      <c r="AA1184" t="inlineStr">
        <is>
          <t>HD</t>
        </is>
      </c>
      <c r="AB1184" t="inlineStr"/>
      <c r="AC1184" t="inlineStr"/>
      <c r="AD1184" t="inlineStr">
        <is>
          <t>h</t>
        </is>
      </c>
      <c r="AE1184" t="inlineStr"/>
      <c r="AF1184" t="inlineStr"/>
      <c r="AG1184" t="inlineStr"/>
      <c r="AH1184" t="inlineStr"/>
      <c r="AI1184" t="inlineStr"/>
      <c r="AJ1184" t="inlineStr">
        <is>
          <t>Pa</t>
        </is>
      </c>
      <c r="AK1184" t="inlineStr"/>
      <c r="AL1184" t="inlineStr"/>
      <c r="AM1184" t="inlineStr"/>
      <c r="AN1184" t="inlineStr"/>
      <c r="AO1184" t="inlineStr"/>
      <c r="AP1184" t="inlineStr"/>
      <c r="AQ1184" t="inlineStr"/>
      <c r="AR1184" t="inlineStr"/>
      <c r="AS1184" t="inlineStr"/>
      <c r="AT1184" t="inlineStr"/>
      <c r="AU1184" t="inlineStr"/>
      <c r="AV1184" t="inlineStr"/>
      <c r="AW1184" t="inlineStr"/>
      <c r="AX1184" t="inlineStr">
        <is>
          <t>nur 110</t>
        </is>
      </c>
      <c r="AY1184" t="inlineStr">
        <is>
          <t>x</t>
        </is>
      </c>
      <c r="AZ1184" t="inlineStr"/>
      <c r="BA1184" t="inlineStr"/>
      <c r="BB1184" t="inlineStr">
        <is>
          <t>n</t>
        </is>
      </c>
      <c r="BC1184" t="inlineStr">
        <is>
          <t>0</t>
        </is>
      </c>
      <c r="BD1184" t="inlineStr"/>
      <c r="BE1184" t="inlineStr">
        <is>
          <t>Gewebe</t>
        </is>
      </c>
      <c r="BF1184" t="inlineStr"/>
      <c r="BG1184" t="inlineStr"/>
      <c r="BH1184" t="inlineStr"/>
      <c r="BI1184" t="inlineStr"/>
      <c r="BJ1184" t="inlineStr"/>
      <c r="BK1184" t="inlineStr">
        <is>
          <t>Buch ist stärker beschädigt, aber mit JP notgesichert, daher stabil genug für Digit. --&gt; mit Stephanie besprechen, ob Rest. dennoch erwünscht (dann ws. aber nicht mehr so gut aufzuschlagen)</t>
        </is>
      </c>
      <c r="BL1184" t="inlineStr">
        <is>
          <t>x nur 110, mit Begleitung</t>
        </is>
      </c>
      <c r="BM1184" t="inlineStr">
        <is>
          <t>Box (Kassette ist zu klein)</t>
        </is>
      </c>
      <c r="BN1184" t="inlineStr"/>
      <c r="BO1184" t="inlineStr"/>
      <c r="BP1184" t="inlineStr"/>
      <c r="BQ1184" t="inlineStr"/>
      <c r="BR1184" t="inlineStr"/>
      <c r="BS1184" t="inlineStr"/>
      <c r="BT1184" t="inlineStr"/>
      <c r="BU1184" t="inlineStr"/>
      <c r="BV1184" t="inlineStr"/>
      <c r="BW1184" t="inlineStr"/>
      <c r="BX1184" t="inlineStr"/>
      <c r="BY1184" t="inlineStr"/>
      <c r="BZ1184" t="inlineStr"/>
      <c r="CA1184" t="inlineStr"/>
      <c r="CB1184" t="inlineStr"/>
      <c r="CC1184" t="inlineStr"/>
      <c r="CD1184" t="inlineStr"/>
      <c r="CE1184" t="inlineStr"/>
      <c r="CF1184" t="inlineStr"/>
      <c r="CG1184" t="inlineStr"/>
      <c r="CH1184" t="inlineStr"/>
      <c r="CI1184" t="inlineStr"/>
      <c r="CJ1184" t="inlineStr"/>
      <c r="CK1184" t="inlineStr"/>
      <c r="CL1184" t="inlineStr"/>
      <c r="CM1184" t="inlineStr"/>
      <c r="CN1184" t="inlineStr"/>
      <c r="CO1184" t="inlineStr"/>
      <c r="CP1184" t="inlineStr"/>
      <c r="CQ1184" t="inlineStr"/>
      <c r="CR1184" t="inlineStr"/>
      <c r="CS1184" t="inlineStr"/>
      <c r="CT1184" t="inlineStr"/>
      <c r="CU1184" t="inlineStr"/>
    </row>
    <row r="1185">
      <c r="A1185" t="b">
        <v>1</v>
      </c>
      <c r="B1185" t="inlineStr"/>
      <c r="C1185" t="inlineStr">
        <is>
          <t>L-1500-704954621</t>
        </is>
      </c>
      <c r="D1185" t="inlineStr">
        <is>
          <t>1223003582</t>
        </is>
      </c>
      <c r="E1185" t="inlineStr">
        <is>
          <t>Qd</t>
        </is>
      </c>
      <c r="F1185" t="inlineStr"/>
      <c r="G1185" t="inlineStr">
        <is>
          <t>III 104, 16 a</t>
        </is>
      </c>
      <c r="H1185" t="inlineStr">
        <is>
          <t>III 104, 16 a</t>
        </is>
      </c>
      <c r="I1185" t="inlineStr"/>
      <c r="J1185" t="inlineStr"/>
      <c r="K1185" t="inlineStr"/>
      <c r="L1185" t="inlineStr"/>
      <c r="M1185" t="inlineStr"/>
      <c r="N1185" t="inlineStr"/>
      <c r="O1185" t="inlineStr"/>
      <c r="P1185" t="inlineStr"/>
      <c r="Q1185" t="inlineStr"/>
      <c r="R1185" t="inlineStr"/>
      <c r="S1185" t="inlineStr"/>
      <c r="T1185" t="inlineStr"/>
      <c r="U1185" t="inlineStr"/>
      <c r="V1185" t="inlineStr"/>
      <c r="W1185" t="inlineStr"/>
      <c r="X1185" t="inlineStr"/>
      <c r="Y1185" t="inlineStr"/>
      <c r="Z1185" t="inlineStr"/>
      <c r="AA1185" t="inlineStr"/>
      <c r="AB1185" t="inlineStr"/>
      <c r="AC1185" t="inlineStr"/>
      <c r="AD1185" t="inlineStr"/>
      <c r="AE1185" t="inlineStr"/>
      <c r="AF1185" t="inlineStr"/>
      <c r="AG1185" t="inlineStr"/>
      <c r="AH1185" t="inlineStr"/>
      <c r="AI1185" t="inlineStr"/>
      <c r="AJ1185" t="inlineStr"/>
      <c r="AK1185" t="inlineStr"/>
      <c r="AL1185" t="inlineStr"/>
      <c r="AM1185" t="inlineStr"/>
      <c r="AN1185" t="inlineStr"/>
      <c r="AO1185" t="inlineStr"/>
      <c r="AP1185" t="inlineStr"/>
      <c r="AQ1185" t="inlineStr"/>
      <c r="AR1185" t="inlineStr"/>
      <c r="AS1185" t="inlineStr"/>
      <c r="AT1185" t="inlineStr"/>
      <c r="AU1185" t="inlineStr"/>
      <c r="AV1185" t="inlineStr"/>
      <c r="AW1185" t="inlineStr"/>
      <c r="AX1185" t="inlineStr"/>
      <c r="AY1185" t="inlineStr"/>
      <c r="AZ1185" t="inlineStr"/>
      <c r="BA1185" t="inlineStr"/>
      <c r="BB1185" t="inlineStr"/>
      <c r="BC1185" t="inlineStr"/>
      <c r="BD1185" t="inlineStr"/>
      <c r="BE1185" t="inlineStr"/>
      <c r="BF1185" t="inlineStr"/>
      <c r="BG1185" t="inlineStr"/>
      <c r="BH1185" t="inlineStr"/>
      <c r="BI1185" t="inlineStr"/>
      <c r="BJ1185" t="inlineStr"/>
      <c r="BK1185" t="inlineStr"/>
      <c r="BL1185" t="inlineStr"/>
      <c r="BM1185" t="inlineStr"/>
      <c r="BN1185" t="inlineStr"/>
      <c r="BO1185" t="inlineStr"/>
      <c r="BP1185" t="inlineStr"/>
      <c r="BQ1185" t="inlineStr"/>
      <c r="BR1185" t="inlineStr"/>
      <c r="BS1185" t="inlineStr"/>
      <c r="BT1185" t="inlineStr"/>
      <c r="BU1185" t="inlineStr"/>
      <c r="BV1185" t="inlineStr"/>
      <c r="BW1185" t="inlineStr"/>
      <c r="BX1185" t="inlineStr"/>
      <c r="BY1185" t="inlineStr"/>
      <c r="BZ1185" t="inlineStr"/>
      <c r="CA1185" t="inlineStr"/>
      <c r="CB1185" t="inlineStr"/>
      <c r="CC1185" t="inlineStr"/>
      <c r="CD1185" t="inlineStr"/>
      <c r="CE1185" t="inlineStr"/>
      <c r="CF1185" t="inlineStr"/>
      <c r="CG1185" t="inlineStr"/>
      <c r="CH1185" t="inlineStr"/>
      <c r="CI1185" t="inlineStr"/>
      <c r="CJ1185" t="inlineStr"/>
      <c r="CK1185" t="inlineStr"/>
      <c r="CL1185" t="inlineStr"/>
      <c r="CM1185" t="inlineStr"/>
      <c r="CN1185" t="inlineStr"/>
      <c r="CO1185" t="inlineStr"/>
      <c r="CP1185" t="inlineStr"/>
      <c r="CQ1185" t="inlineStr"/>
      <c r="CR1185" t="inlineStr"/>
      <c r="CS1185" t="inlineStr"/>
      <c r="CT1185" t="inlineStr"/>
      <c r="CU1185" t="inlineStr"/>
    </row>
    <row r="1186">
      <c r="A1186" t="b">
        <v>1</v>
      </c>
      <c r="B1186" t="inlineStr">
        <is>
          <t>1043</t>
        </is>
      </c>
      <c r="C1186" t="inlineStr">
        <is>
          <t>L-1531-315489243</t>
        </is>
      </c>
      <c r="D1186" t="inlineStr">
        <is>
          <t>1066958637</t>
        </is>
      </c>
      <c r="E1186" t="inlineStr">
        <is>
          <t>Aaf</t>
        </is>
      </c>
      <c r="F1186" t="inlineStr">
        <is>
          <t>https://portal.dnb.de/opac.htm?method=simpleSearch&amp;cqlMode=true&amp;query=idn%3D1066958637</t>
        </is>
      </c>
      <c r="G1186" t="inlineStr">
        <is>
          <t>III 104, 17</t>
        </is>
      </c>
      <c r="H1186" t="inlineStr">
        <is>
          <t>III 104, 17</t>
        </is>
      </c>
      <c r="I1186" t="inlineStr"/>
      <c r="J1186" t="inlineStr"/>
      <c r="K1186" t="inlineStr">
        <is>
          <t>bis 25 cm</t>
        </is>
      </c>
      <c r="L1186" t="inlineStr"/>
      <c r="M1186" t="inlineStr"/>
      <c r="N1186" t="inlineStr"/>
      <c r="O1186" t="inlineStr"/>
      <c r="P1186" t="inlineStr"/>
      <c r="Q1186" t="inlineStr"/>
      <c r="R1186" t="inlineStr"/>
      <c r="S1186" t="inlineStr"/>
      <c r="T1186" t="inlineStr"/>
      <c r="U1186" t="inlineStr"/>
      <c r="V1186" t="inlineStr"/>
      <c r="W1186" t="inlineStr"/>
      <c r="X1186" t="inlineStr"/>
      <c r="Y1186" t="inlineStr"/>
      <c r="Z1186" t="inlineStr"/>
      <c r="AA1186" t="inlineStr">
        <is>
          <t>oE</t>
        </is>
      </c>
      <c r="AB1186" t="inlineStr"/>
      <c r="AC1186" t="inlineStr"/>
      <c r="AD1186" t="inlineStr"/>
      <c r="AE1186" t="inlineStr"/>
      <c r="AF1186" t="inlineStr"/>
      <c r="AG1186" t="inlineStr"/>
      <c r="AH1186" t="inlineStr"/>
      <c r="AI1186" t="inlineStr"/>
      <c r="AJ1186" t="inlineStr">
        <is>
          <t>Pa</t>
        </is>
      </c>
      <c r="AK1186" t="inlineStr"/>
      <c r="AL1186" t="inlineStr"/>
      <c r="AM1186" t="inlineStr"/>
      <c r="AN1186" t="inlineStr"/>
      <c r="AO1186" t="inlineStr"/>
      <c r="AP1186" t="inlineStr"/>
      <c r="AQ1186" t="inlineStr"/>
      <c r="AR1186" t="inlineStr"/>
      <c r="AS1186" t="inlineStr"/>
      <c r="AT1186" t="inlineStr"/>
      <c r="AU1186" t="inlineStr"/>
      <c r="AV1186" t="inlineStr"/>
      <c r="AW1186" t="inlineStr"/>
      <c r="AX1186" t="inlineStr">
        <is>
          <t>nur 110</t>
        </is>
      </c>
      <c r="AY1186" t="inlineStr"/>
      <c r="AZ1186" t="inlineStr"/>
      <c r="BA1186" t="inlineStr"/>
      <c r="BB1186" t="inlineStr">
        <is>
          <t>n</t>
        </is>
      </c>
      <c r="BC1186" t="inlineStr">
        <is>
          <t>0</t>
        </is>
      </c>
      <c r="BD1186" t="inlineStr"/>
      <c r="BE1186" t="inlineStr">
        <is>
          <t>Gewebe</t>
        </is>
      </c>
      <c r="BF1186" t="inlineStr"/>
      <c r="BG1186" t="inlineStr"/>
      <c r="BH1186" t="inlineStr"/>
      <c r="BI1186" t="inlineStr"/>
      <c r="BJ1186" t="inlineStr"/>
      <c r="BK1186" t="inlineStr">
        <is>
          <t>Einband liegt der Kassette bei</t>
        </is>
      </c>
      <c r="BL1186" t="inlineStr"/>
      <c r="BM1186" t="inlineStr"/>
      <c r="BN1186" t="inlineStr"/>
      <c r="BO1186" t="inlineStr"/>
      <c r="BP1186" t="inlineStr"/>
      <c r="BQ1186" t="inlineStr"/>
      <c r="BR1186" t="inlineStr"/>
      <c r="BS1186" t="inlineStr"/>
      <c r="BT1186" t="inlineStr"/>
      <c r="BU1186" t="inlineStr"/>
      <c r="BV1186" t="inlineStr"/>
      <c r="BW1186" t="inlineStr"/>
      <c r="BX1186" t="inlineStr"/>
      <c r="BY1186" t="inlineStr"/>
      <c r="BZ1186" t="inlineStr"/>
      <c r="CA1186" t="inlineStr"/>
      <c r="CB1186" t="inlineStr"/>
      <c r="CC1186" t="inlineStr"/>
      <c r="CD1186" t="inlineStr"/>
      <c r="CE1186" t="inlineStr"/>
      <c r="CF1186" t="inlineStr"/>
      <c r="CG1186" t="inlineStr"/>
      <c r="CH1186" t="inlineStr"/>
      <c r="CI1186" t="inlineStr"/>
      <c r="CJ1186" t="inlineStr"/>
      <c r="CK1186" t="inlineStr"/>
      <c r="CL1186" t="inlineStr"/>
      <c r="CM1186" t="inlineStr"/>
      <c r="CN1186" t="inlineStr"/>
      <c r="CO1186" t="inlineStr"/>
      <c r="CP1186" t="inlineStr"/>
      <c r="CQ1186" t="inlineStr"/>
      <c r="CR1186" t="inlineStr"/>
      <c r="CS1186" t="inlineStr"/>
      <c r="CT1186" t="inlineStr"/>
      <c r="CU1186" t="inlineStr"/>
    </row>
    <row r="1187">
      <c r="A1187" t="b">
        <v>1</v>
      </c>
      <c r="B1187" t="inlineStr">
        <is>
          <t>1044</t>
        </is>
      </c>
      <c r="C1187" t="inlineStr">
        <is>
          <t>L-1532-315307668</t>
        </is>
      </c>
      <c r="D1187" t="inlineStr">
        <is>
          <t>1066848564</t>
        </is>
      </c>
      <c r="E1187" t="inlineStr">
        <is>
          <t>AaB</t>
        </is>
      </c>
      <c r="F1187" t="inlineStr">
        <is>
          <t>https://portal.dnb.de/opac.htm?method=simpleSearch&amp;cqlMode=true&amp;query=idn%3D1066848564</t>
        </is>
      </c>
      <c r="G1187" t="inlineStr">
        <is>
          <t>III 104, 18</t>
        </is>
      </c>
      <c r="H1187" t="inlineStr">
        <is>
          <t>III 104, 18</t>
        </is>
      </c>
      <c r="I1187" t="inlineStr"/>
      <c r="J1187" t="inlineStr"/>
      <c r="K1187" t="inlineStr">
        <is>
          <t>bis 35 cm</t>
        </is>
      </c>
      <c r="L1187" t="inlineStr"/>
      <c r="M1187" t="inlineStr"/>
      <c r="N1187" t="inlineStr"/>
      <c r="O1187" t="inlineStr"/>
      <c r="P1187" t="inlineStr"/>
      <c r="Q1187" t="inlineStr"/>
      <c r="R1187" t="inlineStr"/>
      <c r="S1187" t="inlineStr"/>
      <c r="T1187" t="inlineStr"/>
      <c r="U1187" t="inlineStr"/>
      <c r="V1187" t="inlineStr"/>
      <c r="W1187" t="inlineStr"/>
      <c r="X1187" t="inlineStr"/>
      <c r="Y1187" t="inlineStr"/>
      <c r="Z1187" t="inlineStr"/>
      <c r="AA1187" t="inlineStr">
        <is>
          <t>L</t>
        </is>
      </c>
      <c r="AB1187" t="inlineStr">
        <is>
          <t>x</t>
        </is>
      </c>
      <c r="AC1187" t="inlineStr"/>
      <c r="AD1187" t="inlineStr">
        <is>
          <t>h/E</t>
        </is>
      </c>
      <c r="AE1187" t="inlineStr"/>
      <c r="AF1187" t="inlineStr"/>
      <c r="AG1187" t="inlineStr"/>
      <c r="AH1187" t="inlineStr"/>
      <c r="AI1187" t="inlineStr"/>
      <c r="AJ1187" t="inlineStr">
        <is>
          <t>Pa</t>
        </is>
      </c>
      <c r="AK1187" t="inlineStr"/>
      <c r="AL1187" t="inlineStr"/>
      <c r="AM1187" t="inlineStr"/>
      <c r="AN1187" t="inlineStr"/>
      <c r="AO1187" t="inlineStr"/>
      <c r="AP1187" t="inlineStr"/>
      <c r="AQ1187" t="inlineStr"/>
      <c r="AR1187" t="inlineStr"/>
      <c r="AS1187" t="inlineStr"/>
      <c r="AT1187" t="inlineStr"/>
      <c r="AU1187" t="inlineStr"/>
      <c r="AV1187" t="inlineStr"/>
      <c r="AW1187" t="inlineStr"/>
      <c r="AX1187" t="inlineStr">
        <is>
          <t>110</t>
        </is>
      </c>
      <c r="AY1187" t="inlineStr"/>
      <c r="AZ1187" t="inlineStr"/>
      <c r="BA1187" t="inlineStr"/>
      <c r="BB1187" t="inlineStr">
        <is>
          <t>n</t>
        </is>
      </c>
      <c r="BC1187" t="inlineStr">
        <is>
          <t>0</t>
        </is>
      </c>
      <c r="BD1187" t="inlineStr"/>
      <c r="BE1187" t="inlineStr"/>
      <c r="BF1187" t="inlineStr"/>
      <c r="BG1187" t="inlineStr">
        <is>
          <t>x</t>
        </is>
      </c>
      <c r="BH1187" t="inlineStr"/>
      <c r="BI1187" t="inlineStr"/>
      <c r="BJ1187" t="inlineStr"/>
      <c r="BK1187" t="inlineStr"/>
      <c r="BL1187" t="inlineStr"/>
      <c r="BM1187" t="inlineStr"/>
      <c r="BN1187" t="inlineStr"/>
      <c r="BO1187" t="inlineStr"/>
      <c r="BP1187" t="inlineStr"/>
      <c r="BQ1187" t="inlineStr"/>
      <c r="BR1187" t="inlineStr"/>
      <c r="BS1187" t="inlineStr"/>
      <c r="BT1187" t="inlineStr"/>
      <c r="BU1187" t="inlineStr"/>
      <c r="BV1187" t="inlineStr"/>
      <c r="BW1187" t="inlineStr"/>
      <c r="BX1187" t="inlineStr"/>
      <c r="BY1187" t="inlineStr"/>
      <c r="BZ1187" t="inlineStr"/>
      <c r="CA1187" t="inlineStr"/>
      <c r="CB1187" t="inlineStr"/>
      <c r="CC1187" t="inlineStr"/>
      <c r="CD1187" t="inlineStr"/>
      <c r="CE1187" t="inlineStr"/>
      <c r="CF1187" t="inlineStr"/>
      <c r="CG1187" t="inlineStr"/>
      <c r="CH1187" t="inlineStr"/>
      <c r="CI1187" t="inlineStr"/>
      <c r="CJ1187" t="inlineStr"/>
      <c r="CK1187" t="inlineStr"/>
      <c r="CL1187" t="inlineStr"/>
      <c r="CM1187" t="inlineStr"/>
      <c r="CN1187" t="inlineStr"/>
      <c r="CO1187" t="inlineStr"/>
      <c r="CP1187" t="inlineStr"/>
      <c r="CQ1187" t="inlineStr"/>
      <c r="CR1187" t="inlineStr"/>
      <c r="CS1187" t="inlineStr"/>
      <c r="CT1187" t="inlineStr"/>
      <c r="CU1187" t="inlineStr"/>
    </row>
    <row r="1188">
      <c r="A1188" t="b">
        <v>1</v>
      </c>
      <c r="B1188" t="inlineStr">
        <is>
          <t>1081</t>
        </is>
      </c>
      <c r="C1188" t="inlineStr">
        <is>
          <t>L-1536-167113534</t>
        </is>
      </c>
      <c r="D1188" t="inlineStr">
        <is>
          <t>998890197</t>
        </is>
      </c>
      <c r="E1188" t="inlineStr">
        <is>
          <t>Aal</t>
        </is>
      </c>
      <c r="F1188" t="inlineStr">
        <is>
          <t>https://portal.dnb.de/opac.htm?method=simpleSearch&amp;cqlMode=true&amp;query=idn%3D998890197</t>
        </is>
      </c>
      <c r="G1188" t="inlineStr">
        <is>
          <t>III 104, 18 a</t>
        </is>
      </c>
      <c r="H1188" t="inlineStr">
        <is>
          <t>III 104, 18a</t>
        </is>
      </c>
      <c r="I1188" t="inlineStr"/>
      <c r="J1188" t="inlineStr"/>
      <c r="K1188" t="inlineStr">
        <is>
          <t>bis 25 cm</t>
        </is>
      </c>
      <c r="L1188" t="inlineStr"/>
      <c r="M1188" t="inlineStr"/>
      <c r="N1188" t="inlineStr"/>
      <c r="O1188" t="inlineStr"/>
      <c r="P1188" t="inlineStr"/>
      <c r="Q1188" t="inlineStr"/>
      <c r="R1188" t="inlineStr"/>
      <c r="S1188" t="inlineStr"/>
      <c r="T1188" t="inlineStr"/>
      <c r="U1188" t="inlineStr"/>
      <c r="V1188" t="inlineStr"/>
      <c r="W1188" t="inlineStr"/>
      <c r="X1188" t="inlineStr"/>
      <c r="Y1188" t="inlineStr"/>
      <c r="Z1188" t="inlineStr"/>
      <c r="AA1188" t="inlineStr">
        <is>
          <t>HPg</t>
        </is>
      </c>
      <c r="AB1188" t="inlineStr"/>
      <c r="AC1188" t="inlineStr"/>
      <c r="AD1188" t="inlineStr">
        <is>
          <t>h/E</t>
        </is>
      </c>
      <c r="AE1188" t="inlineStr"/>
      <c r="AF1188" t="inlineStr"/>
      <c r="AG1188" t="inlineStr"/>
      <c r="AH1188" t="inlineStr"/>
      <c r="AI1188" t="inlineStr"/>
      <c r="AJ1188" t="inlineStr">
        <is>
          <t>Pa</t>
        </is>
      </c>
      <c r="AK1188" t="inlineStr"/>
      <c r="AL1188" t="inlineStr"/>
      <c r="AM1188" t="inlineStr"/>
      <c r="AN1188" t="inlineStr"/>
      <c r="AO1188" t="inlineStr"/>
      <c r="AP1188" t="inlineStr"/>
      <c r="AQ1188" t="inlineStr"/>
      <c r="AR1188" t="inlineStr"/>
      <c r="AS1188" t="inlineStr"/>
      <c r="AT1188" t="inlineStr"/>
      <c r="AU1188" t="inlineStr"/>
      <c r="AV1188" t="inlineStr"/>
      <c r="AW1188" t="inlineStr"/>
      <c r="AX1188" t="inlineStr">
        <is>
          <t>110</t>
        </is>
      </c>
      <c r="AY1188" t="inlineStr"/>
      <c r="AZ1188" t="inlineStr">
        <is>
          <t>x</t>
        </is>
      </c>
      <c r="BA1188" t="inlineStr">
        <is>
          <t>x</t>
        </is>
      </c>
      <c r="BB1188" t="inlineStr">
        <is>
          <t>n</t>
        </is>
      </c>
      <c r="BC1188" t="inlineStr">
        <is>
          <t>0</t>
        </is>
      </c>
      <c r="BD1188" t="inlineStr"/>
      <c r="BE1188" t="inlineStr"/>
      <c r="BF1188" t="inlineStr"/>
      <c r="BG1188" t="inlineStr"/>
      <c r="BH1188" t="inlineStr"/>
      <c r="BI1188" t="inlineStr"/>
      <c r="BJ1188" t="inlineStr"/>
      <c r="BK1188" t="inlineStr"/>
      <c r="BL1188" t="inlineStr"/>
      <c r="BM1188" t="inlineStr"/>
      <c r="BN1188" t="inlineStr"/>
      <c r="BO1188" t="inlineStr"/>
      <c r="BP1188" t="inlineStr"/>
      <c r="BQ1188" t="inlineStr"/>
      <c r="BR1188" t="inlineStr"/>
      <c r="BS1188" t="inlineStr"/>
      <c r="BT1188" t="inlineStr"/>
      <c r="BU1188" t="inlineStr"/>
      <c r="BV1188" t="inlineStr"/>
      <c r="BW1188" t="inlineStr"/>
      <c r="BX1188" t="inlineStr"/>
      <c r="BY1188" t="inlineStr"/>
      <c r="BZ1188" t="inlineStr"/>
      <c r="CA1188" t="inlineStr"/>
      <c r="CB1188" t="inlineStr"/>
      <c r="CC1188" t="inlineStr"/>
      <c r="CD1188" t="inlineStr"/>
      <c r="CE1188" t="inlineStr"/>
      <c r="CF1188" t="inlineStr"/>
      <c r="CG1188" t="inlineStr"/>
      <c r="CH1188" t="inlineStr"/>
      <c r="CI1188" t="inlineStr"/>
      <c r="CJ1188" t="inlineStr"/>
      <c r="CK1188" t="inlineStr"/>
      <c r="CL1188" t="inlineStr"/>
      <c r="CM1188" t="inlineStr"/>
      <c r="CN1188" t="inlineStr"/>
      <c r="CO1188" t="inlineStr"/>
      <c r="CP1188" t="inlineStr"/>
      <c r="CQ1188" t="inlineStr"/>
      <c r="CR1188" t="inlineStr"/>
      <c r="CS1188" t="inlineStr"/>
      <c r="CT1188" t="inlineStr"/>
      <c r="CU1188" t="inlineStr"/>
    </row>
    <row r="1189">
      <c r="A1189" t="b">
        <v>1</v>
      </c>
      <c r="B1189" t="inlineStr">
        <is>
          <t>1082</t>
        </is>
      </c>
      <c r="C1189" t="inlineStr">
        <is>
          <t>L-1536-167934902</t>
        </is>
      </c>
      <c r="D1189" t="inlineStr">
        <is>
          <t>999336967</t>
        </is>
      </c>
      <c r="E1189" t="inlineStr">
        <is>
          <t>Aal</t>
        </is>
      </c>
      <c r="F1189" t="inlineStr">
        <is>
          <t>https://portal.dnb.de/opac.htm?method=simpleSearch&amp;cqlMode=true&amp;query=idn%3D999336967</t>
        </is>
      </c>
      <c r="G1189" t="inlineStr">
        <is>
          <t>III 104, 18 b</t>
        </is>
      </c>
      <c r="H1189" t="inlineStr">
        <is>
          <t>III 104, 18 b</t>
        </is>
      </c>
      <c r="I1189" t="inlineStr"/>
      <c r="J1189" t="inlineStr"/>
      <c r="K1189" t="inlineStr">
        <is>
          <t>bis 25 cm</t>
        </is>
      </c>
      <c r="L1189" t="inlineStr"/>
      <c r="M1189" t="inlineStr"/>
      <c r="N1189" t="inlineStr"/>
      <c r="O1189" t="inlineStr"/>
      <c r="P1189" t="inlineStr"/>
      <c r="Q1189" t="inlineStr"/>
      <c r="R1189" t="inlineStr"/>
      <c r="S1189" t="inlineStr"/>
      <c r="T1189" t="inlineStr"/>
      <c r="U1189" t="inlineStr"/>
      <c r="V1189" t="inlineStr"/>
      <c r="W1189" t="inlineStr"/>
      <c r="X1189" t="inlineStr"/>
      <c r="Y1189" t="inlineStr"/>
      <c r="Z1189" t="inlineStr"/>
      <c r="AA1189" t="inlineStr">
        <is>
          <t>HD</t>
        </is>
      </c>
      <c r="AB1189" t="inlineStr"/>
      <c r="AC1189" t="inlineStr">
        <is>
          <t>x</t>
        </is>
      </c>
      <c r="AD1189" t="inlineStr">
        <is>
          <t>f</t>
        </is>
      </c>
      <c r="AE1189" t="inlineStr"/>
      <c r="AF1189" t="inlineStr"/>
      <c r="AG1189" t="inlineStr"/>
      <c r="AH1189" t="inlineStr"/>
      <c r="AI1189" t="inlineStr"/>
      <c r="AJ1189" t="inlineStr">
        <is>
          <t>Pa</t>
        </is>
      </c>
      <c r="AK1189" t="inlineStr"/>
      <c r="AL1189" t="inlineStr"/>
      <c r="AM1189" t="inlineStr"/>
      <c r="AN1189" t="inlineStr"/>
      <c r="AO1189" t="inlineStr"/>
      <c r="AP1189" t="inlineStr"/>
      <c r="AQ1189" t="inlineStr"/>
      <c r="AR1189" t="inlineStr"/>
      <c r="AS1189" t="inlineStr"/>
      <c r="AT1189" t="inlineStr"/>
      <c r="AU1189" t="inlineStr"/>
      <c r="AV1189" t="inlineStr"/>
      <c r="AW1189" t="inlineStr"/>
      <c r="AX1189" t="inlineStr">
        <is>
          <t>110</t>
        </is>
      </c>
      <c r="AY1189" t="inlineStr"/>
      <c r="AZ1189" t="inlineStr">
        <is>
          <t>x</t>
        </is>
      </c>
      <c r="BA1189" t="inlineStr">
        <is>
          <t>x</t>
        </is>
      </c>
      <c r="BB1189" t="inlineStr">
        <is>
          <t>n</t>
        </is>
      </c>
      <c r="BC1189" t="inlineStr">
        <is>
          <t>0</t>
        </is>
      </c>
      <c r="BD1189" t="inlineStr"/>
      <c r="BE1189" t="inlineStr"/>
      <c r="BF1189" t="inlineStr"/>
      <c r="BG1189" t="inlineStr"/>
      <c r="BH1189" t="inlineStr">
        <is>
          <t>x</t>
        </is>
      </c>
      <c r="BI1189" t="inlineStr"/>
      <c r="BJ1189" t="inlineStr"/>
      <c r="BK1189" t="inlineStr"/>
      <c r="BL1189" t="inlineStr"/>
      <c r="BM1189" t="inlineStr"/>
      <c r="BN1189" t="inlineStr"/>
      <c r="BO1189" t="inlineStr"/>
      <c r="BP1189" t="inlineStr"/>
      <c r="BQ1189" t="inlineStr"/>
      <c r="BR1189" t="inlineStr"/>
      <c r="BS1189" t="inlineStr"/>
      <c r="BT1189" t="inlineStr"/>
      <c r="BU1189" t="inlineStr"/>
      <c r="BV1189" t="inlineStr"/>
      <c r="BW1189" t="inlineStr"/>
      <c r="BX1189" t="inlineStr"/>
      <c r="BY1189" t="inlineStr"/>
      <c r="BZ1189" t="inlineStr"/>
      <c r="CA1189" t="inlineStr"/>
      <c r="CB1189" t="inlineStr"/>
      <c r="CC1189" t="inlineStr"/>
      <c r="CD1189" t="inlineStr"/>
      <c r="CE1189" t="inlineStr"/>
      <c r="CF1189" t="inlineStr"/>
      <c r="CG1189" t="inlineStr"/>
      <c r="CH1189" t="inlineStr"/>
      <c r="CI1189" t="inlineStr"/>
      <c r="CJ1189" t="inlineStr"/>
      <c r="CK1189" t="inlineStr"/>
      <c r="CL1189" t="inlineStr"/>
      <c r="CM1189" t="inlineStr"/>
      <c r="CN1189" t="inlineStr"/>
      <c r="CO1189" t="inlineStr"/>
      <c r="CP1189" t="inlineStr"/>
      <c r="CQ1189" t="inlineStr"/>
      <c r="CR1189" t="inlineStr"/>
      <c r="CS1189" t="inlineStr"/>
      <c r="CT1189" t="inlineStr"/>
      <c r="CU1189" t="inlineStr"/>
    </row>
    <row r="1190">
      <c r="A1190" t="b">
        <v>0</v>
      </c>
      <c r="B1190" t="inlineStr">
        <is>
          <t>1045</t>
        </is>
      </c>
      <c r="C1190" t="inlineStr">
        <is>
          <t>L-1538-315492058</t>
        </is>
      </c>
      <c r="D1190" t="inlineStr">
        <is>
          <t>1066961654</t>
        </is>
      </c>
      <c r="E1190" t="inlineStr"/>
      <c r="F1190" t="inlineStr">
        <is>
          <t>https://portal.dnb.de/opac.htm?method=simpleSearch&amp;cqlMode=true&amp;query=idn%3D1066961654</t>
        </is>
      </c>
      <c r="G1190" t="inlineStr">
        <is>
          <t>III 104, 19</t>
        </is>
      </c>
      <c r="H1190" t="inlineStr"/>
      <c r="I1190" t="inlineStr"/>
      <c r="J1190" t="inlineStr"/>
      <c r="K1190" t="inlineStr">
        <is>
          <t>bis 25 cm</t>
        </is>
      </c>
      <c r="L1190" t="inlineStr"/>
      <c r="M1190" t="inlineStr"/>
      <c r="N1190" t="inlineStr"/>
      <c r="O1190" t="inlineStr"/>
      <c r="P1190" t="inlineStr"/>
      <c r="Q1190" t="inlineStr"/>
      <c r="R1190" t="inlineStr"/>
      <c r="S1190" t="inlineStr"/>
      <c r="T1190" t="inlineStr"/>
      <c r="U1190" t="inlineStr"/>
      <c r="V1190" t="inlineStr"/>
      <c r="W1190" t="inlineStr"/>
      <c r="X1190" t="inlineStr"/>
      <c r="Y1190" t="inlineStr"/>
      <c r="Z1190" t="inlineStr"/>
      <c r="AA1190" t="inlineStr">
        <is>
          <t>G</t>
        </is>
      </c>
      <c r="AB1190" t="inlineStr">
        <is>
          <t>x</t>
        </is>
      </c>
      <c r="AC1190" t="inlineStr"/>
      <c r="AD1190" t="inlineStr">
        <is>
          <t>h/E</t>
        </is>
      </c>
      <c r="AE1190" t="inlineStr"/>
      <c r="AF1190" t="inlineStr"/>
      <c r="AG1190" t="inlineStr"/>
      <c r="AH1190" t="inlineStr"/>
      <c r="AI1190" t="inlineStr"/>
      <c r="AJ1190" t="inlineStr">
        <is>
          <t>Pa</t>
        </is>
      </c>
      <c r="AK1190" t="inlineStr"/>
      <c r="AL1190" t="inlineStr"/>
      <c r="AM1190" t="inlineStr"/>
      <c r="AN1190" t="inlineStr"/>
      <c r="AO1190" t="inlineStr"/>
      <c r="AP1190" t="inlineStr"/>
      <c r="AQ1190" t="inlineStr"/>
      <c r="AR1190" t="inlineStr"/>
      <c r="AS1190" t="inlineStr"/>
      <c r="AT1190" t="inlineStr"/>
      <c r="AU1190" t="inlineStr"/>
      <c r="AV1190" t="inlineStr"/>
      <c r="AW1190" t="inlineStr"/>
      <c r="AX1190" t="inlineStr">
        <is>
          <t>110</t>
        </is>
      </c>
      <c r="AY1190" t="inlineStr"/>
      <c r="AZ1190" t="inlineStr"/>
      <c r="BA1190" t="inlineStr"/>
      <c r="BB1190" t="inlineStr">
        <is>
          <t>n</t>
        </is>
      </c>
      <c r="BC1190" t="inlineStr">
        <is>
          <t>0</t>
        </is>
      </c>
      <c r="BD1190" t="inlineStr"/>
      <c r="BE1190" t="inlineStr"/>
      <c r="BF1190" t="inlineStr"/>
      <c r="BG1190" t="inlineStr"/>
      <c r="BH1190" t="inlineStr"/>
      <c r="BI1190" t="inlineStr"/>
      <c r="BJ1190" t="inlineStr"/>
      <c r="BK1190" t="inlineStr"/>
      <c r="BL1190" t="inlineStr"/>
      <c r="BM1190" t="inlineStr"/>
      <c r="BN1190" t="inlineStr"/>
      <c r="BO1190" t="inlineStr"/>
      <c r="BP1190" t="inlineStr"/>
      <c r="BQ1190" t="inlineStr"/>
      <c r="BR1190" t="inlineStr"/>
      <c r="BS1190" t="inlineStr"/>
      <c r="BT1190" t="inlineStr"/>
      <c r="BU1190" t="inlineStr"/>
      <c r="BV1190" t="inlineStr"/>
      <c r="BW1190" t="inlineStr"/>
      <c r="BX1190" t="inlineStr"/>
      <c r="BY1190" t="inlineStr"/>
      <c r="BZ1190" t="inlineStr"/>
      <c r="CA1190" t="inlineStr"/>
      <c r="CB1190" t="inlineStr"/>
      <c r="CC1190" t="inlineStr"/>
      <c r="CD1190" t="inlineStr"/>
      <c r="CE1190" t="inlineStr"/>
      <c r="CF1190" t="inlineStr"/>
      <c r="CG1190" t="inlineStr"/>
      <c r="CH1190" t="inlineStr"/>
      <c r="CI1190" t="inlineStr"/>
      <c r="CJ1190" t="inlineStr"/>
      <c r="CK1190" t="inlineStr"/>
      <c r="CL1190" t="inlineStr"/>
      <c r="CM1190" t="inlineStr"/>
      <c r="CN1190" t="inlineStr"/>
      <c r="CO1190" t="inlineStr"/>
      <c r="CP1190" t="inlineStr"/>
      <c r="CQ1190" t="inlineStr"/>
      <c r="CR1190" t="inlineStr"/>
      <c r="CS1190" t="inlineStr"/>
      <c r="CT1190" t="inlineStr"/>
      <c r="CU1190" t="inlineStr"/>
    </row>
    <row r="1191">
      <c r="A1191" t="b">
        <v>1</v>
      </c>
      <c r="B1191" t="inlineStr"/>
      <c r="C1191" t="inlineStr">
        <is>
          <t>L-9999-41482752X</t>
        </is>
      </c>
      <c r="D1191" t="inlineStr">
        <is>
          <t>1138311278</t>
        </is>
      </c>
      <c r="E1191" t="inlineStr">
        <is>
          <t>Qd</t>
        </is>
      </c>
      <c r="F1191" t="inlineStr"/>
      <c r="G1191" t="inlineStr">
        <is>
          <t>III 104, 19</t>
        </is>
      </c>
      <c r="H1191" t="inlineStr">
        <is>
          <t>III 104, 19</t>
        </is>
      </c>
      <c r="I1191" t="inlineStr"/>
      <c r="J1191" t="inlineStr"/>
      <c r="K1191" t="inlineStr"/>
      <c r="L1191" t="inlineStr"/>
      <c r="M1191" t="inlineStr"/>
      <c r="N1191" t="inlineStr"/>
      <c r="O1191" t="inlineStr"/>
      <c r="P1191" t="inlineStr"/>
      <c r="Q1191" t="inlineStr"/>
      <c r="R1191" t="inlineStr"/>
      <c r="S1191" t="inlineStr"/>
      <c r="T1191" t="inlineStr"/>
      <c r="U1191" t="inlineStr"/>
      <c r="V1191" t="inlineStr"/>
      <c r="W1191" t="inlineStr"/>
      <c r="X1191" t="inlineStr"/>
      <c r="Y1191" t="inlineStr"/>
      <c r="Z1191" t="inlineStr"/>
      <c r="AA1191" t="inlineStr"/>
      <c r="AB1191" t="inlineStr"/>
      <c r="AC1191" t="inlineStr"/>
      <c r="AD1191" t="inlineStr"/>
      <c r="AE1191" t="inlineStr"/>
      <c r="AF1191" t="inlineStr"/>
      <c r="AG1191" t="inlineStr"/>
      <c r="AH1191" t="inlineStr"/>
      <c r="AI1191" t="inlineStr"/>
      <c r="AJ1191" t="inlineStr"/>
      <c r="AK1191" t="inlineStr"/>
      <c r="AL1191" t="inlineStr"/>
      <c r="AM1191" t="inlineStr"/>
      <c r="AN1191" t="inlineStr"/>
      <c r="AO1191" t="inlineStr"/>
      <c r="AP1191" t="inlineStr"/>
      <c r="AQ1191" t="inlineStr"/>
      <c r="AR1191" t="inlineStr"/>
      <c r="AS1191" t="inlineStr"/>
      <c r="AT1191" t="inlineStr"/>
      <c r="AU1191" t="inlineStr"/>
      <c r="AV1191" t="inlineStr"/>
      <c r="AW1191" t="inlineStr"/>
      <c r="AX1191" t="inlineStr"/>
      <c r="AY1191" t="inlineStr"/>
      <c r="AZ1191" t="inlineStr"/>
      <c r="BA1191" t="inlineStr"/>
      <c r="BB1191" t="inlineStr"/>
      <c r="BC1191" t="inlineStr"/>
      <c r="BD1191" t="inlineStr"/>
      <c r="BE1191" t="inlineStr"/>
      <c r="BF1191" t="inlineStr"/>
      <c r="BG1191" t="inlineStr"/>
      <c r="BH1191" t="inlineStr"/>
      <c r="BI1191" t="inlineStr"/>
      <c r="BJ1191" t="inlineStr"/>
      <c r="BK1191" t="inlineStr"/>
      <c r="BL1191" t="inlineStr"/>
      <c r="BM1191" t="inlineStr"/>
      <c r="BN1191" t="inlineStr"/>
      <c r="BO1191" t="inlineStr"/>
      <c r="BP1191" t="inlineStr"/>
      <c r="BQ1191" t="inlineStr"/>
      <c r="BR1191" t="inlineStr"/>
      <c r="BS1191" t="inlineStr"/>
      <c r="BT1191" t="inlineStr"/>
      <c r="BU1191" t="inlineStr"/>
      <c r="BV1191" t="inlineStr"/>
      <c r="BW1191" t="inlineStr"/>
      <c r="BX1191" t="inlineStr"/>
      <c r="BY1191" t="inlineStr"/>
      <c r="BZ1191" t="inlineStr"/>
      <c r="CA1191" t="inlineStr"/>
      <c r="CB1191" t="inlineStr"/>
      <c r="CC1191" t="inlineStr"/>
      <c r="CD1191" t="inlineStr"/>
      <c r="CE1191" t="inlineStr"/>
      <c r="CF1191" t="inlineStr"/>
      <c r="CG1191" t="inlineStr"/>
      <c r="CH1191" t="inlineStr"/>
      <c r="CI1191" t="inlineStr"/>
      <c r="CJ1191" t="inlineStr"/>
      <c r="CK1191" t="inlineStr"/>
      <c r="CL1191" t="inlineStr"/>
      <c r="CM1191" t="inlineStr"/>
      <c r="CN1191" t="inlineStr"/>
      <c r="CO1191" t="inlineStr"/>
      <c r="CP1191" t="inlineStr"/>
      <c r="CQ1191" t="inlineStr"/>
      <c r="CR1191" t="inlineStr"/>
      <c r="CS1191" t="inlineStr"/>
      <c r="CT1191" t="inlineStr"/>
      <c r="CU1191" t="inlineStr"/>
    </row>
    <row r="1192">
      <c r="A1192" t="b">
        <v>0</v>
      </c>
      <c r="B1192" t="inlineStr">
        <is>
          <t>1083</t>
        </is>
      </c>
      <c r="C1192" t="inlineStr">
        <is>
          <t>L-1880-669845418</t>
        </is>
      </c>
      <c r="D1192" t="inlineStr">
        <is>
          <t>1002510953</t>
        </is>
      </c>
      <c r="E1192" t="inlineStr"/>
      <c r="F1192" t="inlineStr">
        <is>
          <t>https://portal.dnb.de/opac.htm?method=simpleSearch&amp;cqlMode=true&amp;query=idn%3D1002510953</t>
        </is>
      </c>
      <c r="G1192" t="inlineStr">
        <is>
          <t>III 104, 19 (1. angebundenes Werk)</t>
        </is>
      </c>
      <c r="H1192" t="inlineStr"/>
      <c r="I1192" t="inlineStr"/>
      <c r="J1192" t="inlineStr"/>
      <c r="K1192" t="inlineStr"/>
      <c r="L1192" t="inlineStr"/>
      <c r="M1192" t="inlineStr"/>
      <c r="N1192" t="inlineStr"/>
      <c r="O1192" t="inlineStr"/>
      <c r="P1192" t="inlineStr"/>
      <c r="Q1192" t="inlineStr"/>
      <c r="R1192" t="inlineStr"/>
      <c r="S1192" t="inlineStr"/>
      <c r="T1192" t="inlineStr"/>
      <c r="U1192" t="inlineStr"/>
      <c r="V1192" t="inlineStr"/>
      <c r="W1192" t="inlineStr"/>
      <c r="X1192" t="inlineStr"/>
      <c r="Y1192" t="inlineStr"/>
      <c r="Z1192" t="inlineStr"/>
      <c r="AA1192" t="inlineStr"/>
      <c r="AB1192" t="inlineStr"/>
      <c r="AC1192" t="inlineStr"/>
      <c r="AD1192" t="inlineStr"/>
      <c r="AE1192" t="inlineStr"/>
      <c r="AF1192" t="inlineStr"/>
      <c r="AG1192" t="inlineStr"/>
      <c r="AH1192" t="inlineStr"/>
      <c r="AI1192" t="inlineStr"/>
      <c r="AJ1192" t="inlineStr"/>
      <c r="AK1192" t="inlineStr"/>
      <c r="AL1192" t="inlineStr"/>
      <c r="AM1192" t="inlineStr"/>
      <c r="AN1192" t="inlineStr"/>
      <c r="AO1192" t="inlineStr"/>
      <c r="AP1192" t="inlineStr"/>
      <c r="AQ1192" t="inlineStr"/>
      <c r="AR1192" t="inlineStr"/>
      <c r="AS1192" t="inlineStr"/>
      <c r="AT1192" t="inlineStr"/>
      <c r="AU1192" t="inlineStr"/>
      <c r="AV1192" t="inlineStr"/>
      <c r="AW1192" t="inlineStr"/>
      <c r="AX1192" t="inlineStr"/>
      <c r="AY1192" t="inlineStr"/>
      <c r="AZ1192" t="inlineStr"/>
      <c r="BA1192" t="inlineStr"/>
      <c r="BB1192" t="inlineStr"/>
      <c r="BC1192" t="inlineStr">
        <is>
          <t>0</t>
        </is>
      </c>
      <c r="BD1192" t="inlineStr"/>
      <c r="BE1192" t="inlineStr"/>
      <c r="BF1192" t="inlineStr"/>
      <c r="BG1192" t="inlineStr"/>
      <c r="BH1192" t="inlineStr"/>
      <c r="BI1192" t="inlineStr"/>
      <c r="BJ1192" t="inlineStr"/>
      <c r="BK1192" t="inlineStr"/>
      <c r="BL1192" t="inlineStr"/>
      <c r="BM1192" t="inlineStr"/>
      <c r="BN1192" t="inlineStr"/>
      <c r="BO1192" t="inlineStr"/>
      <c r="BP1192" t="inlineStr"/>
      <c r="BQ1192" t="inlineStr"/>
      <c r="BR1192" t="inlineStr"/>
      <c r="BS1192" t="inlineStr"/>
      <c r="BT1192" t="inlineStr"/>
      <c r="BU1192" t="inlineStr"/>
      <c r="BV1192" t="inlineStr"/>
      <c r="BW1192" t="inlineStr"/>
      <c r="BX1192" t="inlineStr"/>
      <c r="BY1192" t="inlineStr"/>
      <c r="BZ1192" t="inlineStr"/>
      <c r="CA1192" t="inlineStr"/>
      <c r="CB1192" t="inlineStr"/>
      <c r="CC1192" t="inlineStr"/>
      <c r="CD1192" t="inlineStr"/>
      <c r="CE1192" t="inlineStr"/>
      <c r="CF1192" t="inlineStr"/>
      <c r="CG1192" t="inlineStr"/>
      <c r="CH1192" t="inlineStr"/>
      <c r="CI1192" t="inlineStr"/>
      <c r="CJ1192" t="inlineStr"/>
      <c r="CK1192" t="inlineStr"/>
      <c r="CL1192" t="inlineStr"/>
      <c r="CM1192" t="inlineStr"/>
      <c r="CN1192" t="inlineStr"/>
      <c r="CO1192" t="inlineStr"/>
      <c r="CP1192" t="inlineStr"/>
      <c r="CQ1192" t="inlineStr"/>
      <c r="CR1192" t="inlineStr"/>
      <c r="CS1192" t="inlineStr"/>
      <c r="CT1192" t="inlineStr"/>
      <c r="CU1192" t="inlineStr"/>
    </row>
    <row r="1193">
      <c r="A1193" t="b">
        <v>0</v>
      </c>
      <c r="B1193" t="inlineStr">
        <is>
          <t>1084</t>
        </is>
      </c>
      <c r="C1193" t="inlineStr">
        <is>
          <t>L-1880-669844985</t>
        </is>
      </c>
      <c r="D1193" t="inlineStr">
        <is>
          <t>1208238930</t>
        </is>
      </c>
      <c r="E1193" t="inlineStr"/>
      <c r="F1193" t="inlineStr">
        <is>
          <t>https://portal.dnb.de/opac.htm?method=simpleSearch&amp;cqlMode=true&amp;query=idn%3D1208238930</t>
        </is>
      </c>
      <c r="G1193" t="inlineStr">
        <is>
          <t>III 104, 19 (2. angebundenes Werk)</t>
        </is>
      </c>
      <c r="H1193" t="inlineStr"/>
      <c r="I1193" t="inlineStr"/>
      <c r="J1193" t="inlineStr"/>
      <c r="K1193" t="inlineStr"/>
      <c r="L1193" t="inlineStr"/>
      <c r="M1193" t="inlineStr"/>
      <c r="N1193" t="inlineStr"/>
      <c r="O1193" t="inlineStr"/>
      <c r="P1193" t="inlineStr"/>
      <c r="Q1193" t="inlineStr"/>
      <c r="R1193" t="inlineStr"/>
      <c r="S1193" t="inlineStr"/>
      <c r="T1193" t="inlineStr"/>
      <c r="U1193" t="inlineStr"/>
      <c r="V1193" t="inlineStr"/>
      <c r="W1193" t="inlineStr"/>
      <c r="X1193" t="inlineStr"/>
      <c r="Y1193" t="inlineStr"/>
      <c r="Z1193" t="inlineStr"/>
      <c r="AA1193" t="inlineStr"/>
      <c r="AB1193" t="inlineStr"/>
      <c r="AC1193" t="inlineStr"/>
      <c r="AD1193" t="inlineStr"/>
      <c r="AE1193" t="inlineStr"/>
      <c r="AF1193" t="inlineStr"/>
      <c r="AG1193" t="inlineStr"/>
      <c r="AH1193" t="inlineStr"/>
      <c r="AI1193" t="inlineStr"/>
      <c r="AJ1193" t="inlineStr"/>
      <c r="AK1193" t="inlineStr"/>
      <c r="AL1193" t="inlineStr"/>
      <c r="AM1193" t="inlineStr"/>
      <c r="AN1193" t="inlineStr"/>
      <c r="AO1193" t="inlineStr"/>
      <c r="AP1193" t="inlineStr"/>
      <c r="AQ1193" t="inlineStr"/>
      <c r="AR1193" t="inlineStr"/>
      <c r="AS1193" t="inlineStr"/>
      <c r="AT1193" t="inlineStr"/>
      <c r="AU1193" t="inlineStr"/>
      <c r="AV1193" t="inlineStr"/>
      <c r="AW1193" t="inlineStr"/>
      <c r="AX1193" t="inlineStr"/>
      <c r="AY1193" t="inlineStr"/>
      <c r="AZ1193" t="inlineStr"/>
      <c r="BA1193" t="inlineStr"/>
      <c r="BB1193" t="inlineStr"/>
      <c r="BC1193" t="inlineStr">
        <is>
          <t>0</t>
        </is>
      </c>
      <c r="BD1193" t="inlineStr"/>
      <c r="BE1193" t="inlineStr"/>
      <c r="BF1193" t="inlineStr"/>
      <c r="BG1193" t="inlineStr"/>
      <c r="BH1193" t="inlineStr"/>
      <c r="BI1193" t="inlineStr"/>
      <c r="BJ1193" t="inlineStr"/>
      <c r="BK1193" t="inlineStr"/>
      <c r="BL1193" t="inlineStr"/>
      <c r="BM1193" t="inlineStr"/>
      <c r="BN1193" t="inlineStr"/>
      <c r="BO1193" t="inlineStr"/>
      <c r="BP1193" t="inlineStr"/>
      <c r="BQ1193" t="inlineStr"/>
      <c r="BR1193" t="inlineStr"/>
      <c r="BS1193" t="inlineStr"/>
      <c r="BT1193" t="inlineStr"/>
      <c r="BU1193" t="inlineStr"/>
      <c r="BV1193" t="inlineStr"/>
      <c r="BW1193" t="inlineStr"/>
      <c r="BX1193" t="inlineStr"/>
      <c r="BY1193" t="inlineStr"/>
      <c r="BZ1193" t="inlineStr"/>
      <c r="CA1193" t="inlineStr"/>
      <c r="CB1193" t="inlineStr"/>
      <c r="CC1193" t="inlineStr"/>
      <c r="CD1193" t="inlineStr"/>
      <c r="CE1193" t="inlineStr"/>
      <c r="CF1193" t="inlineStr"/>
      <c r="CG1193" t="inlineStr"/>
      <c r="CH1193" t="inlineStr"/>
      <c r="CI1193" t="inlineStr"/>
      <c r="CJ1193" t="inlineStr"/>
      <c r="CK1193" t="inlineStr"/>
      <c r="CL1193" t="inlineStr"/>
      <c r="CM1193" t="inlineStr"/>
      <c r="CN1193" t="inlineStr"/>
      <c r="CO1193" t="inlineStr"/>
      <c r="CP1193" t="inlineStr"/>
      <c r="CQ1193" t="inlineStr"/>
      <c r="CR1193" t="inlineStr"/>
      <c r="CS1193" t="inlineStr"/>
      <c r="CT1193" t="inlineStr"/>
      <c r="CU1193" t="inlineStr"/>
    </row>
    <row r="1194">
      <c r="A1194" t="b">
        <v>1</v>
      </c>
      <c r="B1194" t="inlineStr">
        <is>
          <t>1085</t>
        </is>
      </c>
      <c r="C1194" t="inlineStr">
        <is>
          <t>L-1537-159443032</t>
        </is>
      </c>
      <c r="D1194" t="inlineStr">
        <is>
          <t>995384096</t>
        </is>
      </c>
      <c r="E1194" t="inlineStr">
        <is>
          <t>Aal</t>
        </is>
      </c>
      <c r="F1194" t="inlineStr">
        <is>
          <t>https://portal.dnb.de/opac.htm?method=simpleSearch&amp;cqlMode=true&amp;query=idn%3D995384096</t>
        </is>
      </c>
      <c r="G1194" t="inlineStr">
        <is>
          <t>III 104, 19 a</t>
        </is>
      </c>
      <c r="H1194" t="inlineStr">
        <is>
          <t>III 104, 19a</t>
        </is>
      </c>
      <c r="I1194" t="inlineStr"/>
      <c r="J1194" t="inlineStr"/>
      <c r="K1194" t="inlineStr">
        <is>
          <t>bis 25 cm</t>
        </is>
      </c>
      <c r="L1194" t="inlineStr"/>
      <c r="M1194" t="inlineStr"/>
      <c r="N1194" t="inlineStr"/>
      <c r="O1194" t="inlineStr"/>
      <c r="P1194" t="inlineStr"/>
      <c r="Q1194" t="inlineStr"/>
      <c r="R1194" t="inlineStr"/>
      <c r="S1194" t="inlineStr"/>
      <c r="T1194" t="inlineStr"/>
      <c r="U1194" t="inlineStr"/>
      <c r="V1194" t="inlineStr"/>
      <c r="W1194" t="inlineStr"/>
      <c r="X1194" t="inlineStr"/>
      <c r="Y1194" t="inlineStr"/>
      <c r="Z1194" t="inlineStr"/>
      <c r="AA1194" t="inlineStr">
        <is>
          <t>HPg</t>
        </is>
      </c>
      <c r="AB1194" t="inlineStr"/>
      <c r="AC1194" t="inlineStr"/>
      <c r="AD1194" t="inlineStr">
        <is>
          <t>h/E</t>
        </is>
      </c>
      <c r="AE1194" t="inlineStr"/>
      <c r="AF1194" t="inlineStr"/>
      <c r="AG1194" t="inlineStr"/>
      <c r="AH1194" t="inlineStr"/>
      <c r="AI1194" t="inlineStr"/>
      <c r="AJ1194" t="inlineStr">
        <is>
          <t>Pa</t>
        </is>
      </c>
      <c r="AK1194" t="inlineStr"/>
      <c r="AL1194" t="inlineStr"/>
      <c r="AM1194" t="inlineStr"/>
      <c r="AN1194" t="inlineStr"/>
      <c r="AO1194" t="inlineStr"/>
      <c r="AP1194" t="inlineStr"/>
      <c r="AQ1194" t="inlineStr"/>
      <c r="AR1194" t="inlineStr"/>
      <c r="AS1194" t="inlineStr"/>
      <c r="AT1194" t="inlineStr"/>
      <c r="AU1194" t="inlineStr"/>
      <c r="AV1194" t="inlineStr"/>
      <c r="AW1194" t="inlineStr"/>
      <c r="AX1194" t="inlineStr">
        <is>
          <t>110</t>
        </is>
      </c>
      <c r="AY1194" t="inlineStr"/>
      <c r="AZ1194" t="inlineStr">
        <is>
          <t>x</t>
        </is>
      </c>
      <c r="BA1194" t="inlineStr">
        <is>
          <t>x</t>
        </is>
      </c>
      <c r="BB1194" t="inlineStr">
        <is>
          <t>n</t>
        </is>
      </c>
      <c r="BC1194" t="inlineStr">
        <is>
          <t>0</t>
        </is>
      </c>
      <c r="BD1194" t="inlineStr"/>
      <c r="BE1194" t="inlineStr"/>
      <c r="BF1194" t="inlineStr"/>
      <c r="BG1194" t="inlineStr"/>
      <c r="BH1194" t="inlineStr"/>
      <c r="BI1194" t="inlineStr"/>
      <c r="BJ1194" t="inlineStr"/>
      <c r="BK1194" t="inlineStr"/>
      <c r="BL1194" t="inlineStr"/>
      <c r="BM1194" t="inlineStr"/>
      <c r="BN1194" t="inlineStr"/>
      <c r="BO1194" t="inlineStr"/>
      <c r="BP1194" t="inlineStr"/>
      <c r="BQ1194" t="inlineStr"/>
      <c r="BR1194" t="inlineStr"/>
      <c r="BS1194" t="inlineStr"/>
      <c r="BT1194" t="inlineStr"/>
      <c r="BU1194" t="inlineStr"/>
      <c r="BV1194" t="inlineStr"/>
      <c r="BW1194" t="inlineStr"/>
      <c r="BX1194" t="inlineStr"/>
      <c r="BY1194" t="inlineStr"/>
      <c r="BZ1194" t="inlineStr"/>
      <c r="CA1194" t="inlineStr"/>
      <c r="CB1194" t="inlineStr"/>
      <c r="CC1194" t="inlineStr"/>
      <c r="CD1194" t="inlineStr"/>
      <c r="CE1194" t="inlineStr"/>
      <c r="CF1194" t="inlineStr"/>
      <c r="CG1194" t="inlineStr"/>
      <c r="CH1194" t="inlineStr"/>
      <c r="CI1194" t="inlineStr"/>
      <c r="CJ1194" t="inlineStr"/>
      <c r="CK1194" t="inlineStr"/>
      <c r="CL1194" t="inlineStr"/>
      <c r="CM1194" t="inlineStr"/>
      <c r="CN1194" t="inlineStr"/>
      <c r="CO1194" t="inlineStr"/>
      <c r="CP1194" t="inlineStr"/>
      <c r="CQ1194" t="inlineStr"/>
      <c r="CR1194" t="inlineStr"/>
      <c r="CS1194" t="inlineStr"/>
      <c r="CT1194" t="inlineStr"/>
      <c r="CU1194" t="inlineStr"/>
    </row>
    <row r="1195">
      <c r="A1195" t="b">
        <v>0</v>
      </c>
      <c r="B1195" t="inlineStr">
        <is>
          <t>1046</t>
        </is>
      </c>
      <c r="C1195" t="inlineStr">
        <is>
          <t>L-1539-315083689</t>
        </is>
      </c>
      <c r="D1195" t="inlineStr">
        <is>
          <t>1066696314</t>
        </is>
      </c>
      <c r="E1195" t="inlineStr"/>
      <c r="F1195" t="inlineStr">
        <is>
          <t>https://portal.dnb.de/opac.htm?method=simpleSearch&amp;cqlMode=true&amp;query=idn%3D1066696314</t>
        </is>
      </c>
      <c r="G1195" t="inlineStr">
        <is>
          <t>III 104, 20</t>
        </is>
      </c>
      <c r="H1195" t="inlineStr"/>
      <c r="I1195" t="inlineStr"/>
      <c r="J1195" t="inlineStr"/>
      <c r="K1195" t="inlineStr">
        <is>
          <t>bis 35 cm</t>
        </is>
      </c>
      <c r="L1195" t="inlineStr"/>
      <c r="M1195" t="inlineStr"/>
      <c r="N1195" t="inlineStr"/>
      <c r="O1195" t="inlineStr"/>
      <c r="P1195" t="inlineStr"/>
      <c r="Q1195" t="inlineStr"/>
      <c r="R1195" t="inlineStr"/>
      <c r="S1195" t="inlineStr"/>
      <c r="T1195" t="inlineStr"/>
      <c r="U1195" t="inlineStr"/>
      <c r="V1195" t="inlineStr"/>
      <c r="W1195" t="inlineStr"/>
      <c r="X1195" t="inlineStr"/>
      <c r="Y1195" t="inlineStr"/>
      <c r="Z1195" t="inlineStr"/>
      <c r="AA1195" t="inlineStr">
        <is>
          <t>Pg</t>
        </is>
      </c>
      <c r="AB1195" t="inlineStr"/>
      <c r="AC1195" t="inlineStr">
        <is>
          <t>x</t>
        </is>
      </c>
      <c r="AD1195" t="inlineStr">
        <is>
          <t>h/E</t>
        </is>
      </c>
      <c r="AE1195" t="inlineStr">
        <is>
          <t>x</t>
        </is>
      </c>
      <c r="AF1195" t="inlineStr"/>
      <c r="AG1195" t="inlineStr"/>
      <c r="AH1195" t="inlineStr"/>
      <c r="AI1195" t="inlineStr"/>
      <c r="AJ1195" t="inlineStr">
        <is>
          <t>Pa</t>
        </is>
      </c>
      <c r="AK1195" t="inlineStr"/>
      <c r="AL1195" t="inlineStr"/>
      <c r="AM1195" t="inlineStr"/>
      <c r="AN1195" t="inlineStr"/>
      <c r="AO1195" t="inlineStr"/>
      <c r="AP1195" t="inlineStr"/>
      <c r="AQ1195" t="inlineStr"/>
      <c r="AR1195" t="inlineStr"/>
      <c r="AS1195" t="inlineStr"/>
      <c r="AT1195" t="inlineStr"/>
      <c r="AU1195" t="inlineStr"/>
      <c r="AV1195" t="inlineStr"/>
      <c r="AW1195" t="inlineStr"/>
      <c r="AX1195" t="inlineStr">
        <is>
          <t>110</t>
        </is>
      </c>
      <c r="AY1195" t="inlineStr"/>
      <c r="AZ1195" t="inlineStr"/>
      <c r="BA1195" t="inlineStr"/>
      <c r="BB1195" t="inlineStr">
        <is>
          <t>n</t>
        </is>
      </c>
      <c r="BC1195" t="inlineStr">
        <is>
          <t>0</t>
        </is>
      </c>
      <c r="BD1195" t="inlineStr"/>
      <c r="BE1195" t="inlineStr">
        <is>
          <t>Gewebe</t>
        </is>
      </c>
      <c r="BF1195" t="inlineStr"/>
      <c r="BG1195" t="inlineStr"/>
      <c r="BH1195" t="inlineStr"/>
      <c r="BI1195" t="inlineStr"/>
      <c r="BJ1195" t="inlineStr"/>
      <c r="BK1195" t="inlineStr"/>
      <c r="BL1195" t="inlineStr"/>
      <c r="BM1195" t="inlineStr"/>
      <c r="BN1195" t="inlineStr"/>
      <c r="BO1195" t="inlineStr"/>
      <c r="BP1195" t="inlineStr"/>
      <c r="BQ1195" t="inlineStr"/>
      <c r="BR1195" t="inlineStr"/>
      <c r="BS1195" t="inlineStr"/>
      <c r="BT1195" t="inlineStr"/>
      <c r="BU1195" t="inlineStr"/>
      <c r="BV1195" t="inlineStr"/>
      <c r="BW1195" t="inlineStr"/>
      <c r="BX1195" t="inlineStr"/>
      <c r="BY1195" t="inlineStr"/>
      <c r="BZ1195" t="inlineStr"/>
      <c r="CA1195" t="inlineStr"/>
      <c r="CB1195" t="inlineStr"/>
      <c r="CC1195" t="inlineStr"/>
      <c r="CD1195" t="inlineStr"/>
      <c r="CE1195" t="inlineStr"/>
      <c r="CF1195" t="inlineStr"/>
      <c r="CG1195" t="inlineStr"/>
      <c r="CH1195" t="inlineStr"/>
      <c r="CI1195" t="inlineStr"/>
      <c r="CJ1195" t="inlineStr"/>
      <c r="CK1195" t="inlineStr"/>
      <c r="CL1195" t="inlineStr"/>
      <c r="CM1195" t="inlineStr"/>
      <c r="CN1195" t="inlineStr"/>
      <c r="CO1195" t="inlineStr"/>
      <c r="CP1195" t="inlineStr"/>
      <c r="CQ1195" t="inlineStr"/>
      <c r="CR1195" t="inlineStr"/>
      <c r="CS1195" t="inlineStr"/>
      <c r="CT1195" t="inlineStr"/>
      <c r="CU1195" t="inlineStr"/>
    </row>
    <row r="1196">
      <c r="A1196" t="b">
        <v>1</v>
      </c>
      <c r="B1196" t="inlineStr"/>
      <c r="C1196" t="inlineStr">
        <is>
          <t>L-9999-401757196</t>
        </is>
      </c>
      <c r="D1196" t="inlineStr">
        <is>
          <t>1129395545</t>
        </is>
      </c>
      <c r="E1196" t="inlineStr">
        <is>
          <t>Qd</t>
        </is>
      </c>
      <c r="F1196" t="inlineStr"/>
      <c r="G1196" t="inlineStr">
        <is>
          <t>III 104, 20</t>
        </is>
      </c>
      <c r="H1196" t="inlineStr">
        <is>
          <t>III 104, 20</t>
        </is>
      </c>
      <c r="I1196" t="inlineStr"/>
      <c r="J1196" t="inlineStr"/>
      <c r="K1196" t="inlineStr"/>
      <c r="L1196" t="inlineStr"/>
      <c r="M1196" t="inlineStr"/>
      <c r="N1196" t="inlineStr"/>
      <c r="O1196" t="inlineStr"/>
      <c r="P1196" t="inlineStr"/>
      <c r="Q1196" t="inlineStr"/>
      <c r="R1196" t="inlineStr"/>
      <c r="S1196" t="inlineStr"/>
      <c r="T1196" t="inlineStr"/>
      <c r="U1196" t="inlineStr"/>
      <c r="V1196" t="inlineStr"/>
      <c r="W1196" t="inlineStr"/>
      <c r="X1196" t="inlineStr"/>
      <c r="Y1196" t="inlineStr"/>
      <c r="Z1196" t="inlineStr"/>
      <c r="AA1196" t="inlineStr"/>
      <c r="AB1196" t="inlineStr"/>
      <c r="AC1196" t="inlineStr"/>
      <c r="AD1196" t="inlineStr"/>
      <c r="AE1196" t="inlineStr"/>
      <c r="AF1196" t="inlineStr"/>
      <c r="AG1196" t="inlineStr"/>
      <c r="AH1196" t="inlineStr"/>
      <c r="AI1196" t="inlineStr"/>
      <c r="AJ1196" t="inlineStr"/>
      <c r="AK1196" t="inlineStr"/>
      <c r="AL1196" t="inlineStr"/>
      <c r="AM1196" t="inlineStr"/>
      <c r="AN1196" t="inlineStr"/>
      <c r="AO1196" t="inlineStr"/>
      <c r="AP1196" t="inlineStr"/>
      <c r="AQ1196" t="inlineStr"/>
      <c r="AR1196" t="inlineStr"/>
      <c r="AS1196" t="inlineStr"/>
      <c r="AT1196" t="inlineStr"/>
      <c r="AU1196" t="inlineStr"/>
      <c r="AV1196" t="inlineStr"/>
      <c r="AW1196" t="inlineStr"/>
      <c r="AX1196" t="inlineStr"/>
      <c r="AY1196" t="inlineStr"/>
      <c r="AZ1196" t="inlineStr"/>
      <c r="BA1196" t="inlineStr"/>
      <c r="BB1196" t="inlineStr"/>
      <c r="BC1196" t="inlineStr"/>
      <c r="BD1196" t="inlineStr"/>
      <c r="BE1196" t="inlineStr"/>
      <c r="BF1196" t="inlineStr"/>
      <c r="BG1196" t="inlineStr"/>
      <c r="BH1196" t="inlineStr"/>
      <c r="BI1196" t="inlineStr"/>
      <c r="BJ1196" t="inlineStr"/>
      <c r="BK1196" t="inlineStr"/>
      <c r="BL1196" t="inlineStr"/>
      <c r="BM1196" t="inlineStr"/>
      <c r="BN1196" t="inlineStr"/>
      <c r="BO1196" t="inlineStr"/>
      <c r="BP1196" t="inlineStr"/>
      <c r="BQ1196" t="inlineStr"/>
      <c r="BR1196" t="inlineStr"/>
      <c r="BS1196" t="inlineStr"/>
      <c r="BT1196" t="inlineStr"/>
      <c r="BU1196" t="inlineStr"/>
      <c r="BV1196" t="inlineStr"/>
      <c r="BW1196" t="inlineStr"/>
      <c r="BX1196" t="inlineStr"/>
      <c r="BY1196" t="inlineStr"/>
      <c r="BZ1196" t="inlineStr"/>
      <c r="CA1196" t="inlineStr"/>
      <c r="CB1196" t="inlineStr"/>
      <c r="CC1196" t="inlineStr"/>
      <c r="CD1196" t="inlineStr"/>
      <c r="CE1196" t="inlineStr"/>
      <c r="CF1196" t="inlineStr"/>
      <c r="CG1196" t="inlineStr"/>
      <c r="CH1196" t="inlineStr"/>
      <c r="CI1196" t="inlineStr"/>
      <c r="CJ1196" t="inlineStr"/>
      <c r="CK1196" t="inlineStr"/>
      <c r="CL1196" t="inlineStr"/>
      <c r="CM1196" t="inlineStr"/>
      <c r="CN1196" t="inlineStr"/>
      <c r="CO1196" t="inlineStr"/>
      <c r="CP1196" t="inlineStr"/>
      <c r="CQ1196" t="inlineStr"/>
      <c r="CR1196" t="inlineStr"/>
      <c r="CS1196" t="inlineStr"/>
      <c r="CT1196" t="inlineStr"/>
      <c r="CU1196" t="inlineStr"/>
    </row>
    <row r="1197">
      <c r="A1197" t="b">
        <v>0</v>
      </c>
      <c r="B1197" t="inlineStr">
        <is>
          <t>1087</t>
        </is>
      </c>
      <c r="C1197" t="inlineStr">
        <is>
          <t>L-1619-670404942</t>
        </is>
      </c>
      <c r="D1197" t="inlineStr">
        <is>
          <t>1208535919</t>
        </is>
      </c>
      <c r="E1197" t="inlineStr"/>
      <c r="F1197" t="inlineStr">
        <is>
          <t>https://portal.dnb.de/opac.htm?method=simpleSearch&amp;cqlMode=true&amp;query=idn%3D1208535919</t>
        </is>
      </c>
      <c r="G1197" t="inlineStr">
        <is>
          <t>III 104, 20 (1. angebundenes Werk)</t>
        </is>
      </c>
      <c r="H1197" t="inlineStr"/>
      <c r="I1197" t="inlineStr"/>
      <c r="J1197" t="inlineStr"/>
      <c r="K1197" t="inlineStr"/>
      <c r="L1197" t="inlineStr"/>
      <c r="M1197" t="inlineStr"/>
      <c r="N1197" t="inlineStr"/>
      <c r="O1197" t="inlineStr"/>
      <c r="P1197" t="inlineStr"/>
      <c r="Q1197" t="inlineStr"/>
      <c r="R1197" t="inlineStr"/>
      <c r="S1197" t="inlineStr"/>
      <c r="T1197" t="inlineStr"/>
      <c r="U1197" t="inlineStr"/>
      <c r="V1197" t="inlineStr"/>
      <c r="W1197" t="inlineStr"/>
      <c r="X1197" t="inlineStr"/>
      <c r="Y1197" t="inlineStr"/>
      <c r="Z1197" t="inlineStr"/>
      <c r="AA1197" t="inlineStr"/>
      <c r="AB1197" t="inlineStr"/>
      <c r="AC1197" t="inlineStr"/>
      <c r="AD1197" t="inlineStr"/>
      <c r="AE1197" t="inlineStr"/>
      <c r="AF1197" t="inlineStr"/>
      <c r="AG1197" t="inlineStr"/>
      <c r="AH1197" t="inlineStr"/>
      <c r="AI1197" t="inlineStr"/>
      <c r="AJ1197" t="inlineStr"/>
      <c r="AK1197" t="inlineStr"/>
      <c r="AL1197" t="inlineStr"/>
      <c r="AM1197" t="inlineStr"/>
      <c r="AN1197" t="inlineStr"/>
      <c r="AO1197" t="inlineStr"/>
      <c r="AP1197" t="inlineStr"/>
      <c r="AQ1197" t="inlineStr"/>
      <c r="AR1197" t="inlineStr"/>
      <c r="AS1197" t="inlineStr"/>
      <c r="AT1197" t="inlineStr"/>
      <c r="AU1197" t="inlineStr"/>
      <c r="AV1197" t="inlineStr"/>
      <c r="AW1197" t="inlineStr"/>
      <c r="AX1197" t="inlineStr"/>
      <c r="AY1197" t="inlineStr"/>
      <c r="AZ1197" t="inlineStr"/>
      <c r="BA1197" t="inlineStr"/>
      <c r="BB1197" t="inlineStr"/>
      <c r="BC1197" t="inlineStr">
        <is>
          <t>0</t>
        </is>
      </c>
      <c r="BD1197" t="inlineStr"/>
      <c r="BE1197" t="inlineStr"/>
      <c r="BF1197" t="inlineStr"/>
      <c r="BG1197" t="inlineStr"/>
      <c r="BH1197" t="inlineStr"/>
      <c r="BI1197" t="inlineStr"/>
      <c r="BJ1197" t="inlineStr"/>
      <c r="BK1197" t="inlineStr"/>
      <c r="BL1197" t="inlineStr"/>
      <c r="BM1197" t="inlineStr"/>
      <c r="BN1197" t="inlineStr"/>
      <c r="BO1197" t="inlineStr"/>
      <c r="BP1197" t="inlineStr"/>
      <c r="BQ1197" t="inlineStr"/>
      <c r="BR1197" t="inlineStr"/>
      <c r="BS1197" t="inlineStr"/>
      <c r="BT1197" t="inlineStr"/>
      <c r="BU1197" t="inlineStr"/>
      <c r="BV1197" t="inlineStr"/>
      <c r="BW1197" t="inlineStr"/>
      <c r="BX1197" t="inlineStr"/>
      <c r="BY1197" t="inlineStr"/>
      <c r="BZ1197" t="inlineStr"/>
      <c r="CA1197" t="inlineStr"/>
      <c r="CB1197" t="inlineStr"/>
      <c r="CC1197" t="inlineStr"/>
      <c r="CD1197" t="inlineStr"/>
      <c r="CE1197" t="inlineStr"/>
      <c r="CF1197" t="inlineStr"/>
      <c r="CG1197" t="inlineStr"/>
      <c r="CH1197" t="inlineStr"/>
      <c r="CI1197" t="inlineStr"/>
      <c r="CJ1197" t="inlineStr"/>
      <c r="CK1197" t="inlineStr"/>
      <c r="CL1197" t="inlineStr"/>
      <c r="CM1197" t="inlineStr"/>
      <c r="CN1197" t="inlineStr"/>
      <c r="CO1197" t="inlineStr"/>
      <c r="CP1197" t="inlineStr"/>
      <c r="CQ1197" t="inlineStr"/>
      <c r="CR1197" t="inlineStr"/>
      <c r="CS1197" t="inlineStr"/>
      <c r="CT1197" t="inlineStr"/>
      <c r="CU1197" t="inlineStr"/>
    </row>
    <row r="1198">
      <c r="A1198" t="b">
        <v>0</v>
      </c>
      <c r="B1198" t="inlineStr">
        <is>
          <t>1088</t>
        </is>
      </c>
      <c r="C1198" t="inlineStr">
        <is>
          <t>L-1619-670405078</t>
        </is>
      </c>
      <c r="D1198" t="inlineStr">
        <is>
          <t>1208536184</t>
        </is>
      </c>
      <c r="E1198" t="inlineStr"/>
      <c r="F1198" t="inlineStr">
        <is>
          <t>https://portal.dnb.de/opac.htm?method=simpleSearch&amp;cqlMode=true&amp;query=idn%3D1208536184</t>
        </is>
      </c>
      <c r="G1198" t="inlineStr">
        <is>
          <t>III 104, 20 (2. angebundenes Werk)</t>
        </is>
      </c>
      <c r="H1198" t="inlineStr"/>
      <c r="I1198" t="inlineStr"/>
      <c r="J1198" t="inlineStr"/>
      <c r="K1198" t="inlineStr"/>
      <c r="L1198" t="inlineStr"/>
      <c r="M1198" t="inlineStr"/>
      <c r="N1198" t="inlineStr"/>
      <c r="O1198" t="inlineStr"/>
      <c r="P1198" t="inlineStr"/>
      <c r="Q1198" t="inlineStr"/>
      <c r="R1198" t="inlineStr"/>
      <c r="S1198" t="inlineStr"/>
      <c r="T1198" t="inlineStr"/>
      <c r="U1198" t="inlineStr"/>
      <c r="V1198" t="inlineStr"/>
      <c r="W1198" t="inlineStr"/>
      <c r="X1198" t="inlineStr"/>
      <c r="Y1198" t="inlineStr"/>
      <c r="Z1198" t="inlineStr"/>
      <c r="AA1198" t="inlineStr"/>
      <c r="AB1198" t="inlineStr"/>
      <c r="AC1198" t="inlineStr"/>
      <c r="AD1198" t="inlineStr"/>
      <c r="AE1198" t="inlineStr"/>
      <c r="AF1198" t="inlineStr"/>
      <c r="AG1198" t="inlineStr"/>
      <c r="AH1198" t="inlineStr"/>
      <c r="AI1198" t="inlineStr"/>
      <c r="AJ1198" t="inlineStr"/>
      <c r="AK1198" t="inlineStr"/>
      <c r="AL1198" t="inlineStr"/>
      <c r="AM1198" t="inlineStr"/>
      <c r="AN1198" t="inlineStr"/>
      <c r="AO1198" t="inlineStr"/>
      <c r="AP1198" t="inlineStr"/>
      <c r="AQ1198" t="inlineStr"/>
      <c r="AR1198" t="inlineStr"/>
      <c r="AS1198" t="inlineStr"/>
      <c r="AT1198" t="inlineStr"/>
      <c r="AU1198" t="inlineStr"/>
      <c r="AV1198" t="inlineStr"/>
      <c r="AW1198" t="inlineStr"/>
      <c r="AX1198" t="inlineStr"/>
      <c r="AY1198" t="inlineStr"/>
      <c r="AZ1198" t="inlineStr"/>
      <c r="BA1198" t="inlineStr"/>
      <c r="BB1198" t="inlineStr"/>
      <c r="BC1198" t="inlineStr">
        <is>
          <t>0</t>
        </is>
      </c>
      <c r="BD1198" t="inlineStr"/>
      <c r="BE1198" t="inlineStr"/>
      <c r="BF1198" t="inlineStr"/>
      <c r="BG1198" t="inlineStr"/>
      <c r="BH1198" t="inlineStr"/>
      <c r="BI1198" t="inlineStr"/>
      <c r="BJ1198" t="inlineStr"/>
      <c r="BK1198" t="inlineStr"/>
      <c r="BL1198" t="inlineStr"/>
      <c r="BM1198" t="inlineStr"/>
      <c r="BN1198" t="inlineStr"/>
      <c r="BO1198" t="inlineStr"/>
      <c r="BP1198" t="inlineStr"/>
      <c r="BQ1198" t="inlineStr"/>
      <c r="BR1198" t="inlineStr"/>
      <c r="BS1198" t="inlineStr"/>
      <c r="BT1198" t="inlineStr"/>
      <c r="BU1198" t="inlineStr"/>
      <c r="BV1198" t="inlineStr"/>
      <c r="BW1198" t="inlineStr"/>
      <c r="BX1198" t="inlineStr"/>
      <c r="BY1198" t="inlineStr"/>
      <c r="BZ1198" t="inlineStr"/>
      <c r="CA1198" t="inlineStr"/>
      <c r="CB1198" t="inlineStr"/>
      <c r="CC1198" t="inlineStr"/>
      <c r="CD1198" t="inlineStr"/>
      <c r="CE1198" t="inlineStr"/>
      <c r="CF1198" t="inlineStr"/>
      <c r="CG1198" t="inlineStr"/>
      <c r="CH1198" t="inlineStr"/>
      <c r="CI1198" t="inlineStr"/>
      <c r="CJ1198" t="inlineStr"/>
      <c r="CK1198" t="inlineStr"/>
      <c r="CL1198" t="inlineStr"/>
      <c r="CM1198" t="inlineStr"/>
      <c r="CN1198" t="inlineStr"/>
      <c r="CO1198" t="inlineStr"/>
      <c r="CP1198" t="inlineStr"/>
      <c r="CQ1198" t="inlineStr"/>
      <c r="CR1198" t="inlineStr"/>
      <c r="CS1198" t="inlineStr"/>
      <c r="CT1198" t="inlineStr"/>
      <c r="CU1198" t="inlineStr"/>
    </row>
    <row r="1199">
      <c r="A1199" t="b">
        <v>1</v>
      </c>
      <c r="B1199" t="inlineStr">
        <is>
          <t>1091</t>
        </is>
      </c>
      <c r="C1199" t="inlineStr">
        <is>
          <t>L-1539-167079905</t>
        </is>
      </c>
      <c r="D1199" t="inlineStr">
        <is>
          <t>998857661</t>
        </is>
      </c>
      <c r="E1199" t="inlineStr">
        <is>
          <t>Afl</t>
        </is>
      </c>
      <c r="F1199" t="inlineStr">
        <is>
          <t>https://portal.dnb.de/opac.htm?method=simpleSearch&amp;cqlMode=true&amp;query=idn%3D998857661</t>
        </is>
      </c>
      <c r="G1199" t="inlineStr">
        <is>
          <t>III 104, 20 a - 1</t>
        </is>
      </c>
      <c r="H1199" t="inlineStr">
        <is>
          <t>III 104, 20 a</t>
        </is>
      </c>
      <c r="I1199" t="inlineStr"/>
      <c r="J1199" t="inlineStr"/>
      <c r="K1199" t="inlineStr">
        <is>
          <t>bis 35 cm</t>
        </is>
      </c>
      <c r="L1199" t="inlineStr"/>
      <c r="M1199" t="inlineStr"/>
      <c r="N1199" t="inlineStr"/>
      <c r="O1199" t="inlineStr"/>
      <c r="P1199" t="inlineStr"/>
      <c r="Q1199" t="inlineStr"/>
      <c r="R1199" t="inlineStr"/>
      <c r="S1199" t="inlineStr"/>
      <c r="T1199" t="inlineStr"/>
      <c r="U1199" t="inlineStr"/>
      <c r="V1199" t="inlineStr"/>
      <c r="W1199" t="inlineStr"/>
      <c r="X1199" t="inlineStr"/>
      <c r="Y1199" t="inlineStr"/>
      <c r="Z1199" t="inlineStr"/>
      <c r="AA1199" t="inlineStr">
        <is>
          <t>HD</t>
        </is>
      </c>
      <c r="AB1199" t="inlineStr"/>
      <c r="AC1199" t="inlineStr">
        <is>
          <t>x</t>
        </is>
      </c>
      <c r="AD1199" t="inlineStr">
        <is>
          <t>f</t>
        </is>
      </c>
      <c r="AE1199" t="inlineStr"/>
      <c r="AF1199" t="inlineStr"/>
      <c r="AG1199" t="inlineStr"/>
      <c r="AH1199" t="inlineStr"/>
      <c r="AI1199" t="inlineStr"/>
      <c r="AJ1199" t="inlineStr">
        <is>
          <t>Pa</t>
        </is>
      </c>
      <c r="AK1199" t="inlineStr"/>
      <c r="AL1199" t="inlineStr"/>
      <c r="AM1199" t="inlineStr"/>
      <c r="AN1199" t="inlineStr"/>
      <c r="AO1199" t="inlineStr">
        <is>
          <t>x</t>
        </is>
      </c>
      <c r="AP1199" t="inlineStr"/>
      <c r="AQ1199" t="inlineStr"/>
      <c r="AR1199" t="inlineStr"/>
      <c r="AS1199" t="inlineStr"/>
      <c r="AT1199" t="inlineStr"/>
      <c r="AU1199" t="inlineStr"/>
      <c r="AV1199" t="inlineStr"/>
      <c r="AW1199" t="inlineStr"/>
      <c r="AX1199" t="inlineStr">
        <is>
          <t>110</t>
        </is>
      </c>
      <c r="AY1199" t="inlineStr"/>
      <c r="AZ1199" t="inlineStr"/>
      <c r="BA1199" t="inlineStr"/>
      <c r="BB1199" t="inlineStr">
        <is>
          <t>n</t>
        </is>
      </c>
      <c r="BC1199" t="inlineStr">
        <is>
          <t>0</t>
        </is>
      </c>
      <c r="BD1199" t="inlineStr"/>
      <c r="BE1199" t="inlineStr">
        <is>
          <t>Gewebe</t>
        </is>
      </c>
      <c r="BF1199" t="inlineStr"/>
      <c r="BG1199" t="inlineStr"/>
      <c r="BH1199" t="inlineStr"/>
      <c r="BI1199" t="inlineStr"/>
      <c r="BJ1199" t="inlineStr"/>
      <c r="BK1199" t="inlineStr"/>
      <c r="BL1199" t="inlineStr"/>
      <c r="BM1199" t="inlineStr"/>
      <c r="BN1199" t="inlineStr"/>
      <c r="BO1199" t="inlineStr"/>
      <c r="BP1199" t="inlineStr"/>
      <c r="BQ1199" t="inlineStr"/>
      <c r="BR1199" t="inlineStr"/>
      <c r="BS1199" t="inlineStr"/>
      <c r="BT1199" t="inlineStr"/>
      <c r="BU1199" t="inlineStr"/>
      <c r="BV1199" t="inlineStr"/>
      <c r="BW1199" t="inlineStr"/>
      <c r="BX1199" t="inlineStr"/>
      <c r="BY1199" t="inlineStr"/>
      <c r="BZ1199" t="inlineStr"/>
      <c r="CA1199" t="inlineStr"/>
      <c r="CB1199" t="inlineStr"/>
      <c r="CC1199" t="inlineStr"/>
      <c r="CD1199" t="inlineStr"/>
      <c r="CE1199" t="inlineStr"/>
      <c r="CF1199" t="inlineStr"/>
      <c r="CG1199" t="inlineStr"/>
      <c r="CH1199" t="inlineStr"/>
      <c r="CI1199" t="inlineStr"/>
      <c r="CJ1199" t="inlineStr"/>
      <c r="CK1199" t="inlineStr"/>
      <c r="CL1199" t="inlineStr"/>
      <c r="CM1199" t="inlineStr"/>
      <c r="CN1199" t="inlineStr"/>
      <c r="CO1199" t="inlineStr"/>
      <c r="CP1199" t="inlineStr"/>
      <c r="CQ1199" t="inlineStr"/>
      <c r="CR1199" t="inlineStr"/>
      <c r="CS1199" t="inlineStr"/>
      <c r="CT1199" t="inlineStr"/>
      <c r="CU1199" t="inlineStr"/>
    </row>
    <row r="1200">
      <c r="A1200" t="b">
        <v>1</v>
      </c>
      <c r="B1200" t="inlineStr">
        <is>
          <t>1089</t>
        </is>
      </c>
      <c r="C1200" t="inlineStr">
        <is>
          <t>L-1550-16708013X</t>
        </is>
      </c>
      <c r="D1200" t="inlineStr">
        <is>
          <t>998857874</t>
        </is>
      </c>
      <c r="E1200" t="inlineStr">
        <is>
          <t>Afl</t>
        </is>
      </c>
      <c r="F1200" t="inlineStr">
        <is>
          <t>https://portal.dnb.de/opac.htm?method=simpleSearch&amp;cqlMode=true&amp;query=idn%3D998857874</t>
        </is>
      </c>
      <c r="G1200" t="inlineStr">
        <is>
          <t>III 104, 20 a - 3</t>
        </is>
      </c>
      <c r="H1200" t="inlineStr">
        <is>
          <t>III 104, 20 a</t>
        </is>
      </c>
      <c r="I1200" t="inlineStr"/>
      <c r="J1200" t="inlineStr"/>
      <c r="K1200" t="inlineStr">
        <is>
          <t>bis 35 cm</t>
        </is>
      </c>
      <c r="L1200" t="inlineStr"/>
      <c r="M1200" t="inlineStr"/>
      <c r="N1200" t="inlineStr"/>
      <c r="O1200" t="inlineStr"/>
      <c r="P1200" t="inlineStr"/>
      <c r="Q1200" t="inlineStr"/>
      <c r="R1200" t="inlineStr"/>
      <c r="S1200" t="inlineStr"/>
      <c r="T1200" t="inlineStr"/>
      <c r="U1200" t="inlineStr"/>
      <c r="V1200" t="inlineStr"/>
      <c r="W1200" t="inlineStr"/>
      <c r="X1200" t="inlineStr"/>
      <c r="Y1200" t="inlineStr"/>
      <c r="Z1200" t="inlineStr"/>
      <c r="AA1200" t="inlineStr">
        <is>
          <t>HD</t>
        </is>
      </c>
      <c r="AB1200" t="inlineStr"/>
      <c r="AC1200" t="inlineStr">
        <is>
          <t>x</t>
        </is>
      </c>
      <c r="AD1200" t="inlineStr">
        <is>
          <t>f</t>
        </is>
      </c>
      <c r="AE1200" t="inlineStr"/>
      <c r="AF1200" t="inlineStr"/>
      <c r="AG1200" t="inlineStr"/>
      <c r="AH1200" t="inlineStr"/>
      <c r="AI1200" t="inlineStr"/>
      <c r="AJ1200" t="inlineStr">
        <is>
          <t>Pa</t>
        </is>
      </c>
      <c r="AK1200" t="inlineStr"/>
      <c r="AL1200" t="inlineStr"/>
      <c r="AM1200" t="inlineStr"/>
      <c r="AN1200" t="inlineStr">
        <is>
          <t>x</t>
        </is>
      </c>
      <c r="AO1200" t="inlineStr"/>
      <c r="AP1200" t="inlineStr"/>
      <c r="AQ1200" t="inlineStr"/>
      <c r="AR1200" t="inlineStr"/>
      <c r="AS1200" t="inlineStr"/>
      <c r="AT1200" t="inlineStr"/>
      <c r="AU1200" t="inlineStr"/>
      <c r="AV1200" t="inlineStr"/>
      <c r="AW1200" t="inlineStr"/>
      <c r="AX1200" t="inlineStr">
        <is>
          <t>max 110</t>
        </is>
      </c>
      <c r="AY1200" t="inlineStr"/>
      <c r="AZ1200" t="inlineStr"/>
      <c r="BA1200" t="inlineStr"/>
      <c r="BB1200" t="inlineStr">
        <is>
          <t>ja vor</t>
        </is>
      </c>
      <c r="BC1200" t="inlineStr">
        <is>
          <t>0.5</t>
        </is>
      </c>
      <c r="BD1200" t="inlineStr"/>
      <c r="BE1200" t="inlineStr"/>
      <c r="BF1200" t="inlineStr"/>
      <c r="BG1200" t="inlineStr"/>
      <c r="BH1200" t="inlineStr"/>
      <c r="BI1200" t="inlineStr">
        <is>
          <t>x sauer</t>
        </is>
      </c>
      <c r="BJ1200" t="inlineStr">
        <is>
          <t>x</t>
        </is>
      </c>
      <c r="BK1200" t="inlineStr"/>
      <c r="BL1200" t="inlineStr"/>
      <c r="BM1200" t="inlineStr"/>
      <c r="BN1200" t="inlineStr"/>
      <c r="BO1200" t="inlineStr"/>
      <c r="BP1200" t="inlineStr"/>
      <c r="BQ1200" t="inlineStr"/>
      <c r="BR1200" t="inlineStr"/>
      <c r="BS1200" t="inlineStr"/>
      <c r="BT1200" t="inlineStr"/>
      <c r="BU1200" t="inlineStr">
        <is>
          <t>x</t>
        </is>
      </c>
      <c r="BV1200" t="inlineStr"/>
      <c r="BW1200" t="inlineStr"/>
      <c r="BX1200" t="inlineStr"/>
      <c r="BY1200" t="inlineStr"/>
      <c r="BZ1200" t="inlineStr"/>
      <c r="CA1200" t="inlineStr">
        <is>
          <t>0.5</t>
        </is>
      </c>
      <c r="CB1200" t="inlineStr">
        <is>
          <t>untere Schließe haltendes Teil</t>
        </is>
      </c>
      <c r="CC1200" t="inlineStr"/>
      <c r="CD1200" t="inlineStr"/>
      <c r="CE1200" t="inlineStr"/>
      <c r="CF1200" t="inlineStr"/>
      <c r="CG1200" t="inlineStr"/>
      <c r="CH1200" t="inlineStr"/>
      <c r="CI1200" t="inlineStr"/>
      <c r="CJ1200" t="inlineStr"/>
      <c r="CK1200" t="inlineStr"/>
      <c r="CL1200" t="inlineStr"/>
      <c r="CM1200" t="inlineStr"/>
      <c r="CN1200" t="inlineStr"/>
      <c r="CO1200" t="inlineStr"/>
      <c r="CP1200" t="inlineStr"/>
      <c r="CQ1200" t="inlineStr"/>
      <c r="CR1200" t="inlineStr"/>
      <c r="CS1200" t="inlineStr"/>
      <c r="CT1200" t="inlineStr"/>
      <c r="CU1200" t="inlineStr"/>
    </row>
    <row r="1201">
      <c r="A1201" t="b">
        <v>1</v>
      </c>
      <c r="B1201" t="inlineStr">
        <is>
          <t>1090</t>
        </is>
      </c>
      <c r="C1201" t="inlineStr">
        <is>
          <t>L-1553-167080180</t>
        </is>
      </c>
      <c r="D1201" t="inlineStr">
        <is>
          <t>998857955</t>
        </is>
      </c>
      <c r="E1201" t="inlineStr">
        <is>
          <t>Afl</t>
        </is>
      </c>
      <c r="F1201" t="inlineStr">
        <is>
          <t>https://portal.dnb.de/opac.htm?method=simpleSearch&amp;cqlMode=true&amp;query=idn%3D998857955</t>
        </is>
      </c>
      <c r="G1201" t="inlineStr">
        <is>
          <t>III 104, 20 a - 6</t>
        </is>
      </c>
      <c r="H1201" t="inlineStr">
        <is>
          <t>III 104, 20 a</t>
        </is>
      </c>
      <c r="I1201" t="inlineStr"/>
      <c r="J1201" t="inlineStr"/>
      <c r="K1201" t="inlineStr">
        <is>
          <t>bis 35 cm</t>
        </is>
      </c>
      <c r="L1201" t="inlineStr"/>
      <c r="M1201" t="inlineStr"/>
      <c r="N1201" t="inlineStr"/>
      <c r="O1201" t="inlineStr"/>
      <c r="P1201" t="inlineStr"/>
      <c r="Q1201" t="inlineStr"/>
      <c r="R1201" t="inlineStr"/>
      <c r="S1201" t="inlineStr"/>
      <c r="T1201" t="inlineStr"/>
      <c r="U1201" t="inlineStr"/>
      <c r="V1201" t="inlineStr"/>
      <c r="W1201" t="inlineStr"/>
      <c r="X1201" t="inlineStr"/>
      <c r="Y1201" t="inlineStr"/>
      <c r="Z1201" t="inlineStr"/>
      <c r="AA1201" t="inlineStr">
        <is>
          <t>HD</t>
        </is>
      </c>
      <c r="AB1201" t="inlineStr"/>
      <c r="AC1201" t="inlineStr"/>
      <c r="AD1201" t="inlineStr">
        <is>
          <t>f</t>
        </is>
      </c>
      <c r="AE1201" t="inlineStr"/>
      <c r="AF1201" t="inlineStr"/>
      <c r="AG1201" t="inlineStr"/>
      <c r="AH1201" t="inlineStr"/>
      <c r="AI1201" t="inlineStr">
        <is>
          <t>x</t>
        </is>
      </c>
      <c r="AJ1201" t="inlineStr">
        <is>
          <t>Pa</t>
        </is>
      </c>
      <c r="AK1201" t="inlineStr"/>
      <c r="AL1201" t="inlineStr"/>
      <c r="AM1201" t="inlineStr"/>
      <c r="AN1201" t="inlineStr">
        <is>
          <t>x</t>
        </is>
      </c>
      <c r="AO1201" t="inlineStr"/>
      <c r="AP1201" t="inlineStr"/>
      <c r="AQ1201" t="inlineStr"/>
      <c r="AR1201" t="inlineStr"/>
      <c r="AS1201" t="inlineStr"/>
      <c r="AT1201" t="inlineStr"/>
      <c r="AU1201" t="inlineStr"/>
      <c r="AV1201" t="inlineStr"/>
      <c r="AW1201" t="inlineStr"/>
      <c r="AX1201" t="inlineStr">
        <is>
          <t>45</t>
        </is>
      </c>
      <c r="AY1201" t="inlineStr"/>
      <c r="AZ1201" t="inlineStr"/>
      <c r="BA1201" t="inlineStr"/>
      <c r="BB1201" t="inlineStr">
        <is>
          <t>n</t>
        </is>
      </c>
      <c r="BC1201" t="inlineStr">
        <is>
          <t>0</t>
        </is>
      </c>
      <c r="BD1201" t="inlineStr"/>
      <c r="BE1201" t="inlineStr"/>
      <c r="BF1201" t="inlineStr"/>
      <c r="BG1201" t="inlineStr"/>
      <c r="BH1201" t="inlineStr"/>
      <c r="BI1201" t="inlineStr">
        <is>
          <t>x sauer</t>
        </is>
      </c>
      <c r="BJ1201" t="inlineStr">
        <is>
          <t>x</t>
        </is>
      </c>
      <c r="BK1201" t="inlineStr"/>
      <c r="BL1201" t="inlineStr"/>
      <c r="BM1201" t="inlineStr"/>
      <c r="BN1201" t="inlineStr"/>
      <c r="BO1201" t="inlineStr"/>
      <c r="BP1201" t="inlineStr"/>
      <c r="BQ1201" t="inlineStr"/>
      <c r="BR1201" t="inlineStr"/>
      <c r="BS1201" t="inlineStr"/>
      <c r="BT1201" t="inlineStr"/>
      <c r="BU1201" t="inlineStr"/>
      <c r="BV1201" t="inlineStr"/>
      <c r="BW1201" t="inlineStr"/>
      <c r="BX1201" t="inlineStr"/>
      <c r="BY1201" t="inlineStr"/>
      <c r="BZ1201" t="inlineStr"/>
      <c r="CA1201" t="inlineStr"/>
      <c r="CB1201" t="inlineStr"/>
      <c r="CC1201" t="inlineStr"/>
      <c r="CD1201" t="inlineStr"/>
      <c r="CE1201" t="inlineStr"/>
      <c r="CF1201" t="inlineStr"/>
      <c r="CG1201" t="inlineStr"/>
      <c r="CH1201" t="inlineStr"/>
      <c r="CI1201" t="inlineStr"/>
      <c r="CJ1201" t="inlineStr"/>
      <c r="CK1201" t="inlineStr"/>
      <c r="CL1201" t="inlineStr"/>
      <c r="CM1201" t="inlineStr"/>
      <c r="CN1201" t="inlineStr"/>
      <c r="CO1201" t="inlineStr"/>
      <c r="CP1201" t="inlineStr"/>
      <c r="CQ1201" t="inlineStr"/>
      <c r="CR1201" t="inlineStr"/>
      <c r="CS1201" t="inlineStr"/>
      <c r="CT1201" t="inlineStr"/>
      <c r="CU1201" t="inlineStr"/>
    </row>
    <row r="1202">
      <c r="A1202" t="b">
        <v>1</v>
      </c>
      <c r="B1202" t="inlineStr">
        <is>
          <t>1092</t>
        </is>
      </c>
      <c r="C1202" t="inlineStr">
        <is>
          <t>L-1539-167183672</t>
        </is>
      </c>
      <c r="D1202" t="inlineStr">
        <is>
          <t>998898775</t>
        </is>
      </c>
      <c r="E1202" t="inlineStr">
        <is>
          <t>Aal</t>
        </is>
      </c>
      <c r="F1202" t="inlineStr">
        <is>
          <t>https://portal.dnb.de/opac.htm?method=simpleSearch&amp;cqlMode=true&amp;query=idn%3D998898775</t>
        </is>
      </c>
      <c r="G1202" t="inlineStr">
        <is>
          <t>III 104, 20 b</t>
        </is>
      </c>
      <c r="H1202" t="inlineStr">
        <is>
          <t>III 104, 20b</t>
        </is>
      </c>
      <c r="I1202" t="inlineStr"/>
      <c r="J1202" t="inlineStr"/>
      <c r="K1202" t="inlineStr">
        <is>
          <t>bis 25 cm</t>
        </is>
      </c>
      <c r="L1202" t="inlineStr"/>
      <c r="M1202" t="inlineStr"/>
      <c r="N1202" t="inlineStr"/>
      <c r="O1202" t="inlineStr"/>
      <c r="P1202" t="inlineStr"/>
      <c r="Q1202" t="inlineStr"/>
      <c r="R1202" t="inlineStr"/>
      <c r="S1202" t="inlineStr"/>
      <c r="T1202" t="inlineStr"/>
      <c r="U1202" t="inlineStr"/>
      <c r="V1202" t="inlineStr"/>
      <c r="W1202" t="inlineStr"/>
      <c r="X1202" t="inlineStr"/>
      <c r="Y1202" t="inlineStr"/>
      <c r="Z1202" t="inlineStr"/>
      <c r="AA1202" t="inlineStr">
        <is>
          <t>HPg</t>
        </is>
      </c>
      <c r="AB1202" t="inlineStr"/>
      <c r="AC1202" t="inlineStr">
        <is>
          <t>x</t>
        </is>
      </c>
      <c r="AD1202" t="inlineStr">
        <is>
          <t>h/E</t>
        </is>
      </c>
      <c r="AE1202" t="inlineStr"/>
      <c r="AF1202" t="inlineStr"/>
      <c r="AG1202" t="inlineStr"/>
      <c r="AH1202" t="inlineStr"/>
      <c r="AI1202" t="inlineStr"/>
      <c r="AJ1202" t="inlineStr">
        <is>
          <t>Pa</t>
        </is>
      </c>
      <c r="AK1202" t="inlineStr"/>
      <c r="AL1202" t="inlineStr"/>
      <c r="AM1202" t="inlineStr"/>
      <c r="AN1202" t="inlineStr"/>
      <c r="AO1202" t="inlineStr"/>
      <c r="AP1202" t="inlineStr"/>
      <c r="AQ1202" t="inlineStr"/>
      <c r="AR1202" t="inlineStr"/>
      <c r="AS1202" t="inlineStr"/>
      <c r="AT1202" t="inlineStr"/>
      <c r="AU1202" t="inlineStr"/>
      <c r="AV1202" t="inlineStr"/>
      <c r="AW1202" t="inlineStr"/>
      <c r="AX1202" t="inlineStr">
        <is>
          <t>110</t>
        </is>
      </c>
      <c r="AY1202" t="inlineStr"/>
      <c r="AZ1202" t="inlineStr"/>
      <c r="BA1202" t="inlineStr"/>
      <c r="BB1202" t="inlineStr">
        <is>
          <t>n</t>
        </is>
      </c>
      <c r="BC1202" t="inlineStr">
        <is>
          <t>0</t>
        </is>
      </c>
      <c r="BD1202" t="inlineStr"/>
      <c r="BE1202" t="inlineStr">
        <is>
          <t>Gewebe</t>
        </is>
      </c>
      <c r="BF1202" t="inlineStr"/>
      <c r="BG1202" t="inlineStr"/>
      <c r="BH1202" t="inlineStr"/>
      <c r="BI1202" t="inlineStr"/>
      <c r="BJ1202" t="inlineStr"/>
      <c r="BK1202" t="inlineStr">
        <is>
          <t>mit anderen Büchern gemeinsam in einer Kassette</t>
        </is>
      </c>
      <c r="BL1202" t="inlineStr"/>
      <c r="BM1202" t="inlineStr"/>
      <c r="BN1202" t="inlineStr"/>
      <c r="BO1202" t="inlineStr"/>
      <c r="BP1202" t="inlineStr"/>
      <c r="BQ1202" t="inlineStr"/>
      <c r="BR1202" t="inlineStr"/>
      <c r="BS1202" t="inlineStr"/>
      <c r="BT1202" t="inlineStr"/>
      <c r="BU1202" t="inlineStr"/>
      <c r="BV1202" t="inlineStr"/>
      <c r="BW1202" t="inlineStr"/>
      <c r="BX1202" t="inlineStr"/>
      <c r="BY1202" t="inlineStr"/>
      <c r="BZ1202" t="inlineStr"/>
      <c r="CA1202" t="inlineStr"/>
      <c r="CB1202" t="inlineStr"/>
      <c r="CC1202" t="inlineStr"/>
      <c r="CD1202" t="inlineStr"/>
      <c r="CE1202" t="inlineStr"/>
      <c r="CF1202" t="inlineStr"/>
      <c r="CG1202" t="inlineStr"/>
      <c r="CH1202" t="inlineStr"/>
      <c r="CI1202" t="inlineStr"/>
      <c r="CJ1202" t="inlineStr"/>
      <c r="CK1202" t="inlineStr"/>
      <c r="CL1202" t="inlineStr"/>
      <c r="CM1202" t="inlineStr"/>
      <c r="CN1202" t="inlineStr"/>
      <c r="CO1202" t="inlineStr"/>
      <c r="CP1202" t="inlineStr"/>
      <c r="CQ1202" t="inlineStr"/>
      <c r="CR1202" t="inlineStr"/>
      <c r="CS1202" t="inlineStr"/>
      <c r="CT1202" t="inlineStr"/>
      <c r="CU1202" t="inlineStr"/>
    </row>
    <row r="1203">
      <c r="A1203" t="b">
        <v>1</v>
      </c>
      <c r="B1203" t="inlineStr">
        <is>
          <t>1047</t>
        </is>
      </c>
      <c r="C1203" t="inlineStr">
        <is>
          <t>L-1540-315494549</t>
        </is>
      </c>
      <c r="D1203" t="inlineStr">
        <is>
          <t>1066964319</t>
        </is>
      </c>
      <c r="E1203" t="inlineStr">
        <is>
          <t>AaB</t>
        </is>
      </c>
      <c r="F1203" t="inlineStr">
        <is>
          <t>https://portal.dnb.de/opac.htm?method=simpleSearch&amp;cqlMode=true&amp;query=idn%3D1066964319</t>
        </is>
      </c>
      <c r="G1203" t="inlineStr">
        <is>
          <t>III 104, 21</t>
        </is>
      </c>
      <c r="H1203" t="inlineStr">
        <is>
          <t>III 104, 21</t>
        </is>
      </c>
      <c r="I1203" t="inlineStr"/>
      <c r="J1203" t="inlineStr"/>
      <c r="K1203" t="inlineStr">
        <is>
          <t>bis 35 cm</t>
        </is>
      </c>
      <c r="L1203" t="inlineStr"/>
      <c r="M1203" t="inlineStr"/>
      <c r="N1203" t="inlineStr"/>
      <c r="O1203" t="inlineStr"/>
      <c r="P1203" t="inlineStr"/>
      <c r="Q1203" t="inlineStr"/>
      <c r="R1203" t="inlineStr"/>
      <c r="S1203" t="inlineStr"/>
      <c r="T1203" t="inlineStr"/>
      <c r="U1203" t="inlineStr"/>
      <c r="V1203" t="inlineStr"/>
      <c r="W1203" t="inlineStr"/>
      <c r="X1203" t="inlineStr"/>
      <c r="Y1203" t="inlineStr"/>
      <c r="Z1203" t="inlineStr"/>
      <c r="AA1203" t="inlineStr">
        <is>
          <t>HL</t>
        </is>
      </c>
      <c r="AB1203" t="inlineStr"/>
      <c r="AC1203" t="inlineStr"/>
      <c r="AD1203" t="inlineStr">
        <is>
          <t>h/E</t>
        </is>
      </c>
      <c r="AE1203" t="inlineStr"/>
      <c r="AF1203" t="inlineStr"/>
      <c r="AG1203" t="inlineStr"/>
      <c r="AH1203" t="inlineStr"/>
      <c r="AI1203" t="inlineStr"/>
      <c r="AJ1203" t="inlineStr">
        <is>
          <t>Pa</t>
        </is>
      </c>
      <c r="AK1203" t="inlineStr"/>
      <c r="AL1203" t="inlineStr"/>
      <c r="AM1203" t="inlineStr"/>
      <c r="AN1203" t="inlineStr"/>
      <c r="AO1203" t="inlineStr"/>
      <c r="AP1203" t="inlineStr"/>
      <c r="AQ1203" t="inlineStr"/>
      <c r="AR1203" t="inlineStr"/>
      <c r="AS1203" t="inlineStr"/>
      <c r="AT1203" t="inlineStr"/>
      <c r="AU1203" t="inlineStr"/>
      <c r="AV1203" t="inlineStr"/>
      <c r="AW1203" t="inlineStr"/>
      <c r="AX1203" t="inlineStr">
        <is>
          <t>45</t>
        </is>
      </c>
      <c r="AY1203" t="inlineStr"/>
      <c r="AZ1203" t="inlineStr">
        <is>
          <t>x</t>
        </is>
      </c>
      <c r="BA1203" t="inlineStr">
        <is>
          <t>x</t>
        </is>
      </c>
      <c r="BB1203" t="inlineStr">
        <is>
          <t>n</t>
        </is>
      </c>
      <c r="BC1203" t="inlineStr">
        <is>
          <t>0</t>
        </is>
      </c>
      <c r="BD1203" t="inlineStr"/>
      <c r="BE1203" t="inlineStr"/>
      <c r="BF1203" t="inlineStr"/>
      <c r="BG1203" t="inlineStr"/>
      <c r="BH1203" t="inlineStr"/>
      <c r="BI1203" t="inlineStr"/>
      <c r="BJ1203" t="inlineStr"/>
      <c r="BK1203" t="inlineStr"/>
      <c r="BL1203" t="inlineStr"/>
      <c r="BM1203" t="inlineStr"/>
      <c r="BN1203" t="inlineStr"/>
      <c r="BO1203" t="inlineStr"/>
      <c r="BP1203" t="inlineStr"/>
      <c r="BQ1203" t="inlineStr"/>
      <c r="BR1203" t="inlineStr"/>
      <c r="BS1203" t="inlineStr"/>
      <c r="BT1203" t="inlineStr"/>
      <c r="BU1203" t="inlineStr"/>
      <c r="BV1203" t="inlineStr"/>
      <c r="BW1203" t="inlineStr"/>
      <c r="BX1203" t="inlineStr"/>
      <c r="BY1203" t="inlineStr"/>
      <c r="BZ1203" t="inlineStr"/>
      <c r="CA1203" t="inlineStr"/>
      <c r="CB1203" t="inlineStr"/>
      <c r="CC1203" t="inlineStr"/>
      <c r="CD1203" t="inlineStr"/>
      <c r="CE1203" t="inlineStr"/>
      <c r="CF1203" t="inlineStr"/>
      <c r="CG1203" t="inlineStr"/>
      <c r="CH1203" t="inlineStr"/>
      <c r="CI1203" t="inlineStr"/>
      <c r="CJ1203" t="inlineStr"/>
      <c r="CK1203" t="inlineStr"/>
      <c r="CL1203" t="inlineStr"/>
      <c r="CM1203" t="inlineStr"/>
      <c r="CN1203" t="inlineStr"/>
      <c r="CO1203" t="inlineStr"/>
      <c r="CP1203" t="inlineStr"/>
      <c r="CQ1203" t="inlineStr"/>
      <c r="CR1203" t="inlineStr"/>
      <c r="CS1203" t="inlineStr"/>
      <c r="CT1203" t="inlineStr"/>
      <c r="CU1203" t="inlineStr"/>
    </row>
    <row r="1204">
      <c r="A1204" t="b">
        <v>1</v>
      </c>
      <c r="B1204" t="inlineStr">
        <is>
          <t>1093</t>
        </is>
      </c>
      <c r="C1204" t="inlineStr">
        <is>
          <t>L-1539-167109278</t>
        </is>
      </c>
      <c r="D1204" t="inlineStr">
        <is>
          <t>998886092</t>
        </is>
      </c>
      <c r="E1204" t="inlineStr">
        <is>
          <t>Aal</t>
        </is>
      </c>
      <c r="F1204" t="inlineStr">
        <is>
          <t>https://portal.dnb.de/opac.htm?method=simpleSearch&amp;cqlMode=true&amp;query=idn%3D998886092</t>
        </is>
      </c>
      <c r="G1204" t="inlineStr">
        <is>
          <t>III 104, 21 a</t>
        </is>
      </c>
      <c r="H1204" t="inlineStr">
        <is>
          <t>III 104, 21a</t>
        </is>
      </c>
      <c r="I1204" t="inlineStr"/>
      <c r="J1204" t="inlineStr"/>
      <c r="K1204" t="inlineStr">
        <is>
          <t>bis 25 cm</t>
        </is>
      </c>
      <c r="L1204" t="inlineStr"/>
      <c r="M1204" t="inlineStr"/>
      <c r="N1204" t="inlineStr"/>
      <c r="O1204" t="inlineStr"/>
      <c r="P1204" t="inlineStr"/>
      <c r="Q1204" t="inlineStr"/>
      <c r="R1204" t="inlineStr"/>
      <c r="S1204" t="inlineStr"/>
      <c r="T1204" t="inlineStr"/>
      <c r="U1204" t="inlineStr"/>
      <c r="V1204" t="inlineStr"/>
      <c r="W1204" t="inlineStr"/>
      <c r="X1204" t="inlineStr"/>
      <c r="Y1204" t="inlineStr"/>
      <c r="Z1204" t="inlineStr"/>
      <c r="AA1204" t="inlineStr">
        <is>
          <t>HPg</t>
        </is>
      </c>
      <c r="AB1204" t="inlineStr"/>
      <c r="AC1204" t="inlineStr">
        <is>
          <t>x</t>
        </is>
      </c>
      <c r="AD1204" t="inlineStr">
        <is>
          <t>h/E</t>
        </is>
      </c>
      <c r="AE1204" t="inlineStr"/>
      <c r="AF1204" t="inlineStr"/>
      <c r="AG1204" t="inlineStr"/>
      <c r="AH1204" t="inlineStr"/>
      <c r="AI1204" t="inlineStr"/>
      <c r="AJ1204" t="inlineStr">
        <is>
          <t>Pa</t>
        </is>
      </c>
      <c r="AK1204" t="inlineStr"/>
      <c r="AL1204" t="inlineStr"/>
      <c r="AM1204" t="inlineStr"/>
      <c r="AN1204" t="inlineStr"/>
      <c r="AO1204" t="inlineStr"/>
      <c r="AP1204" t="inlineStr"/>
      <c r="AQ1204" t="inlineStr"/>
      <c r="AR1204" t="inlineStr"/>
      <c r="AS1204" t="inlineStr"/>
      <c r="AT1204" t="inlineStr"/>
      <c r="AU1204" t="inlineStr"/>
      <c r="AV1204" t="inlineStr"/>
      <c r="AW1204" t="inlineStr"/>
      <c r="AX1204" t="inlineStr">
        <is>
          <t>110</t>
        </is>
      </c>
      <c r="AY1204" t="inlineStr"/>
      <c r="AZ1204" t="inlineStr"/>
      <c r="BA1204" t="inlineStr"/>
      <c r="BB1204" t="inlineStr">
        <is>
          <t>n</t>
        </is>
      </c>
      <c r="BC1204" t="inlineStr">
        <is>
          <t>0</t>
        </is>
      </c>
      <c r="BD1204" t="inlineStr"/>
      <c r="BE1204" t="inlineStr">
        <is>
          <t>Gewebe</t>
        </is>
      </c>
      <c r="BF1204" t="inlineStr"/>
      <c r="BG1204" t="inlineStr"/>
      <c r="BH1204" t="inlineStr"/>
      <c r="BI1204" t="inlineStr"/>
      <c r="BJ1204" t="inlineStr"/>
      <c r="BK1204" t="inlineStr">
        <is>
          <t>mit anderen Büchern gemeinsam in einer Kassette</t>
        </is>
      </c>
      <c r="BL1204" t="inlineStr"/>
      <c r="BM1204" t="inlineStr"/>
      <c r="BN1204" t="inlineStr"/>
      <c r="BO1204" t="inlineStr"/>
      <c r="BP1204" t="inlineStr"/>
      <c r="BQ1204" t="inlineStr"/>
      <c r="BR1204" t="inlineStr"/>
      <c r="BS1204" t="inlineStr"/>
      <c r="BT1204" t="inlineStr"/>
      <c r="BU1204" t="inlineStr"/>
      <c r="BV1204" t="inlineStr"/>
      <c r="BW1204" t="inlineStr"/>
      <c r="BX1204" t="inlineStr"/>
      <c r="BY1204" t="inlineStr"/>
      <c r="BZ1204" t="inlineStr"/>
      <c r="CA1204" t="inlineStr"/>
      <c r="CB1204" t="inlineStr"/>
      <c r="CC1204" t="inlineStr"/>
      <c r="CD1204" t="inlineStr"/>
      <c r="CE1204" t="inlineStr"/>
      <c r="CF1204" t="inlineStr"/>
      <c r="CG1204" t="inlineStr"/>
      <c r="CH1204" t="inlineStr"/>
      <c r="CI1204" t="inlineStr"/>
      <c r="CJ1204" t="inlineStr"/>
      <c r="CK1204" t="inlineStr"/>
      <c r="CL1204" t="inlineStr"/>
      <c r="CM1204" t="inlineStr"/>
      <c r="CN1204" t="inlineStr"/>
      <c r="CO1204" t="inlineStr"/>
      <c r="CP1204" t="inlineStr"/>
      <c r="CQ1204" t="inlineStr"/>
      <c r="CR1204" t="inlineStr"/>
      <c r="CS1204" t="inlineStr"/>
      <c r="CT1204" t="inlineStr"/>
      <c r="CU1204" t="inlineStr"/>
    </row>
    <row r="1205">
      <c r="A1205" t="b">
        <v>1</v>
      </c>
      <c r="B1205" t="inlineStr">
        <is>
          <t>1048</t>
        </is>
      </c>
      <c r="C1205" t="inlineStr">
        <is>
          <t>L-1542-315488190</t>
        </is>
      </c>
      <c r="D1205" t="inlineStr">
        <is>
          <t>1066957568</t>
        </is>
      </c>
      <c r="E1205" t="inlineStr">
        <is>
          <t>Aaf</t>
        </is>
      </c>
      <c r="F1205" t="inlineStr">
        <is>
          <t>https://portal.dnb.de/opac.htm?method=simpleSearch&amp;cqlMode=true&amp;query=idn%3D1066957568</t>
        </is>
      </c>
      <c r="G1205" t="inlineStr">
        <is>
          <t>III 104, 22</t>
        </is>
      </c>
      <c r="H1205" t="inlineStr">
        <is>
          <t>III 104, 22</t>
        </is>
      </c>
      <c r="I1205" t="inlineStr"/>
      <c r="J1205" t="inlineStr"/>
      <c r="K1205" t="inlineStr">
        <is>
          <t>bis 25 cm</t>
        </is>
      </c>
      <c r="L1205" t="inlineStr"/>
      <c r="M1205" t="inlineStr"/>
      <c r="N1205" t="inlineStr"/>
      <c r="O1205" t="inlineStr"/>
      <c r="P1205" t="inlineStr"/>
      <c r="Q1205" t="inlineStr"/>
      <c r="R1205" t="inlineStr"/>
      <c r="S1205" t="inlineStr"/>
      <c r="T1205" t="inlineStr"/>
      <c r="U1205" t="inlineStr"/>
      <c r="V1205" t="inlineStr"/>
      <c r="W1205" t="inlineStr"/>
      <c r="X1205" t="inlineStr"/>
      <c r="Y1205" t="inlineStr"/>
      <c r="Z1205" t="inlineStr">
        <is>
          <t>x</t>
        </is>
      </c>
      <c r="AA1205" t="inlineStr">
        <is>
          <t>HL</t>
        </is>
      </c>
      <c r="AB1205" t="inlineStr">
        <is>
          <t>x</t>
        </is>
      </c>
      <c r="AC1205" t="inlineStr"/>
      <c r="AD1205" t="inlineStr">
        <is>
          <t>f</t>
        </is>
      </c>
      <c r="AE1205" t="inlineStr"/>
      <c r="AF1205" t="inlineStr"/>
      <c r="AG1205" t="inlineStr"/>
      <c r="AH1205" t="inlineStr"/>
      <c r="AI1205" t="inlineStr"/>
      <c r="AJ1205" t="inlineStr">
        <is>
          <t>Pa</t>
        </is>
      </c>
      <c r="AK1205" t="inlineStr"/>
      <c r="AL1205" t="inlineStr"/>
      <c r="AM1205" t="inlineStr"/>
      <c r="AN1205" t="inlineStr"/>
      <c r="AO1205" t="inlineStr"/>
      <c r="AP1205" t="inlineStr"/>
      <c r="AQ1205" t="inlineStr"/>
      <c r="AR1205" t="inlineStr"/>
      <c r="AS1205" t="inlineStr"/>
      <c r="AT1205" t="inlineStr"/>
      <c r="AU1205" t="inlineStr"/>
      <c r="AV1205" t="inlineStr"/>
      <c r="AW1205" t="inlineStr"/>
      <c r="AX1205" t="inlineStr">
        <is>
          <t>60</t>
        </is>
      </c>
      <c r="AY1205" t="inlineStr"/>
      <c r="AZ1205" t="inlineStr"/>
      <c r="BA1205" t="inlineStr"/>
      <c r="BB1205" t="inlineStr">
        <is>
          <t>n</t>
        </is>
      </c>
      <c r="BC1205" t="inlineStr">
        <is>
          <t>0</t>
        </is>
      </c>
      <c r="BD1205" t="inlineStr"/>
      <c r="BE1205" t="inlineStr"/>
      <c r="BF1205" t="inlineStr"/>
      <c r="BG1205" t="inlineStr"/>
      <c r="BH1205" t="inlineStr"/>
      <c r="BI1205" t="inlineStr">
        <is>
          <t>x sauer</t>
        </is>
      </c>
      <c r="BJ1205" t="inlineStr">
        <is>
          <t>x</t>
        </is>
      </c>
      <c r="BK1205" t="inlineStr"/>
      <c r="BL1205" t="inlineStr"/>
      <c r="BM1205" t="inlineStr"/>
      <c r="BN1205" t="inlineStr"/>
      <c r="BO1205" t="inlineStr"/>
      <c r="BP1205" t="inlineStr"/>
      <c r="BQ1205" t="inlineStr"/>
      <c r="BR1205" t="inlineStr"/>
      <c r="BS1205" t="inlineStr"/>
      <c r="BT1205" t="inlineStr"/>
      <c r="BU1205" t="inlineStr"/>
      <c r="BV1205" t="inlineStr"/>
      <c r="BW1205" t="inlineStr"/>
      <c r="BX1205" t="inlineStr"/>
      <c r="BY1205" t="inlineStr"/>
      <c r="BZ1205" t="inlineStr"/>
      <c r="CA1205" t="inlineStr"/>
      <c r="CB1205" t="inlineStr"/>
      <c r="CC1205" t="inlineStr"/>
      <c r="CD1205" t="inlineStr"/>
      <c r="CE1205" t="inlineStr"/>
      <c r="CF1205" t="inlineStr"/>
      <c r="CG1205" t="inlineStr"/>
      <c r="CH1205" t="inlineStr"/>
      <c r="CI1205" t="inlineStr"/>
      <c r="CJ1205" t="inlineStr"/>
      <c r="CK1205" t="inlineStr"/>
      <c r="CL1205" t="inlineStr"/>
      <c r="CM1205" t="inlineStr"/>
      <c r="CN1205" t="inlineStr"/>
      <c r="CO1205" t="inlineStr"/>
      <c r="CP1205" t="inlineStr"/>
      <c r="CQ1205" t="inlineStr"/>
      <c r="CR1205" t="inlineStr"/>
      <c r="CS1205" t="inlineStr"/>
      <c r="CT1205" t="inlineStr"/>
      <c r="CU1205" t="inlineStr"/>
    </row>
    <row r="1206">
      <c r="A1206" t="b">
        <v>1</v>
      </c>
      <c r="B1206" t="inlineStr">
        <is>
          <t>1094</t>
        </is>
      </c>
      <c r="C1206" t="inlineStr">
        <is>
          <t>L-1542-153948558</t>
        </is>
      </c>
      <c r="D1206" t="inlineStr">
        <is>
          <t>993885098</t>
        </is>
      </c>
      <c r="E1206" t="inlineStr">
        <is>
          <t>Aal</t>
        </is>
      </c>
      <c r="F1206" t="inlineStr">
        <is>
          <t>https://portal.dnb.de/opac.htm?method=simpleSearch&amp;cqlMode=true&amp;query=idn%3D993885098</t>
        </is>
      </c>
      <c r="G1206" t="inlineStr">
        <is>
          <t>III 104, 22 a</t>
        </is>
      </c>
      <c r="H1206" t="inlineStr">
        <is>
          <t>III 104, 22 a</t>
        </is>
      </c>
      <c r="I1206" t="inlineStr"/>
      <c r="J1206" t="inlineStr"/>
      <c r="K1206" t="inlineStr">
        <is>
          <t>bis 25 cm</t>
        </is>
      </c>
      <c r="L1206" t="inlineStr"/>
      <c r="M1206" t="inlineStr"/>
      <c r="N1206" t="inlineStr"/>
      <c r="O1206" t="inlineStr"/>
      <c r="P1206" t="inlineStr"/>
      <c r="Q1206" t="inlineStr"/>
      <c r="R1206" t="inlineStr"/>
      <c r="S1206" t="inlineStr"/>
      <c r="T1206" t="inlineStr"/>
      <c r="U1206" t="inlineStr"/>
      <c r="V1206" t="inlineStr"/>
      <c r="W1206" t="inlineStr"/>
      <c r="X1206" t="inlineStr"/>
      <c r="Y1206" t="inlineStr"/>
      <c r="Z1206" t="inlineStr"/>
      <c r="AA1206" t="inlineStr">
        <is>
          <t>G</t>
        </is>
      </c>
      <c r="AB1206" t="inlineStr"/>
      <c r="AC1206" t="inlineStr"/>
      <c r="AD1206" t="inlineStr">
        <is>
          <t>h/E</t>
        </is>
      </c>
      <c r="AE1206" t="inlineStr"/>
      <c r="AF1206" t="inlineStr"/>
      <c r="AG1206" t="inlineStr"/>
      <c r="AH1206" t="inlineStr"/>
      <c r="AI1206" t="inlineStr"/>
      <c r="AJ1206" t="inlineStr">
        <is>
          <t>Pa</t>
        </is>
      </c>
      <c r="AK1206" t="inlineStr"/>
      <c r="AL1206" t="inlineStr"/>
      <c r="AM1206" t="inlineStr"/>
      <c r="AN1206" t="inlineStr"/>
      <c r="AO1206" t="inlineStr"/>
      <c r="AP1206" t="inlineStr"/>
      <c r="AQ1206" t="inlineStr"/>
      <c r="AR1206" t="inlineStr"/>
      <c r="AS1206" t="inlineStr"/>
      <c r="AT1206" t="inlineStr"/>
      <c r="AU1206" t="inlineStr"/>
      <c r="AV1206" t="inlineStr"/>
      <c r="AW1206" t="inlineStr"/>
      <c r="AX1206" t="inlineStr">
        <is>
          <t>110</t>
        </is>
      </c>
      <c r="AY1206" t="inlineStr"/>
      <c r="AZ1206" t="inlineStr">
        <is>
          <t>x</t>
        </is>
      </c>
      <c r="BA1206" t="inlineStr">
        <is>
          <t>x</t>
        </is>
      </c>
      <c r="BB1206" t="inlineStr">
        <is>
          <t>n</t>
        </is>
      </c>
      <c r="BC1206" t="inlineStr">
        <is>
          <t>0</t>
        </is>
      </c>
      <c r="BD1206" t="inlineStr"/>
      <c r="BE1206" t="inlineStr"/>
      <c r="BF1206" t="inlineStr"/>
      <c r="BG1206" t="inlineStr"/>
      <c r="BH1206" t="inlineStr"/>
      <c r="BI1206" t="inlineStr"/>
      <c r="BJ1206" t="inlineStr"/>
      <c r="BK1206" t="inlineStr"/>
      <c r="BL1206" t="inlineStr"/>
      <c r="BM1206" t="inlineStr"/>
      <c r="BN1206" t="inlineStr"/>
      <c r="BO1206" t="inlineStr"/>
      <c r="BP1206" t="inlineStr"/>
      <c r="BQ1206" t="inlineStr"/>
      <c r="BR1206" t="inlineStr"/>
      <c r="BS1206" t="inlineStr"/>
      <c r="BT1206" t="inlineStr"/>
      <c r="BU1206" t="inlineStr"/>
      <c r="BV1206" t="inlineStr"/>
      <c r="BW1206" t="inlineStr"/>
      <c r="BX1206" t="inlineStr"/>
      <c r="BY1206" t="inlineStr"/>
      <c r="BZ1206" t="inlineStr"/>
      <c r="CA1206" t="inlineStr"/>
      <c r="CB1206" t="inlineStr"/>
      <c r="CC1206" t="inlineStr"/>
      <c r="CD1206" t="inlineStr"/>
      <c r="CE1206" t="inlineStr"/>
      <c r="CF1206" t="inlineStr"/>
      <c r="CG1206" t="inlineStr"/>
      <c r="CH1206" t="inlineStr"/>
      <c r="CI1206" t="inlineStr"/>
      <c r="CJ1206" t="inlineStr"/>
      <c r="CK1206" t="inlineStr"/>
      <c r="CL1206" t="inlineStr"/>
      <c r="CM1206" t="inlineStr"/>
      <c r="CN1206" t="inlineStr"/>
      <c r="CO1206" t="inlineStr"/>
      <c r="CP1206" t="inlineStr"/>
      <c r="CQ1206" t="inlineStr"/>
      <c r="CR1206" t="inlineStr"/>
      <c r="CS1206" t="inlineStr"/>
      <c r="CT1206" t="inlineStr"/>
      <c r="CU1206" t="inlineStr"/>
    </row>
    <row r="1207">
      <c r="A1207" t="b">
        <v>1</v>
      </c>
      <c r="B1207" t="inlineStr">
        <is>
          <t>1095</t>
        </is>
      </c>
      <c r="C1207" t="inlineStr">
        <is>
          <t>L-1543-167685090</t>
        </is>
      </c>
      <c r="D1207" t="inlineStr">
        <is>
          <t>999178393</t>
        </is>
      </c>
      <c r="E1207" t="inlineStr">
        <is>
          <t>Aal</t>
        </is>
      </c>
      <c r="F1207" t="inlineStr">
        <is>
          <t>https://portal.dnb.de/opac.htm?method=simpleSearch&amp;cqlMode=true&amp;query=idn%3D999178393</t>
        </is>
      </c>
      <c r="G1207" t="inlineStr">
        <is>
          <t>III 104, 22 e</t>
        </is>
      </c>
      <c r="H1207" t="inlineStr">
        <is>
          <t>III 104, 22 e</t>
        </is>
      </c>
      <c r="I1207" t="inlineStr"/>
      <c r="J1207" t="inlineStr"/>
      <c r="K1207" t="inlineStr">
        <is>
          <t>bis 25 cm</t>
        </is>
      </c>
      <c r="L1207" t="inlineStr"/>
      <c r="M1207" t="inlineStr"/>
      <c r="N1207" t="inlineStr"/>
      <c r="O1207" t="inlineStr"/>
      <c r="P1207" t="inlineStr"/>
      <c r="Q1207" t="inlineStr"/>
      <c r="R1207" t="inlineStr"/>
      <c r="S1207" t="inlineStr"/>
      <c r="T1207" t="inlineStr"/>
      <c r="U1207" t="inlineStr"/>
      <c r="V1207" t="inlineStr"/>
      <c r="W1207" t="inlineStr"/>
      <c r="X1207" t="inlineStr"/>
      <c r="Y1207" t="inlineStr"/>
      <c r="Z1207" t="inlineStr"/>
      <c r="AA1207" t="inlineStr">
        <is>
          <t>HD</t>
        </is>
      </c>
      <c r="AB1207" t="inlineStr"/>
      <c r="AC1207" t="inlineStr">
        <is>
          <t>x</t>
        </is>
      </c>
      <c r="AD1207" t="inlineStr">
        <is>
          <t>f</t>
        </is>
      </c>
      <c r="AE1207" t="inlineStr"/>
      <c r="AF1207" t="inlineStr"/>
      <c r="AG1207" t="inlineStr"/>
      <c r="AH1207" t="inlineStr"/>
      <c r="AI1207" t="inlineStr"/>
      <c r="AJ1207" t="inlineStr">
        <is>
          <t>Pa</t>
        </is>
      </c>
      <c r="AK1207" t="inlineStr"/>
      <c r="AL1207" t="inlineStr"/>
      <c r="AM1207" t="inlineStr"/>
      <c r="AN1207" t="inlineStr"/>
      <c r="AO1207" t="inlineStr"/>
      <c r="AP1207" t="inlineStr"/>
      <c r="AQ1207" t="inlineStr"/>
      <c r="AR1207" t="inlineStr"/>
      <c r="AS1207" t="inlineStr"/>
      <c r="AT1207" t="inlineStr"/>
      <c r="AU1207" t="inlineStr"/>
      <c r="AV1207" t="inlineStr">
        <is>
          <t>4</t>
        </is>
      </c>
      <c r="AW1207" t="inlineStr"/>
      <c r="AX1207" t="inlineStr">
        <is>
          <t>110</t>
        </is>
      </c>
      <c r="AY1207" t="inlineStr"/>
      <c r="AZ1207" t="inlineStr">
        <is>
          <t>x</t>
        </is>
      </c>
      <c r="BA1207" t="inlineStr"/>
      <c r="BB1207" t="inlineStr">
        <is>
          <t>n</t>
        </is>
      </c>
      <c r="BC1207" t="inlineStr">
        <is>
          <t>0</t>
        </is>
      </c>
      <c r="BD1207" t="inlineStr"/>
      <c r="BE1207" t="inlineStr">
        <is>
          <t>Gewebe mit Papier</t>
        </is>
      </c>
      <c r="BF1207" t="inlineStr"/>
      <c r="BG1207" t="inlineStr"/>
      <c r="BH1207" t="inlineStr"/>
      <c r="BI1207" t="inlineStr"/>
      <c r="BJ1207" t="inlineStr"/>
      <c r="BK1207" t="inlineStr"/>
      <c r="BL1207" t="inlineStr"/>
      <c r="BM1207" t="inlineStr"/>
      <c r="BN1207" t="inlineStr"/>
      <c r="BO1207" t="inlineStr"/>
      <c r="BP1207" t="inlineStr"/>
      <c r="BQ1207" t="inlineStr"/>
      <c r="BR1207" t="inlineStr"/>
      <c r="BS1207" t="inlineStr"/>
      <c r="BT1207" t="inlineStr"/>
      <c r="BU1207" t="inlineStr"/>
      <c r="BV1207" t="inlineStr"/>
      <c r="BW1207" t="inlineStr"/>
      <c r="BX1207" t="inlineStr"/>
      <c r="BY1207" t="inlineStr"/>
      <c r="BZ1207" t="inlineStr"/>
      <c r="CA1207" t="inlineStr"/>
      <c r="CB1207" t="inlineStr"/>
      <c r="CC1207" t="inlineStr"/>
      <c r="CD1207" t="inlineStr"/>
      <c r="CE1207" t="inlineStr"/>
      <c r="CF1207" t="inlineStr"/>
      <c r="CG1207" t="inlineStr"/>
      <c r="CH1207" t="inlineStr"/>
      <c r="CI1207" t="inlineStr"/>
      <c r="CJ1207" t="inlineStr"/>
      <c r="CK1207" t="inlineStr"/>
      <c r="CL1207" t="inlineStr"/>
      <c r="CM1207" t="inlineStr"/>
      <c r="CN1207" t="inlineStr"/>
      <c r="CO1207" t="inlineStr"/>
      <c r="CP1207" t="inlineStr"/>
      <c r="CQ1207" t="inlineStr"/>
      <c r="CR1207" t="inlineStr"/>
      <c r="CS1207" t="inlineStr"/>
      <c r="CT1207" t="inlineStr"/>
      <c r="CU1207" t="inlineStr"/>
    </row>
    <row r="1208">
      <c r="A1208" t="b">
        <v>0</v>
      </c>
      <c r="B1208" t="inlineStr">
        <is>
          <t>1098</t>
        </is>
      </c>
      <c r="C1208" t="inlineStr">
        <is>
          <t>L-1549-167645609</t>
        </is>
      </c>
      <c r="D1208" t="inlineStr">
        <is>
          <t>999171992</t>
        </is>
      </c>
      <c r="E1208" t="inlineStr"/>
      <c r="F1208" t="inlineStr">
        <is>
          <t>https://portal.dnb.de/opac.htm?method=simpleSearch&amp;cqlMode=true&amp;query=idn%3D999171992</t>
        </is>
      </c>
      <c r="G1208" t="inlineStr">
        <is>
          <t>III 104, 22 g</t>
        </is>
      </c>
      <c r="H1208" t="inlineStr"/>
      <c r="I1208" t="inlineStr"/>
      <c r="J1208" t="inlineStr"/>
      <c r="K1208" t="inlineStr">
        <is>
          <t>bis 25 cm</t>
        </is>
      </c>
      <c r="L1208" t="inlineStr"/>
      <c r="M1208" t="inlineStr"/>
      <c r="N1208" t="inlineStr"/>
      <c r="O1208" t="inlineStr"/>
      <c r="P1208" t="inlineStr"/>
      <c r="Q1208" t="inlineStr"/>
      <c r="R1208" t="inlineStr"/>
      <c r="S1208" t="inlineStr"/>
      <c r="T1208" t="inlineStr"/>
      <c r="U1208" t="inlineStr"/>
      <c r="V1208" t="inlineStr"/>
      <c r="W1208" t="inlineStr"/>
      <c r="X1208" t="inlineStr"/>
      <c r="Y1208" t="inlineStr"/>
      <c r="Z1208" t="inlineStr">
        <is>
          <t>x</t>
        </is>
      </c>
      <c r="AA1208" t="inlineStr">
        <is>
          <t>Pg</t>
        </is>
      </c>
      <c r="AB1208" t="inlineStr"/>
      <c r="AC1208" t="inlineStr">
        <is>
          <t>x</t>
        </is>
      </c>
      <c r="AD1208" t="inlineStr">
        <is>
          <t>h/E</t>
        </is>
      </c>
      <c r="AE1208" t="inlineStr"/>
      <c r="AF1208" t="inlineStr"/>
      <c r="AG1208" t="inlineStr"/>
      <c r="AH1208" t="inlineStr"/>
      <c r="AI1208" t="inlineStr"/>
      <c r="AJ1208" t="inlineStr">
        <is>
          <t>Pa</t>
        </is>
      </c>
      <c r="AK1208" t="inlineStr"/>
      <c r="AL1208" t="inlineStr"/>
      <c r="AM1208" t="inlineStr"/>
      <c r="AN1208" t="inlineStr"/>
      <c r="AO1208" t="inlineStr"/>
      <c r="AP1208" t="inlineStr"/>
      <c r="AQ1208" t="inlineStr"/>
      <c r="AR1208" t="inlineStr"/>
      <c r="AS1208" t="inlineStr"/>
      <c r="AT1208" t="inlineStr"/>
      <c r="AU1208" t="inlineStr"/>
      <c r="AV1208" t="inlineStr">
        <is>
          <t>4</t>
        </is>
      </c>
      <c r="AW1208" t="inlineStr"/>
      <c r="AX1208" t="inlineStr">
        <is>
          <t>110</t>
        </is>
      </c>
      <c r="AY1208" t="inlineStr"/>
      <c r="AZ1208" t="inlineStr">
        <is>
          <t>x</t>
        </is>
      </c>
      <c r="BA1208" t="inlineStr"/>
      <c r="BB1208" t="inlineStr">
        <is>
          <t>n</t>
        </is>
      </c>
      <c r="BC1208" t="inlineStr">
        <is>
          <t>0</t>
        </is>
      </c>
      <c r="BD1208" t="inlineStr"/>
      <c r="BE1208" t="inlineStr">
        <is>
          <t>Gewebe</t>
        </is>
      </c>
      <c r="BF1208" t="inlineStr"/>
      <c r="BG1208" t="inlineStr"/>
      <c r="BH1208" t="inlineStr"/>
      <c r="BI1208" t="inlineStr"/>
      <c r="BJ1208" t="inlineStr"/>
      <c r="BK1208" t="inlineStr"/>
      <c r="BL1208" t="inlineStr"/>
      <c r="BM1208" t="inlineStr"/>
      <c r="BN1208" t="inlineStr"/>
      <c r="BO1208" t="inlineStr"/>
      <c r="BP1208" t="inlineStr"/>
      <c r="BQ1208" t="inlineStr"/>
      <c r="BR1208" t="inlineStr"/>
      <c r="BS1208" t="inlineStr"/>
      <c r="BT1208" t="inlineStr"/>
      <c r="BU1208" t="inlineStr"/>
      <c r="BV1208" t="inlineStr"/>
      <c r="BW1208" t="inlineStr"/>
      <c r="BX1208" t="inlineStr"/>
      <c r="BY1208" t="inlineStr"/>
      <c r="BZ1208" t="inlineStr"/>
      <c r="CA1208" t="inlineStr"/>
      <c r="CB1208" t="inlineStr"/>
      <c r="CC1208" t="inlineStr"/>
      <c r="CD1208" t="inlineStr"/>
      <c r="CE1208" t="inlineStr"/>
      <c r="CF1208" t="inlineStr"/>
      <c r="CG1208" t="inlineStr"/>
      <c r="CH1208" t="inlineStr"/>
      <c r="CI1208" t="inlineStr"/>
      <c r="CJ1208" t="inlineStr"/>
      <c r="CK1208" t="inlineStr"/>
      <c r="CL1208" t="inlineStr"/>
      <c r="CM1208" t="inlineStr"/>
      <c r="CN1208" t="inlineStr"/>
      <c r="CO1208" t="inlineStr"/>
      <c r="CP1208" t="inlineStr"/>
      <c r="CQ1208" t="inlineStr"/>
      <c r="CR1208" t="inlineStr"/>
      <c r="CS1208" t="inlineStr"/>
      <c r="CT1208" t="inlineStr"/>
      <c r="CU1208" t="inlineStr"/>
    </row>
    <row r="1209">
      <c r="A1209" t="b">
        <v>1</v>
      </c>
      <c r="B1209" t="inlineStr"/>
      <c r="C1209" t="inlineStr">
        <is>
          <t>L-1537-833774166</t>
        </is>
      </c>
      <c r="D1209" t="inlineStr">
        <is>
          <t>1268678872</t>
        </is>
      </c>
      <c r="E1209" t="inlineStr">
        <is>
          <t>Qd</t>
        </is>
      </c>
      <c r="F1209" t="inlineStr"/>
      <c r="G1209" t="inlineStr">
        <is>
          <t>III 104, 22 g</t>
        </is>
      </c>
      <c r="H1209" t="inlineStr">
        <is>
          <t>III 104, 22 g</t>
        </is>
      </c>
      <c r="I1209" t="inlineStr"/>
      <c r="J1209" t="inlineStr"/>
      <c r="K1209" t="inlineStr"/>
      <c r="L1209" t="inlineStr"/>
      <c r="M1209" t="inlineStr"/>
      <c r="N1209" t="inlineStr"/>
      <c r="O1209" t="inlineStr"/>
      <c r="P1209" t="inlineStr"/>
      <c r="Q1209" t="inlineStr"/>
      <c r="R1209" t="inlineStr"/>
      <c r="S1209" t="inlineStr"/>
      <c r="T1209" t="inlineStr"/>
      <c r="U1209" t="inlineStr"/>
      <c r="V1209" t="inlineStr"/>
      <c r="W1209" t="inlineStr"/>
      <c r="X1209" t="inlineStr"/>
      <c r="Y1209" t="inlineStr"/>
      <c r="Z1209" t="inlineStr"/>
      <c r="AA1209" t="inlineStr"/>
      <c r="AB1209" t="inlineStr"/>
      <c r="AC1209" t="inlineStr"/>
      <c r="AD1209" t="inlineStr"/>
      <c r="AE1209" t="inlineStr"/>
      <c r="AF1209" t="inlineStr"/>
      <c r="AG1209" t="inlineStr"/>
      <c r="AH1209" t="inlineStr"/>
      <c r="AI1209" t="inlineStr"/>
      <c r="AJ1209" t="inlineStr"/>
      <c r="AK1209" t="inlineStr"/>
      <c r="AL1209" t="inlineStr"/>
      <c r="AM1209" t="inlineStr"/>
      <c r="AN1209" t="inlineStr"/>
      <c r="AO1209" t="inlineStr"/>
      <c r="AP1209" t="inlineStr"/>
      <c r="AQ1209" t="inlineStr"/>
      <c r="AR1209" t="inlineStr"/>
      <c r="AS1209" t="inlineStr"/>
      <c r="AT1209" t="inlineStr"/>
      <c r="AU1209" t="inlineStr"/>
      <c r="AV1209" t="inlineStr"/>
      <c r="AW1209" t="inlineStr"/>
      <c r="AX1209" t="inlineStr"/>
      <c r="AY1209" t="inlineStr"/>
      <c r="AZ1209" t="inlineStr"/>
      <c r="BA1209" t="inlineStr"/>
      <c r="BB1209" t="inlineStr"/>
      <c r="BC1209" t="inlineStr"/>
      <c r="BD1209" t="inlineStr"/>
      <c r="BE1209" t="inlineStr"/>
      <c r="BF1209" t="inlineStr"/>
      <c r="BG1209" t="inlineStr"/>
      <c r="BH1209" t="inlineStr"/>
      <c r="BI1209" t="inlineStr"/>
      <c r="BJ1209" t="inlineStr"/>
      <c r="BK1209" t="inlineStr"/>
      <c r="BL1209" t="inlineStr"/>
      <c r="BM1209" t="inlineStr"/>
      <c r="BN1209" t="inlineStr"/>
      <c r="BO1209" t="inlineStr"/>
      <c r="BP1209" t="inlineStr"/>
      <c r="BQ1209" t="inlineStr"/>
      <c r="BR1209" t="inlineStr"/>
      <c r="BS1209" t="inlineStr"/>
      <c r="BT1209" t="inlineStr"/>
      <c r="BU1209" t="inlineStr"/>
      <c r="BV1209" t="inlineStr"/>
      <c r="BW1209" t="inlineStr"/>
      <c r="BX1209" t="inlineStr"/>
      <c r="BY1209" t="inlineStr"/>
      <c r="BZ1209" t="inlineStr"/>
      <c r="CA1209" t="inlineStr"/>
      <c r="CB1209" t="inlineStr"/>
      <c r="CC1209" t="inlineStr"/>
      <c r="CD1209" t="inlineStr"/>
      <c r="CE1209" t="inlineStr"/>
      <c r="CF1209" t="inlineStr"/>
      <c r="CG1209" t="inlineStr"/>
      <c r="CH1209" t="inlineStr"/>
      <c r="CI1209" t="inlineStr"/>
      <c r="CJ1209" t="inlineStr"/>
      <c r="CK1209" t="inlineStr"/>
      <c r="CL1209" t="inlineStr"/>
      <c r="CM1209" t="inlineStr"/>
      <c r="CN1209" t="inlineStr"/>
      <c r="CO1209" t="inlineStr"/>
      <c r="CP1209" t="inlineStr"/>
      <c r="CQ1209" t="inlineStr"/>
      <c r="CR1209" t="inlineStr"/>
      <c r="CS1209" t="inlineStr"/>
      <c r="CT1209" t="inlineStr"/>
      <c r="CU1209" t="inlineStr"/>
    </row>
    <row r="1210">
      <c r="A1210" t="b">
        <v>0</v>
      </c>
      <c r="B1210" t="inlineStr">
        <is>
          <t>1096</t>
        </is>
      </c>
      <c r="C1210" t="inlineStr">
        <is>
          <t>L-1537-170696677</t>
        </is>
      </c>
      <c r="D1210" t="inlineStr">
        <is>
          <t>1000479900</t>
        </is>
      </c>
      <c r="E1210" t="inlineStr"/>
      <c r="F1210" t="inlineStr">
        <is>
          <t>https://portal.dnb.de/opac.htm?method=simpleSearch&amp;cqlMode=true&amp;query=idn%3D1000479900</t>
        </is>
      </c>
      <c r="G1210" t="inlineStr">
        <is>
          <t>III 104, 22 g (angebunden)</t>
        </is>
      </c>
      <c r="H1210" t="inlineStr"/>
      <c r="I1210" t="inlineStr"/>
      <c r="J1210" t="inlineStr"/>
      <c r="K1210" t="inlineStr"/>
      <c r="L1210" t="inlineStr"/>
      <c r="M1210" t="inlineStr"/>
      <c r="N1210" t="inlineStr"/>
      <c r="O1210" t="inlineStr"/>
      <c r="P1210" t="inlineStr"/>
      <c r="Q1210" t="inlineStr"/>
      <c r="R1210" t="inlineStr"/>
      <c r="S1210" t="inlineStr"/>
      <c r="T1210" t="inlineStr"/>
      <c r="U1210" t="inlineStr"/>
      <c r="V1210" t="inlineStr"/>
      <c r="W1210" t="inlineStr"/>
      <c r="X1210" t="inlineStr"/>
      <c r="Y1210" t="inlineStr"/>
      <c r="Z1210" t="inlineStr"/>
      <c r="AA1210" t="inlineStr"/>
      <c r="AB1210" t="inlineStr"/>
      <c r="AC1210" t="inlineStr"/>
      <c r="AD1210" t="inlineStr"/>
      <c r="AE1210" t="inlineStr"/>
      <c r="AF1210" t="inlineStr"/>
      <c r="AG1210" t="inlineStr"/>
      <c r="AH1210" t="inlineStr"/>
      <c r="AI1210" t="inlineStr"/>
      <c r="AJ1210" t="inlineStr"/>
      <c r="AK1210" t="inlineStr"/>
      <c r="AL1210" t="inlineStr"/>
      <c r="AM1210" t="inlineStr"/>
      <c r="AN1210" t="inlineStr"/>
      <c r="AO1210" t="inlineStr"/>
      <c r="AP1210" t="inlineStr"/>
      <c r="AQ1210" t="inlineStr"/>
      <c r="AR1210" t="inlineStr"/>
      <c r="AS1210" t="inlineStr"/>
      <c r="AT1210" t="inlineStr"/>
      <c r="AU1210" t="inlineStr"/>
      <c r="AV1210" t="inlineStr"/>
      <c r="AW1210" t="inlineStr"/>
      <c r="AX1210" t="inlineStr"/>
      <c r="AY1210" t="inlineStr"/>
      <c r="AZ1210" t="inlineStr"/>
      <c r="BA1210" t="inlineStr"/>
      <c r="BB1210" t="inlineStr"/>
      <c r="BC1210" t="inlineStr">
        <is>
          <t>0</t>
        </is>
      </c>
      <c r="BD1210" t="inlineStr"/>
      <c r="BE1210" t="inlineStr"/>
      <c r="BF1210" t="inlineStr"/>
      <c r="BG1210" t="inlineStr"/>
      <c r="BH1210" t="inlineStr"/>
      <c r="BI1210" t="inlineStr"/>
      <c r="BJ1210" t="inlineStr"/>
      <c r="BK1210" t="inlineStr"/>
      <c r="BL1210" t="inlineStr"/>
      <c r="BM1210" t="inlineStr"/>
      <c r="BN1210" t="inlineStr"/>
      <c r="BO1210" t="inlineStr"/>
      <c r="BP1210" t="inlineStr"/>
      <c r="BQ1210" t="inlineStr"/>
      <c r="BR1210" t="inlineStr"/>
      <c r="BS1210" t="inlineStr"/>
      <c r="BT1210" t="inlineStr"/>
      <c r="BU1210" t="inlineStr"/>
      <c r="BV1210" t="inlineStr"/>
      <c r="BW1210" t="inlineStr"/>
      <c r="BX1210" t="inlineStr"/>
      <c r="BY1210" t="inlineStr"/>
      <c r="BZ1210" t="inlineStr"/>
      <c r="CA1210" t="inlineStr"/>
      <c r="CB1210" t="inlineStr"/>
      <c r="CC1210" t="inlineStr"/>
      <c r="CD1210" t="inlineStr"/>
      <c r="CE1210" t="inlineStr"/>
      <c r="CF1210" t="inlineStr"/>
      <c r="CG1210" t="inlineStr"/>
      <c r="CH1210" t="inlineStr"/>
      <c r="CI1210" t="inlineStr"/>
      <c r="CJ1210" t="inlineStr"/>
      <c r="CK1210" t="inlineStr"/>
      <c r="CL1210" t="inlineStr"/>
      <c r="CM1210" t="inlineStr"/>
      <c r="CN1210" t="inlineStr"/>
      <c r="CO1210" t="inlineStr"/>
      <c r="CP1210" t="inlineStr"/>
      <c r="CQ1210" t="inlineStr"/>
      <c r="CR1210" t="inlineStr"/>
      <c r="CS1210" t="inlineStr"/>
      <c r="CT1210" t="inlineStr"/>
      <c r="CU1210" t="inlineStr"/>
    </row>
    <row r="1211">
      <c r="A1211" t="b">
        <v>0</v>
      </c>
      <c r="B1211" t="inlineStr">
        <is>
          <t>1097</t>
        </is>
      </c>
      <c r="C1211" t="inlineStr">
        <is>
          <t>L-1537-164064389</t>
        </is>
      </c>
      <c r="D1211" t="inlineStr">
        <is>
          <t>997502606</t>
        </is>
      </c>
      <c r="E1211" t="inlineStr"/>
      <c r="F1211" t="inlineStr">
        <is>
          <t>https://portal.dnb.de/opac.htm?method=simpleSearch&amp;cqlMode=true&amp;query=idn%3D997502606</t>
        </is>
      </c>
      <c r="G1211" t="inlineStr">
        <is>
          <t>III 104, 22 g (angebunden)</t>
        </is>
      </c>
      <c r="H1211" t="inlineStr"/>
      <c r="I1211" t="inlineStr"/>
      <c r="J1211" t="inlineStr"/>
      <c r="K1211" t="inlineStr"/>
      <c r="L1211" t="inlineStr"/>
      <c r="M1211" t="inlineStr"/>
      <c r="N1211" t="inlineStr"/>
      <c r="O1211" t="inlineStr"/>
      <c r="P1211" t="inlineStr"/>
      <c r="Q1211" t="inlineStr"/>
      <c r="R1211" t="inlineStr"/>
      <c r="S1211" t="inlineStr"/>
      <c r="T1211" t="inlineStr"/>
      <c r="U1211" t="inlineStr"/>
      <c r="V1211" t="inlineStr"/>
      <c r="W1211" t="inlineStr"/>
      <c r="X1211" t="inlineStr"/>
      <c r="Y1211" t="inlineStr"/>
      <c r="Z1211" t="inlineStr"/>
      <c r="AA1211" t="inlineStr"/>
      <c r="AB1211" t="inlineStr"/>
      <c r="AC1211" t="inlineStr"/>
      <c r="AD1211" t="inlineStr"/>
      <c r="AE1211" t="inlineStr"/>
      <c r="AF1211" t="inlineStr"/>
      <c r="AG1211" t="inlineStr"/>
      <c r="AH1211" t="inlineStr"/>
      <c r="AI1211" t="inlineStr"/>
      <c r="AJ1211" t="inlineStr"/>
      <c r="AK1211" t="inlineStr"/>
      <c r="AL1211" t="inlineStr"/>
      <c r="AM1211" t="inlineStr"/>
      <c r="AN1211" t="inlineStr"/>
      <c r="AO1211" t="inlineStr"/>
      <c r="AP1211" t="inlineStr"/>
      <c r="AQ1211" t="inlineStr"/>
      <c r="AR1211" t="inlineStr"/>
      <c r="AS1211" t="inlineStr"/>
      <c r="AT1211" t="inlineStr"/>
      <c r="AU1211" t="inlineStr"/>
      <c r="AV1211" t="inlineStr"/>
      <c r="AW1211" t="inlineStr"/>
      <c r="AX1211" t="inlineStr"/>
      <c r="AY1211" t="inlineStr"/>
      <c r="AZ1211" t="inlineStr"/>
      <c r="BA1211" t="inlineStr"/>
      <c r="BB1211" t="inlineStr"/>
      <c r="BC1211" t="inlineStr">
        <is>
          <t>0</t>
        </is>
      </c>
      <c r="BD1211" t="inlineStr"/>
      <c r="BE1211" t="inlineStr"/>
      <c r="BF1211" t="inlineStr"/>
      <c r="BG1211" t="inlineStr"/>
      <c r="BH1211" t="inlineStr"/>
      <c r="BI1211" t="inlineStr"/>
      <c r="BJ1211" t="inlineStr"/>
      <c r="BK1211" t="inlineStr"/>
      <c r="BL1211" t="inlineStr"/>
      <c r="BM1211" t="inlineStr"/>
      <c r="BN1211" t="inlineStr"/>
      <c r="BO1211" t="inlineStr"/>
      <c r="BP1211" t="inlineStr"/>
      <c r="BQ1211" t="inlineStr"/>
      <c r="BR1211" t="inlineStr"/>
      <c r="BS1211" t="inlineStr"/>
      <c r="BT1211" t="inlineStr"/>
      <c r="BU1211" t="inlineStr"/>
      <c r="BV1211" t="inlineStr"/>
      <c r="BW1211" t="inlineStr"/>
      <c r="BX1211" t="inlineStr"/>
      <c r="BY1211" t="inlineStr"/>
      <c r="BZ1211" t="inlineStr"/>
      <c r="CA1211" t="inlineStr"/>
      <c r="CB1211" t="inlineStr"/>
      <c r="CC1211" t="inlineStr"/>
      <c r="CD1211" t="inlineStr"/>
      <c r="CE1211" t="inlineStr"/>
      <c r="CF1211" t="inlineStr"/>
      <c r="CG1211" t="inlineStr"/>
      <c r="CH1211" t="inlineStr"/>
      <c r="CI1211" t="inlineStr"/>
      <c r="CJ1211" t="inlineStr"/>
      <c r="CK1211" t="inlineStr"/>
      <c r="CL1211" t="inlineStr"/>
      <c r="CM1211" t="inlineStr"/>
      <c r="CN1211" t="inlineStr"/>
      <c r="CO1211" t="inlineStr"/>
      <c r="CP1211" t="inlineStr"/>
      <c r="CQ1211" t="inlineStr"/>
      <c r="CR1211" t="inlineStr"/>
      <c r="CS1211" t="inlineStr"/>
      <c r="CT1211" t="inlineStr"/>
      <c r="CU1211" t="inlineStr"/>
    </row>
    <row r="1212">
      <c r="A1212" t="b">
        <v>0</v>
      </c>
      <c r="B1212" t="inlineStr">
        <is>
          <t>1099</t>
        </is>
      </c>
      <c r="C1212" t="inlineStr">
        <is>
          <t>L-1539-167629344</t>
        </is>
      </c>
      <c r="D1212" t="inlineStr">
        <is>
          <t>999155903</t>
        </is>
      </c>
      <c r="E1212" t="inlineStr"/>
      <c r="F1212" t="inlineStr">
        <is>
          <t>https://portal.dnb.de/opac.htm?method=simpleSearch&amp;cqlMode=true&amp;query=idn%3D999155903</t>
        </is>
      </c>
      <c r="G1212" t="inlineStr">
        <is>
          <t>III 104, 22 g (angebunden)</t>
        </is>
      </c>
      <c r="H1212" t="inlineStr"/>
      <c r="I1212" t="inlineStr"/>
      <c r="J1212" t="inlineStr"/>
      <c r="K1212" t="inlineStr"/>
      <c r="L1212" t="inlineStr"/>
      <c r="M1212" t="inlineStr"/>
      <c r="N1212" t="inlineStr"/>
      <c r="O1212" t="inlineStr"/>
      <c r="P1212" t="inlineStr"/>
      <c r="Q1212" t="inlineStr"/>
      <c r="R1212" t="inlineStr"/>
      <c r="S1212" t="inlineStr"/>
      <c r="T1212" t="inlineStr"/>
      <c r="U1212" t="inlineStr"/>
      <c r="V1212" t="inlineStr"/>
      <c r="W1212" t="inlineStr"/>
      <c r="X1212" t="inlineStr"/>
      <c r="Y1212" t="inlineStr"/>
      <c r="Z1212" t="inlineStr"/>
      <c r="AA1212" t="inlineStr"/>
      <c r="AB1212" t="inlineStr"/>
      <c r="AC1212" t="inlineStr"/>
      <c r="AD1212" t="inlineStr"/>
      <c r="AE1212" t="inlineStr"/>
      <c r="AF1212" t="inlineStr"/>
      <c r="AG1212" t="inlineStr"/>
      <c r="AH1212" t="inlineStr"/>
      <c r="AI1212" t="inlineStr"/>
      <c r="AJ1212" t="inlineStr"/>
      <c r="AK1212" t="inlineStr"/>
      <c r="AL1212" t="inlineStr"/>
      <c r="AM1212" t="inlineStr"/>
      <c r="AN1212" t="inlineStr"/>
      <c r="AO1212" t="inlineStr"/>
      <c r="AP1212" t="inlineStr"/>
      <c r="AQ1212" t="inlineStr"/>
      <c r="AR1212" t="inlineStr"/>
      <c r="AS1212" t="inlineStr"/>
      <c r="AT1212" t="inlineStr"/>
      <c r="AU1212" t="inlineStr"/>
      <c r="AV1212" t="inlineStr"/>
      <c r="AW1212" t="inlineStr"/>
      <c r="AX1212" t="inlineStr"/>
      <c r="AY1212" t="inlineStr"/>
      <c r="AZ1212" t="inlineStr"/>
      <c r="BA1212" t="inlineStr"/>
      <c r="BB1212" t="inlineStr"/>
      <c r="BC1212" t="inlineStr">
        <is>
          <t>0</t>
        </is>
      </c>
      <c r="BD1212" t="inlineStr"/>
      <c r="BE1212" t="inlineStr"/>
      <c r="BF1212" t="inlineStr"/>
      <c r="BG1212" t="inlineStr"/>
      <c r="BH1212" t="inlineStr"/>
      <c r="BI1212" t="inlineStr"/>
      <c r="BJ1212" t="inlineStr"/>
      <c r="BK1212" t="inlineStr"/>
      <c r="BL1212" t="inlineStr"/>
      <c r="BM1212" t="inlineStr"/>
      <c r="BN1212" t="inlineStr"/>
      <c r="BO1212" t="inlineStr"/>
      <c r="BP1212" t="inlineStr"/>
      <c r="BQ1212" t="inlineStr"/>
      <c r="BR1212" t="inlineStr"/>
      <c r="BS1212" t="inlineStr"/>
      <c r="BT1212" t="inlineStr"/>
      <c r="BU1212" t="inlineStr"/>
      <c r="BV1212" t="inlineStr"/>
      <c r="BW1212" t="inlineStr"/>
      <c r="BX1212" t="inlineStr"/>
      <c r="BY1212" t="inlineStr"/>
      <c r="BZ1212" t="inlineStr"/>
      <c r="CA1212" t="inlineStr"/>
      <c r="CB1212" t="inlineStr"/>
      <c r="CC1212" t="inlineStr"/>
      <c r="CD1212" t="inlineStr"/>
      <c r="CE1212" t="inlineStr"/>
      <c r="CF1212" t="inlineStr"/>
      <c r="CG1212" t="inlineStr"/>
      <c r="CH1212" t="inlineStr"/>
      <c r="CI1212" t="inlineStr"/>
      <c r="CJ1212" t="inlineStr"/>
      <c r="CK1212" t="inlineStr"/>
      <c r="CL1212" t="inlineStr"/>
      <c r="CM1212" t="inlineStr"/>
      <c r="CN1212" t="inlineStr"/>
      <c r="CO1212" t="inlineStr"/>
      <c r="CP1212" t="inlineStr"/>
      <c r="CQ1212" t="inlineStr"/>
      <c r="CR1212" t="inlineStr"/>
      <c r="CS1212" t="inlineStr"/>
      <c r="CT1212" t="inlineStr"/>
      <c r="CU1212" t="inlineStr"/>
    </row>
    <row r="1213">
      <c r="A1213" t="b">
        <v>0</v>
      </c>
      <c r="B1213" t="inlineStr">
        <is>
          <t>1100</t>
        </is>
      </c>
      <c r="C1213" t="inlineStr">
        <is>
          <t>L-1615-164493816</t>
        </is>
      </c>
      <c r="D1213" t="inlineStr">
        <is>
          <t>997659521</t>
        </is>
      </c>
      <c r="E1213" t="inlineStr"/>
      <c r="F1213" t="inlineStr">
        <is>
          <t>https://portal.dnb.de/opac.htm?method=simpleSearch&amp;cqlMode=true&amp;query=idn%3D997659521</t>
        </is>
      </c>
      <c r="G1213" t="inlineStr">
        <is>
          <t>III 104, 22 g (angebunden)</t>
        </is>
      </c>
      <c r="H1213" t="inlineStr"/>
      <c r="I1213" t="inlineStr"/>
      <c r="J1213" t="inlineStr"/>
      <c r="K1213" t="inlineStr"/>
      <c r="L1213" t="inlineStr"/>
      <c r="M1213" t="inlineStr"/>
      <c r="N1213" t="inlineStr"/>
      <c r="O1213" t="inlineStr"/>
      <c r="P1213" t="inlineStr"/>
      <c r="Q1213" t="inlineStr"/>
      <c r="R1213" t="inlineStr"/>
      <c r="S1213" t="inlineStr"/>
      <c r="T1213" t="inlineStr"/>
      <c r="U1213" t="inlineStr"/>
      <c r="V1213" t="inlineStr"/>
      <c r="W1213" t="inlineStr"/>
      <c r="X1213" t="inlineStr"/>
      <c r="Y1213" t="inlineStr"/>
      <c r="Z1213" t="inlineStr"/>
      <c r="AA1213" t="inlineStr"/>
      <c r="AB1213" t="inlineStr"/>
      <c r="AC1213" t="inlineStr"/>
      <c r="AD1213" t="inlineStr"/>
      <c r="AE1213" t="inlineStr"/>
      <c r="AF1213" t="inlineStr"/>
      <c r="AG1213" t="inlineStr"/>
      <c r="AH1213" t="inlineStr"/>
      <c r="AI1213" t="inlineStr"/>
      <c r="AJ1213" t="inlineStr"/>
      <c r="AK1213" t="inlineStr"/>
      <c r="AL1213" t="inlineStr"/>
      <c r="AM1213" t="inlineStr"/>
      <c r="AN1213" t="inlineStr"/>
      <c r="AO1213" t="inlineStr"/>
      <c r="AP1213" t="inlineStr"/>
      <c r="AQ1213" t="inlineStr"/>
      <c r="AR1213" t="inlineStr"/>
      <c r="AS1213" t="inlineStr"/>
      <c r="AT1213" t="inlineStr"/>
      <c r="AU1213" t="inlineStr"/>
      <c r="AV1213" t="inlineStr"/>
      <c r="AW1213" t="inlineStr"/>
      <c r="AX1213" t="inlineStr"/>
      <c r="AY1213" t="inlineStr"/>
      <c r="AZ1213" t="inlineStr"/>
      <c r="BA1213" t="inlineStr"/>
      <c r="BB1213" t="inlineStr"/>
      <c r="BC1213" t="inlineStr">
        <is>
          <t>0</t>
        </is>
      </c>
      <c r="BD1213" t="inlineStr"/>
      <c r="BE1213" t="inlineStr"/>
      <c r="BF1213" t="inlineStr"/>
      <c r="BG1213" t="inlineStr"/>
      <c r="BH1213" t="inlineStr"/>
      <c r="BI1213" t="inlineStr"/>
      <c r="BJ1213" t="inlineStr"/>
      <c r="BK1213" t="inlineStr"/>
      <c r="BL1213" t="inlineStr"/>
      <c r="BM1213" t="inlineStr"/>
      <c r="BN1213" t="inlineStr"/>
      <c r="BO1213" t="inlineStr"/>
      <c r="BP1213" t="inlineStr"/>
      <c r="BQ1213" t="inlineStr"/>
      <c r="BR1213" t="inlineStr"/>
      <c r="BS1213" t="inlineStr"/>
      <c r="BT1213" t="inlineStr"/>
      <c r="BU1213" t="inlineStr"/>
      <c r="BV1213" t="inlineStr"/>
      <c r="BW1213" t="inlineStr"/>
      <c r="BX1213" t="inlineStr"/>
      <c r="BY1213" t="inlineStr"/>
      <c r="BZ1213" t="inlineStr"/>
      <c r="CA1213" t="inlineStr"/>
      <c r="CB1213" t="inlineStr"/>
      <c r="CC1213" t="inlineStr"/>
      <c r="CD1213" t="inlineStr"/>
      <c r="CE1213" t="inlineStr"/>
      <c r="CF1213" t="inlineStr"/>
      <c r="CG1213" t="inlineStr"/>
      <c r="CH1213" t="inlineStr"/>
      <c r="CI1213" t="inlineStr"/>
      <c r="CJ1213" t="inlineStr"/>
      <c r="CK1213" t="inlineStr"/>
      <c r="CL1213" t="inlineStr"/>
      <c r="CM1213" t="inlineStr"/>
      <c r="CN1213" t="inlineStr"/>
      <c r="CO1213" t="inlineStr"/>
      <c r="CP1213" t="inlineStr"/>
      <c r="CQ1213" t="inlineStr"/>
      <c r="CR1213" t="inlineStr"/>
      <c r="CS1213" t="inlineStr"/>
      <c r="CT1213" t="inlineStr"/>
      <c r="CU1213" t="inlineStr"/>
    </row>
    <row r="1214">
      <c r="A1214" t="b">
        <v>1</v>
      </c>
      <c r="B1214" t="inlineStr">
        <is>
          <t>1101</t>
        </is>
      </c>
      <c r="C1214" t="inlineStr">
        <is>
          <t>L-1549-167646265</t>
        </is>
      </c>
      <c r="D1214" t="inlineStr">
        <is>
          <t>999172476</t>
        </is>
      </c>
      <c r="E1214" t="inlineStr">
        <is>
          <t>Aal</t>
        </is>
      </c>
      <c r="F1214" t="inlineStr">
        <is>
          <t>https://portal.dnb.de/opac.htm?method=simpleSearch&amp;cqlMode=true&amp;query=idn%3D999172476</t>
        </is>
      </c>
      <c r="G1214" t="inlineStr">
        <is>
          <t>III 104, 22 h</t>
        </is>
      </c>
      <c r="H1214" t="inlineStr">
        <is>
          <t>III 104, 22 h</t>
        </is>
      </c>
      <c r="I1214" t="inlineStr"/>
      <c r="J1214" t="inlineStr"/>
      <c r="K1214" t="inlineStr">
        <is>
          <t>bis 25 cm</t>
        </is>
      </c>
      <c r="L1214" t="inlineStr"/>
      <c r="M1214" t="inlineStr"/>
      <c r="N1214" t="inlineStr"/>
      <c r="O1214" t="inlineStr"/>
      <c r="P1214" t="inlineStr"/>
      <c r="Q1214" t="inlineStr"/>
      <c r="R1214" t="inlineStr"/>
      <c r="S1214" t="inlineStr"/>
      <c r="T1214" t="inlineStr"/>
      <c r="U1214" t="inlineStr"/>
      <c r="V1214" t="inlineStr"/>
      <c r="W1214" t="inlineStr"/>
      <c r="X1214" t="inlineStr"/>
      <c r="Y1214" t="inlineStr"/>
      <c r="Z1214" t="inlineStr"/>
      <c r="AA1214" t="inlineStr">
        <is>
          <t>L</t>
        </is>
      </c>
      <c r="AB1214" t="inlineStr"/>
      <c r="AC1214" t="inlineStr"/>
      <c r="AD1214" t="inlineStr">
        <is>
          <t>f</t>
        </is>
      </c>
      <c r="AE1214" t="inlineStr"/>
      <c r="AF1214" t="inlineStr"/>
      <c r="AG1214" t="inlineStr"/>
      <c r="AH1214" t="inlineStr"/>
      <c r="AI1214" t="inlineStr"/>
      <c r="AJ1214" t="inlineStr">
        <is>
          <t>Pa</t>
        </is>
      </c>
      <c r="AK1214" t="inlineStr"/>
      <c r="AL1214" t="inlineStr"/>
      <c r="AM1214" t="inlineStr"/>
      <c r="AN1214" t="inlineStr"/>
      <c r="AO1214" t="inlineStr"/>
      <c r="AP1214" t="inlineStr"/>
      <c r="AQ1214" t="inlineStr"/>
      <c r="AR1214" t="inlineStr"/>
      <c r="AS1214" t="inlineStr"/>
      <c r="AT1214" t="inlineStr"/>
      <c r="AU1214" t="inlineStr"/>
      <c r="AV1214" t="inlineStr"/>
      <c r="AW1214" t="inlineStr"/>
      <c r="AX1214" t="inlineStr">
        <is>
          <t>60</t>
        </is>
      </c>
      <c r="AY1214" t="inlineStr"/>
      <c r="AZ1214" t="inlineStr"/>
      <c r="BA1214" t="inlineStr"/>
      <c r="BB1214" t="inlineStr">
        <is>
          <t>n</t>
        </is>
      </c>
      <c r="BC1214" t="inlineStr">
        <is>
          <t>0</t>
        </is>
      </c>
      <c r="BD1214" t="inlineStr"/>
      <c r="BE1214" t="inlineStr">
        <is>
          <t>Gewebe</t>
        </is>
      </c>
      <c r="BF1214" t="inlineStr"/>
      <c r="BG1214" t="inlineStr"/>
      <c r="BH1214" t="inlineStr"/>
      <c r="BI1214" t="inlineStr"/>
      <c r="BJ1214" t="inlineStr"/>
      <c r="BK1214" t="inlineStr"/>
      <c r="BL1214" t="inlineStr"/>
      <c r="BM1214" t="inlineStr"/>
      <c r="BN1214" t="inlineStr"/>
      <c r="BO1214" t="inlineStr"/>
      <c r="BP1214" t="inlineStr"/>
      <c r="BQ1214" t="inlineStr"/>
      <c r="BR1214" t="inlineStr"/>
      <c r="BS1214" t="inlineStr"/>
      <c r="BT1214" t="inlineStr"/>
      <c r="BU1214" t="inlineStr"/>
      <c r="BV1214" t="inlineStr"/>
      <c r="BW1214" t="inlineStr"/>
      <c r="BX1214" t="inlineStr"/>
      <c r="BY1214" t="inlineStr"/>
      <c r="BZ1214" t="inlineStr"/>
      <c r="CA1214" t="inlineStr"/>
      <c r="CB1214" t="inlineStr"/>
      <c r="CC1214" t="inlineStr"/>
      <c r="CD1214" t="inlineStr"/>
      <c r="CE1214" t="inlineStr"/>
      <c r="CF1214" t="inlineStr"/>
      <c r="CG1214" t="inlineStr"/>
      <c r="CH1214" t="inlineStr"/>
      <c r="CI1214" t="inlineStr"/>
      <c r="CJ1214" t="inlineStr"/>
      <c r="CK1214" t="inlineStr"/>
      <c r="CL1214" t="inlineStr"/>
      <c r="CM1214" t="inlineStr"/>
      <c r="CN1214" t="inlineStr"/>
      <c r="CO1214" t="inlineStr"/>
      <c r="CP1214" t="inlineStr"/>
      <c r="CQ1214" t="inlineStr"/>
      <c r="CR1214" t="inlineStr"/>
      <c r="CS1214" t="inlineStr"/>
      <c r="CT1214" t="inlineStr"/>
      <c r="CU1214" t="inlineStr"/>
    </row>
    <row r="1215">
      <c r="A1215" t="b">
        <v>1</v>
      </c>
      <c r="B1215" t="inlineStr">
        <is>
          <t>1049</t>
        </is>
      </c>
      <c r="C1215" t="inlineStr">
        <is>
          <t>L-1556-315306971</t>
        </is>
      </c>
      <c r="D1215" t="inlineStr">
        <is>
          <t>1066847819</t>
        </is>
      </c>
      <c r="E1215" t="inlineStr">
        <is>
          <t>Aaf</t>
        </is>
      </c>
      <c r="F1215" t="inlineStr">
        <is>
          <t>https://portal.dnb.de/opac.htm?method=simpleSearch&amp;cqlMode=true&amp;query=idn%3D1066847819</t>
        </is>
      </c>
      <c r="G1215" t="inlineStr">
        <is>
          <t>III 104, 23</t>
        </is>
      </c>
      <c r="H1215" t="inlineStr">
        <is>
          <t>III 104, 23</t>
        </is>
      </c>
      <c r="I1215" t="inlineStr"/>
      <c r="J1215" t="inlineStr"/>
      <c r="K1215" t="inlineStr">
        <is>
          <t>bis 42 cm</t>
        </is>
      </c>
      <c r="L1215" t="inlineStr"/>
      <c r="M1215" t="inlineStr"/>
      <c r="N1215" t="inlineStr"/>
      <c r="O1215" t="inlineStr"/>
      <c r="P1215" t="inlineStr"/>
      <c r="Q1215" t="inlineStr"/>
      <c r="R1215" t="inlineStr"/>
      <c r="S1215" t="inlineStr"/>
      <c r="T1215" t="inlineStr"/>
      <c r="U1215" t="inlineStr"/>
      <c r="V1215" t="inlineStr"/>
      <c r="W1215" t="inlineStr"/>
      <c r="X1215" t="inlineStr"/>
      <c r="Y1215" t="inlineStr">
        <is>
          <t>x</t>
        </is>
      </c>
      <c r="Z1215" t="inlineStr"/>
      <c r="AA1215" t="inlineStr">
        <is>
          <t>HD</t>
        </is>
      </c>
      <c r="AB1215" t="inlineStr">
        <is>
          <t>x</t>
        </is>
      </c>
      <c r="AC1215" t="inlineStr"/>
      <c r="AD1215" t="inlineStr">
        <is>
          <t>f/V</t>
        </is>
      </c>
      <c r="AE1215" t="inlineStr"/>
      <c r="AF1215" t="inlineStr"/>
      <c r="AG1215" t="inlineStr"/>
      <c r="AH1215" t="inlineStr"/>
      <c r="AI1215" t="inlineStr">
        <is>
          <t>x</t>
        </is>
      </c>
      <c r="AJ1215" t="inlineStr">
        <is>
          <t>Pa</t>
        </is>
      </c>
      <c r="AK1215" t="inlineStr"/>
      <c r="AL1215" t="inlineStr"/>
      <c r="AM1215" t="inlineStr"/>
      <c r="AN1215" t="inlineStr"/>
      <c r="AO1215" t="inlineStr"/>
      <c r="AP1215" t="inlineStr"/>
      <c r="AQ1215" t="inlineStr"/>
      <c r="AR1215" t="inlineStr"/>
      <c r="AS1215" t="inlineStr"/>
      <c r="AT1215" t="inlineStr"/>
      <c r="AU1215" t="inlineStr"/>
      <c r="AV1215" t="inlineStr">
        <is>
          <t>0</t>
        </is>
      </c>
      <c r="AW1215" t="inlineStr">
        <is>
          <t>x</t>
        </is>
      </c>
      <c r="AX1215" t="inlineStr">
        <is>
          <t>110</t>
        </is>
      </c>
      <c r="AY1215" t="inlineStr"/>
      <c r="AZ1215" t="inlineStr"/>
      <c r="BA1215" t="inlineStr"/>
      <c r="BB1215" t="inlineStr">
        <is>
          <t>ja vor</t>
        </is>
      </c>
      <c r="BC1215" t="inlineStr">
        <is>
          <t>0.5</t>
        </is>
      </c>
      <c r="BD1215" t="inlineStr"/>
      <c r="BE1215" t="inlineStr"/>
      <c r="BF1215" t="inlineStr"/>
      <c r="BG1215" t="inlineStr"/>
      <c r="BH1215" t="inlineStr"/>
      <c r="BI1215" t="inlineStr"/>
      <c r="BJ1215" t="inlineStr"/>
      <c r="BK1215" t="inlineStr"/>
      <c r="BL1215" t="inlineStr">
        <is>
          <t>x 110</t>
        </is>
      </c>
      <c r="BM1215" t="inlineStr">
        <is>
          <t>Box (wg. Schließe)</t>
        </is>
      </c>
      <c r="BN1215" t="inlineStr"/>
      <c r="BO1215" t="inlineStr"/>
      <c r="BP1215" t="inlineStr">
        <is>
          <t>x</t>
        </is>
      </c>
      <c r="BQ1215" t="inlineStr"/>
      <c r="BR1215" t="inlineStr"/>
      <c r="BS1215" t="inlineStr"/>
      <c r="BT1215" t="inlineStr"/>
      <c r="BU1215" t="inlineStr">
        <is>
          <t>x</t>
        </is>
      </c>
      <c r="BV1215" t="inlineStr"/>
      <c r="BW1215" t="inlineStr"/>
      <c r="BX1215" t="inlineStr"/>
      <c r="BY1215" t="inlineStr"/>
      <c r="BZ1215" t="inlineStr"/>
      <c r="CA1215" t="inlineStr">
        <is>
          <t>0.5</t>
        </is>
      </c>
      <c r="CB1215" t="inlineStr"/>
      <c r="CC1215" t="inlineStr"/>
      <c r="CD1215" t="inlineStr"/>
      <c r="CE1215" t="inlineStr"/>
      <c r="CF1215" t="inlineStr"/>
      <c r="CG1215" t="inlineStr"/>
      <c r="CH1215" t="inlineStr"/>
      <c r="CI1215" t="inlineStr"/>
      <c r="CJ1215" t="inlineStr"/>
      <c r="CK1215" t="inlineStr"/>
      <c r="CL1215" t="inlineStr"/>
      <c r="CM1215" t="inlineStr"/>
      <c r="CN1215" t="inlineStr"/>
      <c r="CO1215" t="inlineStr"/>
      <c r="CP1215" t="inlineStr"/>
      <c r="CQ1215" t="inlineStr"/>
      <c r="CR1215" t="inlineStr"/>
      <c r="CS1215" t="inlineStr"/>
      <c r="CT1215" t="inlineStr"/>
      <c r="CU1215" t="inlineStr"/>
    </row>
    <row r="1216">
      <c r="A1216" t="b">
        <v>1</v>
      </c>
      <c r="B1216" t="inlineStr">
        <is>
          <t>1050</t>
        </is>
      </c>
      <c r="C1216" t="inlineStr">
        <is>
          <t>L-1526-15395048X</t>
        </is>
      </c>
      <c r="D1216" t="inlineStr">
        <is>
          <t>993887112</t>
        </is>
      </c>
      <c r="E1216" t="inlineStr">
        <is>
          <t>Aal</t>
        </is>
      </c>
      <c r="F1216" t="inlineStr">
        <is>
          <t>https://portal.dnb.de/opac.htm?method=simpleSearch&amp;cqlMode=true&amp;query=idn%3D993887112</t>
        </is>
      </c>
      <c r="G1216" t="inlineStr">
        <is>
          <t>III 104, 24</t>
        </is>
      </c>
      <c r="H1216" t="inlineStr">
        <is>
          <t>III 104, 24</t>
        </is>
      </c>
      <c r="I1216" t="inlineStr"/>
      <c r="J1216" t="inlineStr"/>
      <c r="K1216" t="inlineStr">
        <is>
          <t>bis 25 cm</t>
        </is>
      </c>
      <c r="L1216" t="inlineStr"/>
      <c r="M1216" t="inlineStr"/>
      <c r="N1216" t="inlineStr"/>
      <c r="O1216" t="inlineStr"/>
      <c r="P1216" t="inlineStr"/>
      <c r="Q1216" t="inlineStr"/>
      <c r="R1216" t="inlineStr"/>
      <c r="S1216" t="inlineStr"/>
      <c r="T1216" t="inlineStr"/>
      <c r="U1216" t="inlineStr"/>
      <c r="V1216" t="inlineStr"/>
      <c r="W1216" t="inlineStr"/>
      <c r="X1216" t="inlineStr"/>
      <c r="Y1216" t="inlineStr"/>
      <c r="Z1216" t="inlineStr"/>
      <c r="AA1216" t="inlineStr">
        <is>
          <t>Pa</t>
        </is>
      </c>
      <c r="AB1216" t="inlineStr"/>
      <c r="AC1216" t="inlineStr"/>
      <c r="AD1216" t="inlineStr">
        <is>
          <t>h/E</t>
        </is>
      </c>
      <c r="AE1216" t="inlineStr"/>
      <c r="AF1216" t="inlineStr"/>
      <c r="AG1216" t="inlineStr"/>
      <c r="AH1216" t="inlineStr"/>
      <c r="AI1216" t="inlineStr"/>
      <c r="AJ1216" t="inlineStr">
        <is>
          <t>Pa</t>
        </is>
      </c>
      <c r="AK1216" t="inlineStr"/>
      <c r="AL1216" t="inlineStr"/>
      <c r="AM1216" t="inlineStr"/>
      <c r="AN1216" t="inlineStr"/>
      <c r="AO1216" t="inlineStr"/>
      <c r="AP1216" t="inlineStr"/>
      <c r="AQ1216" t="inlineStr"/>
      <c r="AR1216" t="inlineStr"/>
      <c r="AS1216" t="inlineStr"/>
      <c r="AT1216" t="inlineStr"/>
      <c r="AU1216" t="inlineStr"/>
      <c r="AV1216" t="inlineStr"/>
      <c r="AW1216" t="inlineStr"/>
      <c r="AX1216" t="inlineStr">
        <is>
          <t>110</t>
        </is>
      </c>
      <c r="AY1216" t="inlineStr"/>
      <c r="AZ1216" t="inlineStr"/>
      <c r="BA1216" t="inlineStr"/>
      <c r="BB1216" t="inlineStr">
        <is>
          <t>n</t>
        </is>
      </c>
      <c r="BC1216" t="inlineStr">
        <is>
          <t>0</t>
        </is>
      </c>
      <c r="BD1216" t="inlineStr"/>
      <c r="BE1216" t="inlineStr"/>
      <c r="BF1216" t="inlineStr"/>
      <c r="BG1216" t="inlineStr"/>
      <c r="BH1216" t="inlineStr"/>
      <c r="BI1216" t="inlineStr"/>
      <c r="BJ1216" t="inlineStr"/>
      <c r="BK1216" t="inlineStr"/>
      <c r="BL1216" t="inlineStr"/>
      <c r="BM1216" t="inlineStr"/>
      <c r="BN1216" t="inlineStr"/>
      <c r="BO1216" t="inlineStr"/>
      <c r="BP1216" t="inlineStr"/>
      <c r="BQ1216" t="inlineStr"/>
      <c r="BR1216" t="inlineStr"/>
      <c r="BS1216" t="inlineStr"/>
      <c r="BT1216" t="inlineStr"/>
      <c r="BU1216" t="inlineStr"/>
      <c r="BV1216" t="inlineStr"/>
      <c r="BW1216" t="inlineStr"/>
      <c r="BX1216" t="inlineStr"/>
      <c r="BY1216" t="inlineStr"/>
      <c r="BZ1216" t="inlineStr"/>
      <c r="CA1216" t="inlineStr"/>
      <c r="CB1216" t="inlineStr"/>
      <c r="CC1216" t="inlineStr"/>
      <c r="CD1216" t="inlineStr"/>
      <c r="CE1216" t="inlineStr"/>
      <c r="CF1216" t="inlineStr"/>
      <c r="CG1216" t="inlineStr"/>
      <c r="CH1216" t="inlineStr"/>
      <c r="CI1216" t="inlineStr"/>
      <c r="CJ1216" t="inlineStr"/>
      <c r="CK1216" t="inlineStr"/>
      <c r="CL1216" t="inlineStr"/>
      <c r="CM1216" t="inlineStr"/>
      <c r="CN1216" t="inlineStr"/>
      <c r="CO1216" t="inlineStr"/>
      <c r="CP1216" t="inlineStr"/>
      <c r="CQ1216" t="inlineStr"/>
      <c r="CR1216" t="inlineStr"/>
      <c r="CS1216" t="inlineStr"/>
      <c r="CT1216" t="inlineStr"/>
      <c r="CU1216" t="inlineStr"/>
    </row>
    <row r="1217">
      <c r="A1217" t="b">
        <v>0</v>
      </c>
      <c r="B1217" t="inlineStr">
        <is>
          <t>1051</t>
        </is>
      </c>
      <c r="C1217" t="inlineStr">
        <is>
          <t>L-1529-315488611</t>
        </is>
      </c>
      <c r="D1217" t="inlineStr">
        <is>
          <t>1066957975</t>
        </is>
      </c>
      <c r="E1217" t="inlineStr"/>
      <c r="F1217" t="inlineStr">
        <is>
          <t>https://portal.dnb.de/opac.htm?method=simpleSearch&amp;cqlMode=true&amp;query=idn%3D1066957975</t>
        </is>
      </c>
      <c r="G1217" t="inlineStr">
        <is>
          <t>III 104, 25</t>
        </is>
      </c>
      <c r="H1217" t="inlineStr"/>
      <c r="I1217" t="inlineStr"/>
      <c r="J1217" t="inlineStr"/>
      <c r="K1217" t="inlineStr">
        <is>
          <t>bis 25 cm</t>
        </is>
      </c>
      <c r="L1217" t="inlineStr"/>
      <c r="M1217" t="inlineStr"/>
      <c r="N1217" t="inlineStr"/>
      <c r="O1217" t="inlineStr"/>
      <c r="P1217" t="inlineStr"/>
      <c r="Q1217" t="inlineStr"/>
      <c r="R1217" t="inlineStr"/>
      <c r="S1217" t="inlineStr"/>
      <c r="T1217" t="inlineStr"/>
      <c r="U1217" t="inlineStr"/>
      <c r="V1217" t="inlineStr"/>
      <c r="W1217" t="inlineStr"/>
      <c r="X1217" t="inlineStr"/>
      <c r="Y1217" t="inlineStr"/>
      <c r="Z1217" t="inlineStr"/>
      <c r="AA1217" t="inlineStr">
        <is>
          <t>L</t>
        </is>
      </c>
      <c r="AB1217" t="inlineStr">
        <is>
          <t>x</t>
        </is>
      </c>
      <c r="AC1217" t="inlineStr"/>
      <c r="AD1217" t="inlineStr">
        <is>
          <t>h/E</t>
        </is>
      </c>
      <c r="AE1217" t="inlineStr"/>
      <c r="AF1217" t="inlineStr"/>
      <c r="AG1217" t="inlineStr"/>
      <c r="AH1217" t="inlineStr"/>
      <c r="AI1217" t="inlineStr"/>
      <c r="AJ1217" t="inlineStr">
        <is>
          <t>Pa</t>
        </is>
      </c>
      <c r="AK1217" t="inlineStr"/>
      <c r="AL1217" t="inlineStr"/>
      <c r="AM1217" t="inlineStr"/>
      <c r="AN1217" t="inlineStr"/>
      <c r="AO1217" t="inlineStr"/>
      <c r="AP1217" t="inlineStr"/>
      <c r="AQ1217" t="inlineStr"/>
      <c r="AR1217" t="inlineStr"/>
      <c r="AS1217" t="inlineStr"/>
      <c r="AT1217" t="inlineStr"/>
      <c r="AU1217" t="inlineStr"/>
      <c r="AV1217" t="inlineStr"/>
      <c r="AW1217" t="inlineStr"/>
      <c r="AX1217" t="inlineStr">
        <is>
          <t>110</t>
        </is>
      </c>
      <c r="AY1217" t="inlineStr"/>
      <c r="AZ1217" t="inlineStr"/>
      <c r="BA1217" t="inlineStr"/>
      <c r="BB1217" t="inlineStr">
        <is>
          <t>n</t>
        </is>
      </c>
      <c r="BC1217" t="inlineStr">
        <is>
          <t>0</t>
        </is>
      </c>
      <c r="BD1217" t="inlineStr"/>
      <c r="BE1217" t="inlineStr"/>
      <c r="BF1217" t="inlineStr"/>
      <c r="BG1217" t="inlineStr">
        <is>
          <t>x</t>
        </is>
      </c>
      <c r="BH1217" t="inlineStr"/>
      <c r="BI1217" t="inlineStr"/>
      <c r="BJ1217" t="inlineStr"/>
      <c r="BK1217" t="inlineStr"/>
      <c r="BL1217" t="inlineStr"/>
      <c r="BM1217" t="inlineStr"/>
      <c r="BN1217" t="inlineStr"/>
      <c r="BO1217" t="inlineStr"/>
      <c r="BP1217" t="inlineStr"/>
      <c r="BQ1217" t="inlineStr"/>
      <c r="BR1217" t="inlineStr"/>
      <c r="BS1217" t="inlineStr"/>
      <c r="BT1217" t="inlineStr"/>
      <c r="BU1217" t="inlineStr"/>
      <c r="BV1217" t="inlineStr"/>
      <c r="BW1217" t="inlineStr"/>
      <c r="BX1217" t="inlineStr"/>
      <c r="BY1217" t="inlineStr"/>
      <c r="BZ1217" t="inlineStr"/>
      <c r="CA1217" t="inlineStr"/>
      <c r="CB1217" t="inlineStr"/>
      <c r="CC1217" t="inlineStr"/>
      <c r="CD1217" t="inlineStr"/>
      <c r="CE1217" t="inlineStr"/>
      <c r="CF1217" t="inlineStr"/>
      <c r="CG1217" t="inlineStr"/>
      <c r="CH1217" t="inlineStr"/>
      <c r="CI1217" t="inlineStr"/>
      <c r="CJ1217" t="inlineStr"/>
      <c r="CK1217" t="inlineStr"/>
      <c r="CL1217" t="inlineStr"/>
      <c r="CM1217" t="inlineStr"/>
      <c r="CN1217" t="inlineStr"/>
      <c r="CO1217" t="inlineStr"/>
      <c r="CP1217" t="inlineStr"/>
      <c r="CQ1217" t="inlineStr"/>
      <c r="CR1217" t="inlineStr"/>
      <c r="CS1217" t="inlineStr"/>
      <c r="CT1217" t="inlineStr"/>
      <c r="CU1217" t="inlineStr"/>
    </row>
    <row r="1218">
      <c r="A1218" t="b">
        <v>1</v>
      </c>
      <c r="B1218" t="inlineStr"/>
      <c r="C1218" t="inlineStr">
        <is>
          <t>L-9999-414746961</t>
        </is>
      </c>
      <c r="D1218" t="inlineStr">
        <is>
          <t>1138242047</t>
        </is>
      </c>
      <c r="E1218" t="inlineStr">
        <is>
          <t>Qd</t>
        </is>
      </c>
      <c r="F1218" t="inlineStr"/>
      <c r="G1218" t="inlineStr">
        <is>
          <t>III 104, 25</t>
        </is>
      </c>
      <c r="H1218" t="inlineStr">
        <is>
          <t>III 104, 25</t>
        </is>
      </c>
      <c r="I1218" t="inlineStr"/>
      <c r="J1218" t="inlineStr"/>
      <c r="K1218" t="inlineStr"/>
      <c r="L1218" t="inlineStr"/>
      <c r="M1218" t="inlineStr"/>
      <c r="N1218" t="inlineStr"/>
      <c r="O1218" t="inlineStr"/>
      <c r="P1218" t="inlineStr"/>
      <c r="Q1218" t="inlineStr"/>
      <c r="R1218" t="inlineStr"/>
      <c r="S1218" t="inlineStr"/>
      <c r="T1218" t="inlineStr"/>
      <c r="U1218" t="inlineStr"/>
      <c r="V1218" t="inlineStr"/>
      <c r="W1218" t="inlineStr"/>
      <c r="X1218" t="inlineStr"/>
      <c r="Y1218" t="inlineStr"/>
      <c r="Z1218" t="inlineStr"/>
      <c r="AA1218" t="inlineStr"/>
      <c r="AB1218" t="inlineStr"/>
      <c r="AC1218" t="inlineStr"/>
      <c r="AD1218" t="inlineStr"/>
      <c r="AE1218" t="inlineStr"/>
      <c r="AF1218" t="inlineStr"/>
      <c r="AG1218" t="inlineStr"/>
      <c r="AH1218" t="inlineStr"/>
      <c r="AI1218" t="inlineStr"/>
      <c r="AJ1218" t="inlineStr"/>
      <c r="AK1218" t="inlineStr"/>
      <c r="AL1218" t="inlineStr"/>
      <c r="AM1218" t="inlineStr"/>
      <c r="AN1218" t="inlineStr"/>
      <c r="AO1218" t="inlineStr"/>
      <c r="AP1218" t="inlineStr"/>
      <c r="AQ1218" t="inlineStr"/>
      <c r="AR1218" t="inlineStr"/>
      <c r="AS1218" t="inlineStr"/>
      <c r="AT1218" t="inlineStr"/>
      <c r="AU1218" t="inlineStr"/>
      <c r="AV1218" t="inlineStr"/>
      <c r="AW1218" t="inlineStr"/>
      <c r="AX1218" t="inlineStr"/>
      <c r="AY1218" t="inlineStr"/>
      <c r="AZ1218" t="inlineStr"/>
      <c r="BA1218" t="inlineStr"/>
      <c r="BB1218" t="inlineStr"/>
      <c r="BC1218" t="inlineStr"/>
      <c r="BD1218" t="inlineStr"/>
      <c r="BE1218" t="inlineStr"/>
      <c r="BF1218" t="inlineStr"/>
      <c r="BG1218" t="inlineStr"/>
      <c r="BH1218" t="inlineStr"/>
      <c r="BI1218" t="inlineStr"/>
      <c r="BJ1218" t="inlineStr"/>
      <c r="BK1218" t="inlineStr"/>
      <c r="BL1218" t="inlineStr"/>
      <c r="BM1218" t="inlineStr"/>
      <c r="BN1218" t="inlineStr"/>
      <c r="BO1218" t="inlineStr"/>
      <c r="BP1218" t="inlineStr"/>
      <c r="BQ1218" t="inlineStr"/>
      <c r="BR1218" t="inlineStr"/>
      <c r="BS1218" t="inlineStr"/>
      <c r="BT1218" t="inlineStr"/>
      <c r="BU1218" t="inlineStr"/>
      <c r="BV1218" t="inlineStr"/>
      <c r="BW1218" t="inlineStr"/>
      <c r="BX1218" t="inlineStr"/>
      <c r="BY1218" t="inlineStr"/>
      <c r="BZ1218" t="inlineStr"/>
      <c r="CA1218" t="inlineStr"/>
      <c r="CB1218" t="inlineStr"/>
      <c r="CC1218" t="inlineStr"/>
      <c r="CD1218" t="inlineStr"/>
      <c r="CE1218" t="inlineStr"/>
      <c r="CF1218" t="inlineStr"/>
      <c r="CG1218" t="inlineStr"/>
      <c r="CH1218" t="inlineStr"/>
      <c r="CI1218" t="inlineStr"/>
      <c r="CJ1218" t="inlineStr"/>
      <c r="CK1218" t="inlineStr"/>
      <c r="CL1218" t="inlineStr"/>
      <c r="CM1218" t="inlineStr"/>
      <c r="CN1218" t="inlineStr"/>
      <c r="CO1218" t="inlineStr"/>
      <c r="CP1218" t="inlineStr"/>
      <c r="CQ1218" t="inlineStr"/>
      <c r="CR1218" t="inlineStr"/>
      <c r="CS1218" t="inlineStr"/>
      <c r="CT1218" t="inlineStr"/>
      <c r="CU1218" t="inlineStr"/>
    </row>
    <row r="1219">
      <c r="A1219" t="b">
        <v>0</v>
      </c>
      <c r="B1219" t="inlineStr">
        <is>
          <t>1102</t>
        </is>
      </c>
      <c r="C1219" t="inlineStr">
        <is>
          <t>L-1521-670015342</t>
        </is>
      </c>
      <c r="D1219" t="inlineStr">
        <is>
          <t>1208342053</t>
        </is>
      </c>
      <c r="E1219" t="inlineStr"/>
      <c r="F1219" t="inlineStr">
        <is>
          <t>https://portal.dnb.de/opac.htm?method=simpleSearch&amp;cqlMode=true&amp;query=idn%3D1208342053</t>
        </is>
      </c>
      <c r="G1219" t="inlineStr">
        <is>
          <t>III 104, 25 (1. angebundenes Werk)</t>
        </is>
      </c>
      <c r="H1219" t="inlineStr"/>
      <c r="I1219" t="inlineStr"/>
      <c r="J1219" t="inlineStr"/>
      <c r="K1219" t="inlineStr"/>
      <c r="L1219" t="inlineStr"/>
      <c r="M1219" t="inlineStr"/>
      <c r="N1219" t="inlineStr"/>
      <c r="O1219" t="inlineStr"/>
      <c r="P1219" t="inlineStr"/>
      <c r="Q1219" t="inlineStr"/>
      <c r="R1219" t="inlineStr"/>
      <c r="S1219" t="inlineStr"/>
      <c r="T1219" t="inlineStr"/>
      <c r="U1219" t="inlineStr"/>
      <c r="V1219" t="inlineStr"/>
      <c r="W1219" t="inlineStr"/>
      <c r="X1219" t="inlineStr"/>
      <c r="Y1219" t="inlineStr"/>
      <c r="Z1219" t="inlineStr"/>
      <c r="AA1219" t="inlineStr"/>
      <c r="AB1219" t="inlineStr"/>
      <c r="AC1219" t="inlineStr"/>
      <c r="AD1219" t="inlineStr"/>
      <c r="AE1219" t="inlineStr"/>
      <c r="AF1219" t="inlineStr"/>
      <c r="AG1219" t="inlineStr"/>
      <c r="AH1219" t="inlineStr"/>
      <c r="AI1219" t="inlineStr"/>
      <c r="AJ1219" t="inlineStr"/>
      <c r="AK1219" t="inlineStr"/>
      <c r="AL1219" t="inlineStr"/>
      <c r="AM1219" t="inlineStr"/>
      <c r="AN1219" t="inlineStr"/>
      <c r="AO1219" t="inlineStr"/>
      <c r="AP1219" t="inlineStr"/>
      <c r="AQ1219" t="inlineStr"/>
      <c r="AR1219" t="inlineStr"/>
      <c r="AS1219" t="inlineStr"/>
      <c r="AT1219" t="inlineStr"/>
      <c r="AU1219" t="inlineStr"/>
      <c r="AV1219" t="inlineStr"/>
      <c r="AW1219" t="inlineStr"/>
      <c r="AX1219" t="inlineStr"/>
      <c r="AY1219" t="inlineStr"/>
      <c r="AZ1219" t="inlineStr"/>
      <c r="BA1219" t="inlineStr"/>
      <c r="BB1219" t="inlineStr"/>
      <c r="BC1219" t="inlineStr">
        <is>
          <t>0</t>
        </is>
      </c>
      <c r="BD1219" t="inlineStr"/>
      <c r="BE1219" t="inlineStr"/>
      <c r="BF1219" t="inlineStr"/>
      <c r="BG1219" t="inlineStr"/>
      <c r="BH1219" t="inlineStr"/>
      <c r="BI1219" t="inlineStr"/>
      <c r="BJ1219" t="inlineStr"/>
      <c r="BK1219" t="inlineStr"/>
      <c r="BL1219" t="inlineStr"/>
      <c r="BM1219" t="inlineStr"/>
      <c r="BN1219" t="inlineStr"/>
      <c r="BO1219" t="inlineStr"/>
      <c r="BP1219" t="inlineStr"/>
      <c r="BQ1219" t="inlineStr"/>
      <c r="BR1219" t="inlineStr"/>
      <c r="BS1219" t="inlineStr"/>
      <c r="BT1219" t="inlineStr"/>
      <c r="BU1219" t="inlineStr"/>
      <c r="BV1219" t="inlineStr"/>
      <c r="BW1219" t="inlineStr"/>
      <c r="BX1219" t="inlineStr"/>
      <c r="BY1219" t="inlineStr"/>
      <c r="BZ1219" t="inlineStr"/>
      <c r="CA1219" t="inlineStr"/>
      <c r="CB1219" t="inlineStr"/>
      <c r="CC1219" t="inlineStr"/>
      <c r="CD1219" t="inlineStr"/>
      <c r="CE1219" t="inlineStr"/>
      <c r="CF1219" t="inlineStr"/>
      <c r="CG1219" t="inlineStr"/>
      <c r="CH1219" t="inlineStr"/>
      <c r="CI1219" t="inlineStr"/>
      <c r="CJ1219" t="inlineStr"/>
      <c r="CK1219" t="inlineStr"/>
      <c r="CL1219" t="inlineStr"/>
      <c r="CM1219" t="inlineStr"/>
      <c r="CN1219" t="inlineStr"/>
      <c r="CO1219" t="inlineStr"/>
      <c r="CP1219" t="inlineStr"/>
      <c r="CQ1219" t="inlineStr"/>
      <c r="CR1219" t="inlineStr"/>
      <c r="CS1219" t="inlineStr"/>
      <c r="CT1219" t="inlineStr"/>
      <c r="CU1219" t="inlineStr"/>
    </row>
    <row r="1220">
      <c r="A1220" t="b">
        <v>1</v>
      </c>
      <c r="B1220" t="inlineStr">
        <is>
          <t>1103</t>
        </is>
      </c>
      <c r="C1220" t="inlineStr">
        <is>
          <t>L-1529-156634635</t>
        </is>
      </c>
      <c r="D1220" t="inlineStr">
        <is>
          <t>99456354X</t>
        </is>
      </c>
      <c r="E1220" t="inlineStr">
        <is>
          <t>Aal</t>
        </is>
      </c>
      <c r="F1220" t="inlineStr">
        <is>
          <t>https://portal.dnb.de/opac.htm?method=simpleSearch&amp;cqlMode=true&amp;query=idn%3D99456354X</t>
        </is>
      </c>
      <c r="G1220" t="inlineStr">
        <is>
          <t>III 104, 25 a</t>
        </is>
      </c>
      <c r="H1220" t="inlineStr">
        <is>
          <t>III 104, 25a</t>
        </is>
      </c>
      <c r="I1220" t="inlineStr"/>
      <c r="J1220" t="inlineStr"/>
      <c r="K1220" t="inlineStr">
        <is>
          <t>bis 25 cm</t>
        </is>
      </c>
      <c r="L1220" t="inlineStr"/>
      <c r="M1220" t="inlineStr"/>
      <c r="N1220" t="inlineStr"/>
      <c r="O1220" t="inlineStr"/>
      <c r="P1220" t="inlineStr"/>
      <c r="Q1220" t="inlineStr"/>
      <c r="R1220" t="inlineStr"/>
      <c r="S1220" t="inlineStr"/>
      <c r="T1220" t="inlineStr"/>
      <c r="U1220" t="inlineStr"/>
      <c r="V1220" t="inlineStr"/>
      <c r="W1220" t="inlineStr"/>
      <c r="X1220" t="inlineStr"/>
      <c r="Y1220" t="inlineStr"/>
      <c r="Z1220" t="inlineStr"/>
      <c r="AA1220" t="inlineStr">
        <is>
          <t>HPg</t>
        </is>
      </c>
      <c r="AB1220" t="inlineStr"/>
      <c r="AC1220" t="inlineStr"/>
      <c r="AD1220" t="inlineStr">
        <is>
          <t>h/E</t>
        </is>
      </c>
      <c r="AE1220" t="inlineStr"/>
      <c r="AF1220" t="inlineStr"/>
      <c r="AG1220" t="inlineStr"/>
      <c r="AH1220" t="inlineStr"/>
      <c r="AI1220" t="inlineStr"/>
      <c r="AJ1220" t="inlineStr">
        <is>
          <t>Pa</t>
        </is>
      </c>
      <c r="AK1220" t="inlineStr"/>
      <c r="AL1220" t="inlineStr"/>
      <c r="AM1220" t="inlineStr"/>
      <c r="AN1220" t="inlineStr"/>
      <c r="AO1220" t="inlineStr"/>
      <c r="AP1220" t="inlineStr"/>
      <c r="AQ1220" t="inlineStr"/>
      <c r="AR1220" t="inlineStr"/>
      <c r="AS1220" t="inlineStr"/>
      <c r="AT1220" t="inlineStr"/>
      <c r="AU1220" t="inlineStr"/>
      <c r="AV1220" t="inlineStr"/>
      <c r="AW1220" t="inlineStr"/>
      <c r="AX1220" t="inlineStr">
        <is>
          <t>80</t>
        </is>
      </c>
      <c r="AY1220" t="inlineStr"/>
      <c r="AZ1220" t="inlineStr"/>
      <c r="BA1220" t="inlineStr"/>
      <c r="BB1220" t="inlineStr">
        <is>
          <t>n</t>
        </is>
      </c>
      <c r="BC1220" t="inlineStr">
        <is>
          <t>0</t>
        </is>
      </c>
      <c r="BD1220" t="inlineStr"/>
      <c r="BE1220" t="inlineStr"/>
      <c r="BF1220" t="inlineStr"/>
      <c r="BG1220" t="inlineStr"/>
      <c r="BH1220" t="inlineStr"/>
      <c r="BI1220" t="inlineStr"/>
      <c r="BJ1220" t="inlineStr"/>
      <c r="BK1220" t="inlineStr"/>
      <c r="BL1220" t="inlineStr"/>
      <c r="BM1220" t="inlineStr"/>
      <c r="BN1220" t="inlineStr"/>
      <c r="BO1220" t="inlineStr"/>
      <c r="BP1220" t="inlineStr"/>
      <c r="BQ1220" t="inlineStr"/>
      <c r="BR1220" t="inlineStr"/>
      <c r="BS1220" t="inlineStr"/>
      <c r="BT1220" t="inlineStr"/>
      <c r="BU1220" t="inlineStr"/>
      <c r="BV1220" t="inlineStr"/>
      <c r="BW1220" t="inlineStr"/>
      <c r="BX1220" t="inlineStr"/>
      <c r="BY1220" t="inlineStr"/>
      <c r="BZ1220" t="inlineStr"/>
      <c r="CA1220" t="inlineStr"/>
      <c r="CB1220" t="inlineStr"/>
      <c r="CC1220" t="inlineStr"/>
      <c r="CD1220" t="inlineStr"/>
      <c r="CE1220" t="inlineStr"/>
      <c r="CF1220" t="inlineStr"/>
      <c r="CG1220" t="inlineStr"/>
      <c r="CH1220" t="inlineStr"/>
      <c r="CI1220" t="inlineStr"/>
      <c r="CJ1220" t="inlineStr"/>
      <c r="CK1220" t="inlineStr"/>
      <c r="CL1220" t="inlineStr"/>
      <c r="CM1220" t="inlineStr"/>
      <c r="CN1220" t="inlineStr"/>
      <c r="CO1220" t="inlineStr"/>
      <c r="CP1220" t="inlineStr"/>
      <c r="CQ1220" t="inlineStr"/>
      <c r="CR1220" t="inlineStr"/>
      <c r="CS1220" t="inlineStr"/>
      <c r="CT1220" t="inlineStr"/>
      <c r="CU1220" t="inlineStr"/>
    </row>
    <row r="1221">
      <c r="A1221" t="b">
        <v>1</v>
      </c>
      <c r="B1221" t="inlineStr">
        <is>
          <t>1104</t>
        </is>
      </c>
      <c r="C1221" t="inlineStr">
        <is>
          <t>L-1534-167205846</t>
        </is>
      </c>
      <c r="D1221" t="inlineStr">
        <is>
          <t>998921629</t>
        </is>
      </c>
      <c r="E1221" t="inlineStr">
        <is>
          <t>Aal</t>
        </is>
      </c>
      <c r="F1221" t="inlineStr">
        <is>
          <t>https://portal.dnb.de/opac.htm?method=simpleSearch&amp;cqlMode=true&amp;query=idn%3D998921629</t>
        </is>
      </c>
      <c r="G1221" t="inlineStr">
        <is>
          <t>III 104, 25 b</t>
        </is>
      </c>
      <c r="H1221" t="inlineStr">
        <is>
          <t>III 104, 25b</t>
        </is>
      </c>
      <c r="I1221" t="inlineStr"/>
      <c r="J1221" t="inlineStr"/>
      <c r="K1221" t="inlineStr">
        <is>
          <t>bis 25 cm</t>
        </is>
      </c>
      <c r="L1221" t="inlineStr"/>
      <c r="M1221" t="inlineStr"/>
      <c r="N1221" t="inlineStr"/>
      <c r="O1221" t="inlineStr"/>
      <c r="P1221" t="inlineStr"/>
      <c r="Q1221" t="inlineStr"/>
      <c r="R1221" t="inlineStr"/>
      <c r="S1221" t="inlineStr"/>
      <c r="T1221" t="inlineStr"/>
      <c r="U1221" t="inlineStr"/>
      <c r="V1221" t="inlineStr"/>
      <c r="W1221" t="inlineStr"/>
      <c r="X1221" t="inlineStr"/>
      <c r="Y1221" t="inlineStr"/>
      <c r="Z1221" t="inlineStr"/>
      <c r="AA1221" t="inlineStr">
        <is>
          <t>HPg</t>
        </is>
      </c>
      <c r="AB1221" t="inlineStr"/>
      <c r="AC1221" t="inlineStr">
        <is>
          <t>x</t>
        </is>
      </c>
      <c r="AD1221" t="inlineStr">
        <is>
          <t>h/E</t>
        </is>
      </c>
      <c r="AE1221" t="inlineStr"/>
      <c r="AF1221" t="inlineStr"/>
      <c r="AG1221" t="inlineStr"/>
      <c r="AH1221" t="inlineStr"/>
      <c r="AI1221" t="inlineStr"/>
      <c r="AJ1221" t="inlineStr">
        <is>
          <t>Pa</t>
        </is>
      </c>
      <c r="AK1221" t="inlineStr"/>
      <c r="AL1221" t="inlineStr"/>
      <c r="AM1221" t="inlineStr"/>
      <c r="AN1221" t="inlineStr"/>
      <c r="AO1221" t="inlineStr"/>
      <c r="AP1221" t="inlineStr"/>
      <c r="AQ1221" t="inlineStr"/>
      <c r="AR1221" t="inlineStr"/>
      <c r="AS1221" t="inlineStr"/>
      <c r="AT1221" t="inlineStr"/>
      <c r="AU1221" t="inlineStr"/>
      <c r="AV1221" t="inlineStr"/>
      <c r="AW1221" t="inlineStr"/>
      <c r="AX1221" t="inlineStr">
        <is>
          <t>110</t>
        </is>
      </c>
      <c r="AY1221" t="inlineStr"/>
      <c r="AZ1221" t="inlineStr"/>
      <c r="BA1221" t="inlineStr"/>
      <c r="BB1221" t="inlineStr">
        <is>
          <t>n</t>
        </is>
      </c>
      <c r="BC1221" t="inlineStr">
        <is>
          <t>0</t>
        </is>
      </c>
      <c r="BD1221" t="inlineStr"/>
      <c r="BE1221" t="inlineStr">
        <is>
          <t>Gewebe</t>
        </is>
      </c>
      <c r="BF1221" t="inlineStr"/>
      <c r="BG1221" t="inlineStr"/>
      <c r="BH1221" t="inlineStr"/>
      <c r="BI1221" t="inlineStr"/>
      <c r="BJ1221" t="inlineStr"/>
      <c r="BK1221" t="inlineStr">
        <is>
          <t>mit anderen Büchern gemeinsam in einer Kassette</t>
        </is>
      </c>
      <c r="BL1221" t="inlineStr"/>
      <c r="BM1221" t="inlineStr"/>
      <c r="BN1221" t="inlineStr"/>
      <c r="BO1221" t="inlineStr"/>
      <c r="BP1221" t="inlineStr"/>
      <c r="BQ1221" t="inlineStr"/>
      <c r="BR1221" t="inlineStr"/>
      <c r="BS1221" t="inlineStr"/>
      <c r="BT1221" t="inlineStr"/>
      <c r="BU1221" t="inlineStr"/>
      <c r="BV1221" t="inlineStr"/>
      <c r="BW1221" t="inlineStr"/>
      <c r="BX1221" t="inlineStr"/>
      <c r="BY1221" t="inlineStr"/>
      <c r="BZ1221" t="inlineStr"/>
      <c r="CA1221" t="inlineStr"/>
      <c r="CB1221" t="inlineStr"/>
      <c r="CC1221" t="inlineStr"/>
      <c r="CD1221" t="inlineStr"/>
      <c r="CE1221" t="inlineStr"/>
      <c r="CF1221" t="inlineStr"/>
      <c r="CG1221" t="inlineStr"/>
      <c r="CH1221" t="inlineStr"/>
      <c r="CI1221" t="inlineStr"/>
      <c r="CJ1221" t="inlineStr"/>
      <c r="CK1221" t="inlineStr"/>
      <c r="CL1221" t="inlineStr"/>
      <c r="CM1221" t="inlineStr"/>
      <c r="CN1221" t="inlineStr"/>
      <c r="CO1221" t="inlineStr"/>
      <c r="CP1221" t="inlineStr"/>
      <c r="CQ1221" t="inlineStr"/>
      <c r="CR1221" t="inlineStr"/>
      <c r="CS1221" t="inlineStr"/>
      <c r="CT1221" t="inlineStr"/>
      <c r="CU1221" t="inlineStr"/>
    </row>
    <row r="1222">
      <c r="A1222" t="b">
        <v>1</v>
      </c>
      <c r="B1222" t="inlineStr">
        <is>
          <t>1105</t>
        </is>
      </c>
      <c r="C1222" t="inlineStr">
        <is>
          <t>L-1534-164451234</t>
        </is>
      </c>
      <c r="D1222" t="inlineStr">
        <is>
          <t>997626577</t>
        </is>
      </c>
      <c r="E1222" t="inlineStr">
        <is>
          <t>Aal</t>
        </is>
      </c>
      <c r="F1222" t="inlineStr">
        <is>
          <t>https://portal.dnb.de/opac.htm?method=simpleSearch&amp;cqlMode=true&amp;query=idn%3D997626577</t>
        </is>
      </c>
      <c r="G1222" t="inlineStr">
        <is>
          <t>III 104, 26 a</t>
        </is>
      </c>
      <c r="H1222" t="inlineStr">
        <is>
          <t>III 104, 26a</t>
        </is>
      </c>
      <c r="I1222" t="inlineStr"/>
      <c r="J1222" t="inlineStr"/>
      <c r="K1222" t="inlineStr">
        <is>
          <t>bis 25 cm</t>
        </is>
      </c>
      <c r="L1222" t="inlineStr"/>
      <c r="M1222" t="inlineStr"/>
      <c r="N1222" t="inlineStr"/>
      <c r="O1222" t="inlineStr"/>
      <c r="P1222" t="inlineStr"/>
      <c r="Q1222" t="inlineStr"/>
      <c r="R1222" t="inlineStr"/>
      <c r="S1222" t="inlineStr"/>
      <c r="T1222" t="inlineStr"/>
      <c r="U1222" t="inlineStr"/>
      <c r="V1222" t="inlineStr"/>
      <c r="W1222" t="inlineStr"/>
      <c r="X1222" t="inlineStr"/>
      <c r="Y1222" t="inlineStr"/>
      <c r="Z1222" t="inlineStr"/>
      <c r="AA1222" t="inlineStr">
        <is>
          <t>HPg</t>
        </is>
      </c>
      <c r="AB1222" t="inlineStr"/>
      <c r="AC1222" t="inlineStr"/>
      <c r="AD1222" t="inlineStr">
        <is>
          <t>h/E</t>
        </is>
      </c>
      <c r="AE1222" t="inlineStr"/>
      <c r="AF1222" t="inlineStr"/>
      <c r="AG1222" t="inlineStr"/>
      <c r="AH1222" t="inlineStr"/>
      <c r="AI1222" t="inlineStr"/>
      <c r="AJ1222" t="inlineStr">
        <is>
          <t>Pa</t>
        </is>
      </c>
      <c r="AK1222" t="inlineStr"/>
      <c r="AL1222" t="inlineStr"/>
      <c r="AM1222" t="inlineStr"/>
      <c r="AN1222" t="inlineStr"/>
      <c r="AO1222" t="inlineStr"/>
      <c r="AP1222" t="inlineStr"/>
      <c r="AQ1222" t="inlineStr"/>
      <c r="AR1222" t="inlineStr"/>
      <c r="AS1222" t="inlineStr"/>
      <c r="AT1222" t="inlineStr"/>
      <c r="AU1222" t="inlineStr"/>
      <c r="AV1222" t="inlineStr"/>
      <c r="AW1222" t="inlineStr"/>
      <c r="AX1222" t="inlineStr">
        <is>
          <t>110</t>
        </is>
      </c>
      <c r="AY1222" t="inlineStr"/>
      <c r="AZ1222" t="inlineStr">
        <is>
          <t>x</t>
        </is>
      </c>
      <c r="BA1222" t="inlineStr">
        <is>
          <t>x</t>
        </is>
      </c>
      <c r="BB1222" t="inlineStr">
        <is>
          <t>n</t>
        </is>
      </c>
      <c r="BC1222" t="inlineStr">
        <is>
          <t>0</t>
        </is>
      </c>
      <c r="BD1222" t="inlineStr"/>
      <c r="BE1222" t="inlineStr"/>
      <c r="BF1222" t="inlineStr"/>
      <c r="BG1222" t="inlineStr"/>
      <c r="BH1222" t="inlineStr"/>
      <c r="BI1222" t="inlineStr"/>
      <c r="BJ1222" t="inlineStr"/>
      <c r="BK1222" t="inlineStr"/>
      <c r="BL1222" t="inlineStr"/>
      <c r="BM1222" t="inlineStr"/>
      <c r="BN1222" t="inlineStr"/>
      <c r="BO1222" t="inlineStr"/>
      <c r="BP1222" t="inlineStr"/>
      <c r="BQ1222" t="inlineStr"/>
      <c r="BR1222" t="inlineStr"/>
      <c r="BS1222" t="inlineStr"/>
      <c r="BT1222" t="inlineStr"/>
      <c r="BU1222" t="inlineStr"/>
      <c r="BV1222" t="inlineStr"/>
      <c r="BW1222" t="inlineStr"/>
      <c r="BX1222" t="inlineStr"/>
      <c r="BY1222" t="inlineStr"/>
      <c r="BZ1222" t="inlineStr"/>
      <c r="CA1222" t="inlineStr"/>
      <c r="CB1222" t="inlineStr"/>
      <c r="CC1222" t="inlineStr"/>
      <c r="CD1222" t="inlineStr"/>
      <c r="CE1222" t="inlineStr"/>
      <c r="CF1222" t="inlineStr"/>
      <c r="CG1222" t="inlineStr"/>
      <c r="CH1222" t="inlineStr"/>
      <c r="CI1222" t="inlineStr"/>
      <c r="CJ1222" t="inlineStr"/>
      <c r="CK1222" t="inlineStr"/>
      <c r="CL1222" t="inlineStr"/>
      <c r="CM1222" t="inlineStr"/>
      <c r="CN1222" t="inlineStr"/>
      <c r="CO1222" t="inlineStr"/>
      <c r="CP1222" t="inlineStr"/>
      <c r="CQ1222" t="inlineStr"/>
      <c r="CR1222" t="inlineStr"/>
      <c r="CS1222" t="inlineStr"/>
      <c r="CT1222" t="inlineStr"/>
      <c r="CU1222" t="inlineStr"/>
    </row>
    <row r="1223">
      <c r="A1223" t="b">
        <v>1</v>
      </c>
      <c r="B1223" t="inlineStr">
        <is>
          <t>1106</t>
        </is>
      </c>
      <c r="C1223" t="inlineStr">
        <is>
          <t>L-1535-154040312</t>
        </is>
      </c>
      <c r="D1223" t="inlineStr">
        <is>
          <t>993930700</t>
        </is>
      </c>
      <c r="E1223" t="inlineStr">
        <is>
          <t>Aal</t>
        </is>
      </c>
      <c r="F1223" t="inlineStr">
        <is>
          <t>https://portal.dnb.de/opac.htm?method=simpleSearch&amp;cqlMode=true&amp;query=idn%3D993930700</t>
        </is>
      </c>
      <c r="G1223" t="inlineStr">
        <is>
          <t>III 104, 26 b</t>
        </is>
      </c>
      <c r="H1223" t="inlineStr">
        <is>
          <t>III 104, 26 b</t>
        </is>
      </c>
      <c r="I1223" t="inlineStr"/>
      <c r="J1223" t="inlineStr"/>
      <c r="K1223" t="inlineStr">
        <is>
          <t>bis 25 cm</t>
        </is>
      </c>
      <c r="L1223" t="inlineStr"/>
      <c r="M1223" t="inlineStr"/>
      <c r="N1223" t="inlineStr"/>
      <c r="O1223" t="inlineStr"/>
      <c r="P1223" t="inlineStr"/>
      <c r="Q1223" t="inlineStr"/>
      <c r="R1223" t="inlineStr"/>
      <c r="S1223" t="inlineStr"/>
      <c r="T1223" t="inlineStr"/>
      <c r="U1223" t="inlineStr"/>
      <c r="V1223" t="inlineStr"/>
      <c r="W1223" t="inlineStr"/>
      <c r="X1223" t="inlineStr"/>
      <c r="Y1223" t="inlineStr"/>
      <c r="Z1223" t="inlineStr"/>
      <c r="AA1223" t="inlineStr">
        <is>
          <t>HPg</t>
        </is>
      </c>
      <c r="AB1223" t="inlineStr"/>
      <c r="AC1223" t="inlineStr"/>
      <c r="AD1223" t="inlineStr">
        <is>
          <t>h/E</t>
        </is>
      </c>
      <c r="AE1223" t="inlineStr"/>
      <c r="AF1223" t="inlineStr"/>
      <c r="AG1223" t="inlineStr"/>
      <c r="AH1223" t="inlineStr"/>
      <c r="AI1223" t="inlineStr"/>
      <c r="AJ1223" t="inlineStr">
        <is>
          <t>Pa</t>
        </is>
      </c>
      <c r="AK1223" t="inlineStr"/>
      <c r="AL1223" t="inlineStr"/>
      <c r="AM1223" t="inlineStr"/>
      <c r="AN1223" t="inlineStr"/>
      <c r="AO1223" t="inlineStr"/>
      <c r="AP1223" t="inlineStr"/>
      <c r="AQ1223" t="inlineStr"/>
      <c r="AR1223" t="inlineStr"/>
      <c r="AS1223" t="inlineStr"/>
      <c r="AT1223" t="inlineStr"/>
      <c r="AU1223" t="inlineStr"/>
      <c r="AV1223" t="inlineStr"/>
      <c r="AW1223" t="inlineStr"/>
      <c r="AX1223" t="inlineStr">
        <is>
          <t>110</t>
        </is>
      </c>
      <c r="AY1223" t="inlineStr"/>
      <c r="AZ1223" t="inlineStr"/>
      <c r="BA1223" t="inlineStr"/>
      <c r="BB1223" t="inlineStr">
        <is>
          <t>n</t>
        </is>
      </c>
      <c r="BC1223" t="inlineStr">
        <is>
          <t>0</t>
        </is>
      </c>
      <c r="BD1223" t="inlineStr"/>
      <c r="BE1223" t="inlineStr"/>
      <c r="BF1223" t="inlineStr"/>
      <c r="BG1223" t="inlineStr"/>
      <c r="BH1223" t="inlineStr"/>
      <c r="BI1223" t="inlineStr"/>
      <c r="BJ1223" t="inlineStr"/>
      <c r="BK1223" t="inlineStr"/>
      <c r="BL1223" t="inlineStr"/>
      <c r="BM1223" t="inlineStr"/>
      <c r="BN1223" t="inlineStr"/>
      <c r="BO1223" t="inlineStr"/>
      <c r="BP1223" t="inlineStr"/>
      <c r="BQ1223" t="inlineStr"/>
      <c r="BR1223" t="inlineStr"/>
      <c r="BS1223" t="inlineStr"/>
      <c r="BT1223" t="inlineStr"/>
      <c r="BU1223" t="inlineStr"/>
      <c r="BV1223" t="inlineStr"/>
      <c r="BW1223" t="inlineStr"/>
      <c r="BX1223" t="inlineStr"/>
      <c r="BY1223" t="inlineStr"/>
      <c r="BZ1223" t="inlineStr"/>
      <c r="CA1223" t="inlineStr"/>
      <c r="CB1223" t="inlineStr"/>
      <c r="CC1223" t="inlineStr"/>
      <c r="CD1223" t="inlineStr"/>
      <c r="CE1223" t="inlineStr"/>
      <c r="CF1223" t="inlineStr"/>
      <c r="CG1223" t="inlineStr"/>
      <c r="CH1223" t="inlineStr"/>
      <c r="CI1223" t="inlineStr"/>
      <c r="CJ1223" t="inlineStr"/>
      <c r="CK1223" t="inlineStr"/>
      <c r="CL1223" t="inlineStr"/>
      <c r="CM1223" t="inlineStr"/>
      <c r="CN1223" t="inlineStr"/>
      <c r="CO1223" t="inlineStr"/>
      <c r="CP1223" t="inlineStr"/>
      <c r="CQ1223" t="inlineStr"/>
      <c r="CR1223" t="inlineStr"/>
      <c r="CS1223" t="inlineStr"/>
      <c r="CT1223" t="inlineStr"/>
      <c r="CU1223" t="inlineStr"/>
    </row>
    <row r="1224">
      <c r="A1224" t="b">
        <v>1</v>
      </c>
      <c r="B1224" t="inlineStr">
        <is>
          <t>1107</t>
        </is>
      </c>
      <c r="C1224" t="inlineStr">
        <is>
          <t>L-1536-171223543</t>
        </is>
      </c>
      <c r="D1224" t="inlineStr">
        <is>
          <t>1000805778</t>
        </is>
      </c>
      <c r="E1224" t="inlineStr">
        <is>
          <t>Aal</t>
        </is>
      </c>
      <c r="F1224" t="inlineStr">
        <is>
          <t>https://portal.dnb.de/opac.htm?method=simpleSearch&amp;cqlMode=true&amp;query=idn%3D1000805778</t>
        </is>
      </c>
      <c r="G1224" t="inlineStr">
        <is>
          <t>III 104, 26 c</t>
        </is>
      </c>
      <c r="H1224" t="inlineStr">
        <is>
          <t>III 104, 26c</t>
        </is>
      </c>
      <c r="I1224" t="inlineStr"/>
      <c r="J1224" t="inlineStr"/>
      <c r="K1224" t="inlineStr">
        <is>
          <t>bis 25 cm</t>
        </is>
      </c>
      <c r="L1224" t="inlineStr"/>
      <c r="M1224" t="inlineStr"/>
      <c r="N1224" t="inlineStr"/>
      <c r="O1224" t="inlineStr"/>
      <c r="P1224" t="inlineStr"/>
      <c r="Q1224" t="inlineStr"/>
      <c r="R1224" t="inlineStr"/>
      <c r="S1224" t="inlineStr"/>
      <c r="T1224" t="inlineStr"/>
      <c r="U1224" t="inlineStr"/>
      <c r="V1224" t="inlineStr"/>
      <c r="W1224" t="inlineStr"/>
      <c r="X1224" t="inlineStr"/>
      <c r="Y1224" t="inlineStr"/>
      <c r="Z1224" t="inlineStr"/>
      <c r="AA1224" t="inlineStr">
        <is>
          <t>HPg</t>
        </is>
      </c>
      <c r="AB1224" t="inlineStr"/>
      <c r="AC1224" t="inlineStr"/>
      <c r="AD1224" t="inlineStr">
        <is>
          <t>h/E</t>
        </is>
      </c>
      <c r="AE1224" t="inlineStr"/>
      <c r="AF1224" t="inlineStr"/>
      <c r="AG1224" t="inlineStr"/>
      <c r="AH1224" t="inlineStr"/>
      <c r="AI1224" t="inlineStr"/>
      <c r="AJ1224" t="inlineStr">
        <is>
          <t>Pa</t>
        </is>
      </c>
      <c r="AK1224" t="inlineStr"/>
      <c r="AL1224" t="inlineStr"/>
      <c r="AM1224" t="inlineStr"/>
      <c r="AN1224" t="inlineStr"/>
      <c r="AO1224" t="inlineStr"/>
      <c r="AP1224" t="inlineStr"/>
      <c r="AQ1224" t="inlineStr"/>
      <c r="AR1224" t="inlineStr"/>
      <c r="AS1224" t="inlineStr"/>
      <c r="AT1224" t="inlineStr"/>
      <c r="AU1224" t="inlineStr"/>
      <c r="AV1224" t="inlineStr"/>
      <c r="AW1224" t="inlineStr"/>
      <c r="AX1224" t="inlineStr">
        <is>
          <t>110</t>
        </is>
      </c>
      <c r="AY1224" t="inlineStr"/>
      <c r="AZ1224" t="inlineStr">
        <is>
          <t>x</t>
        </is>
      </c>
      <c r="BA1224" t="inlineStr">
        <is>
          <t>x</t>
        </is>
      </c>
      <c r="BB1224" t="inlineStr">
        <is>
          <t>n</t>
        </is>
      </c>
      <c r="BC1224" t="inlineStr">
        <is>
          <t>0</t>
        </is>
      </c>
      <c r="BD1224" t="inlineStr"/>
      <c r="BE1224" t="inlineStr"/>
      <c r="BF1224" t="inlineStr"/>
      <c r="BG1224" t="inlineStr"/>
      <c r="BH1224" t="inlineStr"/>
      <c r="BI1224" t="inlineStr"/>
      <c r="BJ1224" t="inlineStr"/>
      <c r="BK1224" t="inlineStr"/>
      <c r="BL1224" t="inlineStr"/>
      <c r="BM1224" t="inlineStr"/>
      <c r="BN1224" t="inlineStr"/>
      <c r="BO1224" t="inlineStr"/>
      <c r="BP1224" t="inlineStr"/>
      <c r="BQ1224" t="inlineStr"/>
      <c r="BR1224" t="inlineStr"/>
      <c r="BS1224" t="inlineStr"/>
      <c r="BT1224" t="inlineStr"/>
      <c r="BU1224" t="inlineStr"/>
      <c r="BV1224" t="inlineStr"/>
      <c r="BW1224" t="inlineStr"/>
      <c r="BX1224" t="inlineStr"/>
      <c r="BY1224" t="inlineStr"/>
      <c r="BZ1224" t="inlineStr"/>
      <c r="CA1224" t="inlineStr"/>
      <c r="CB1224" t="inlineStr"/>
      <c r="CC1224" t="inlineStr"/>
      <c r="CD1224" t="inlineStr"/>
      <c r="CE1224" t="inlineStr"/>
      <c r="CF1224" t="inlineStr"/>
      <c r="CG1224" t="inlineStr"/>
      <c r="CH1224" t="inlineStr"/>
      <c r="CI1224" t="inlineStr"/>
      <c r="CJ1224" t="inlineStr"/>
      <c r="CK1224" t="inlineStr"/>
      <c r="CL1224" t="inlineStr"/>
      <c r="CM1224" t="inlineStr"/>
      <c r="CN1224" t="inlineStr"/>
      <c r="CO1224" t="inlineStr"/>
      <c r="CP1224" t="inlineStr"/>
      <c r="CQ1224" t="inlineStr"/>
      <c r="CR1224" t="inlineStr"/>
      <c r="CS1224" t="inlineStr"/>
      <c r="CT1224" t="inlineStr"/>
      <c r="CU1224" t="inlineStr"/>
    </row>
    <row r="1225">
      <c r="A1225" t="b">
        <v>1</v>
      </c>
      <c r="B1225" t="inlineStr">
        <is>
          <t>1108</t>
        </is>
      </c>
      <c r="C1225" t="inlineStr">
        <is>
          <t>L-1535-167648985</t>
        </is>
      </c>
      <c r="D1225" t="inlineStr">
        <is>
          <t>999175556</t>
        </is>
      </c>
      <c r="E1225" t="inlineStr">
        <is>
          <t>Aal</t>
        </is>
      </c>
      <c r="F1225" t="inlineStr">
        <is>
          <t>https://portal.dnb.de/opac.htm?method=simpleSearch&amp;cqlMode=true&amp;query=idn%3D999175556</t>
        </is>
      </c>
      <c r="G1225" t="inlineStr">
        <is>
          <t>III 104, 26 d</t>
        </is>
      </c>
      <c r="H1225" t="inlineStr">
        <is>
          <t>III 104, 26 d</t>
        </is>
      </c>
      <c r="I1225" t="inlineStr"/>
      <c r="J1225" t="inlineStr"/>
      <c r="K1225" t="inlineStr">
        <is>
          <t>bis 25 cm</t>
        </is>
      </c>
      <c r="L1225" t="inlineStr"/>
      <c r="M1225" t="inlineStr"/>
      <c r="N1225" t="inlineStr"/>
      <c r="O1225" t="inlineStr"/>
      <c r="P1225" t="inlineStr"/>
      <c r="Q1225" t="inlineStr"/>
      <c r="R1225" t="inlineStr"/>
      <c r="S1225" t="inlineStr"/>
      <c r="T1225" t="inlineStr"/>
      <c r="U1225" t="inlineStr"/>
      <c r="V1225" t="inlineStr"/>
      <c r="W1225" t="inlineStr"/>
      <c r="X1225" t="inlineStr"/>
      <c r="Y1225" t="inlineStr"/>
      <c r="Z1225" t="inlineStr"/>
      <c r="AA1225" t="inlineStr">
        <is>
          <t>HPg</t>
        </is>
      </c>
      <c r="AB1225" t="inlineStr"/>
      <c r="AC1225" t="inlineStr"/>
      <c r="AD1225" t="inlineStr">
        <is>
          <t>h/E</t>
        </is>
      </c>
      <c r="AE1225" t="inlineStr"/>
      <c r="AF1225" t="inlineStr"/>
      <c r="AG1225" t="inlineStr"/>
      <c r="AH1225" t="inlineStr"/>
      <c r="AI1225" t="inlineStr"/>
      <c r="AJ1225" t="inlineStr">
        <is>
          <t>Pa</t>
        </is>
      </c>
      <c r="AK1225" t="inlineStr"/>
      <c r="AL1225" t="inlineStr"/>
      <c r="AM1225" t="inlineStr"/>
      <c r="AN1225" t="inlineStr"/>
      <c r="AO1225" t="inlineStr"/>
      <c r="AP1225" t="inlineStr"/>
      <c r="AQ1225" t="inlineStr"/>
      <c r="AR1225" t="inlineStr"/>
      <c r="AS1225" t="inlineStr"/>
      <c r="AT1225" t="inlineStr"/>
      <c r="AU1225" t="inlineStr"/>
      <c r="AV1225" t="inlineStr"/>
      <c r="AW1225" t="inlineStr"/>
      <c r="AX1225" t="inlineStr">
        <is>
          <t>110</t>
        </is>
      </c>
      <c r="AY1225" t="inlineStr"/>
      <c r="AZ1225" t="inlineStr">
        <is>
          <t>x</t>
        </is>
      </c>
      <c r="BA1225" t="inlineStr">
        <is>
          <t>x</t>
        </is>
      </c>
      <c r="BB1225" t="inlineStr">
        <is>
          <t>n</t>
        </is>
      </c>
      <c r="BC1225" t="inlineStr">
        <is>
          <t>0</t>
        </is>
      </c>
      <c r="BD1225" t="inlineStr"/>
      <c r="BE1225" t="inlineStr"/>
      <c r="BF1225" t="inlineStr"/>
      <c r="BG1225" t="inlineStr"/>
      <c r="BH1225" t="inlineStr"/>
      <c r="BI1225" t="inlineStr"/>
      <c r="BJ1225" t="inlineStr"/>
      <c r="BK1225" t="inlineStr"/>
      <c r="BL1225" t="inlineStr"/>
      <c r="BM1225" t="inlineStr"/>
      <c r="BN1225" t="inlineStr"/>
      <c r="BO1225" t="inlineStr"/>
      <c r="BP1225" t="inlineStr"/>
      <c r="BQ1225" t="inlineStr"/>
      <c r="BR1225" t="inlineStr"/>
      <c r="BS1225" t="inlineStr"/>
      <c r="BT1225" t="inlineStr"/>
      <c r="BU1225" t="inlineStr"/>
      <c r="BV1225" t="inlineStr"/>
      <c r="BW1225" t="inlineStr"/>
      <c r="BX1225" t="inlineStr"/>
      <c r="BY1225" t="inlineStr"/>
      <c r="BZ1225" t="inlineStr"/>
      <c r="CA1225" t="inlineStr"/>
      <c r="CB1225" t="inlineStr"/>
      <c r="CC1225" t="inlineStr"/>
      <c r="CD1225" t="inlineStr"/>
      <c r="CE1225" t="inlineStr"/>
      <c r="CF1225" t="inlineStr"/>
      <c r="CG1225" t="inlineStr"/>
      <c r="CH1225" t="inlineStr"/>
      <c r="CI1225" t="inlineStr"/>
      <c r="CJ1225" t="inlineStr"/>
      <c r="CK1225" t="inlineStr"/>
      <c r="CL1225" t="inlineStr"/>
      <c r="CM1225" t="inlineStr"/>
      <c r="CN1225" t="inlineStr"/>
      <c r="CO1225" t="inlineStr"/>
      <c r="CP1225" t="inlineStr"/>
      <c r="CQ1225" t="inlineStr"/>
      <c r="CR1225" t="inlineStr"/>
      <c r="CS1225" t="inlineStr"/>
      <c r="CT1225" t="inlineStr"/>
      <c r="CU1225" t="inlineStr"/>
    </row>
    <row r="1226">
      <c r="A1226" t="b">
        <v>1</v>
      </c>
      <c r="B1226" t="inlineStr">
        <is>
          <t>1052</t>
        </is>
      </c>
      <c r="C1226" t="inlineStr">
        <is>
          <t>L-1544-315492015</t>
        </is>
      </c>
      <c r="D1226" t="inlineStr">
        <is>
          <t>1066961611</t>
        </is>
      </c>
      <c r="E1226" t="inlineStr">
        <is>
          <t>Aaf</t>
        </is>
      </c>
      <c r="F1226" t="inlineStr">
        <is>
          <t>https://portal.dnb.de/opac.htm?method=simpleSearch&amp;cqlMode=true&amp;query=idn%3D1066961611</t>
        </is>
      </c>
      <c r="G1226" t="inlineStr">
        <is>
          <t>III 104, 27</t>
        </is>
      </c>
      <c r="H1226" t="inlineStr">
        <is>
          <t>III 104, 27</t>
        </is>
      </c>
      <c r="I1226" t="inlineStr"/>
      <c r="J1226" t="inlineStr"/>
      <c r="K1226" t="inlineStr">
        <is>
          <t>bis 25 cm</t>
        </is>
      </c>
      <c r="L1226" t="inlineStr"/>
      <c r="M1226" t="inlineStr"/>
      <c r="N1226" t="inlineStr"/>
      <c r="O1226" t="inlineStr"/>
      <c r="P1226" t="inlineStr"/>
      <c r="Q1226" t="inlineStr"/>
      <c r="R1226" t="inlineStr"/>
      <c r="S1226" t="inlineStr"/>
      <c r="T1226" t="inlineStr"/>
      <c r="U1226" t="inlineStr"/>
      <c r="V1226" t="inlineStr"/>
      <c r="W1226" t="inlineStr"/>
      <c r="X1226" t="inlineStr">
        <is>
          <t>QF (21x15,5)</t>
        </is>
      </c>
      <c r="Y1226" t="inlineStr"/>
      <c r="Z1226" t="inlineStr"/>
      <c r="AA1226" t="inlineStr">
        <is>
          <t>L</t>
        </is>
      </c>
      <c r="AB1226" t="inlineStr">
        <is>
          <t>x</t>
        </is>
      </c>
      <c r="AC1226" t="inlineStr"/>
      <c r="AD1226" t="inlineStr">
        <is>
          <t>h/E</t>
        </is>
      </c>
      <c r="AE1226" t="inlineStr"/>
      <c r="AF1226" t="inlineStr"/>
      <c r="AG1226" t="inlineStr"/>
      <c r="AH1226" t="inlineStr"/>
      <c r="AI1226" t="inlineStr"/>
      <c r="AJ1226" t="inlineStr">
        <is>
          <t>Pa</t>
        </is>
      </c>
      <c r="AK1226" t="inlineStr">
        <is>
          <t>x</t>
        </is>
      </c>
      <c r="AL1226" t="inlineStr"/>
      <c r="AM1226" t="inlineStr"/>
      <c r="AN1226" t="inlineStr"/>
      <c r="AO1226" t="inlineStr"/>
      <c r="AP1226" t="inlineStr"/>
      <c r="AQ1226" t="inlineStr"/>
      <c r="AR1226" t="inlineStr"/>
      <c r="AS1226" t="inlineStr"/>
      <c r="AT1226" t="inlineStr"/>
      <c r="AU1226" t="inlineStr"/>
      <c r="AV1226" t="inlineStr"/>
      <c r="AW1226" t="inlineStr"/>
      <c r="AX1226" t="inlineStr">
        <is>
          <t>110</t>
        </is>
      </c>
      <c r="AY1226" t="inlineStr"/>
      <c r="AZ1226" t="inlineStr"/>
      <c r="BA1226" t="inlineStr"/>
      <c r="BB1226" t="inlineStr">
        <is>
          <t>n</t>
        </is>
      </c>
      <c r="BC1226" t="inlineStr">
        <is>
          <t>0</t>
        </is>
      </c>
      <c r="BD1226" t="inlineStr"/>
      <c r="BE1226" t="inlineStr"/>
      <c r="BF1226" t="inlineStr"/>
      <c r="BG1226" t="inlineStr">
        <is>
          <t>x</t>
        </is>
      </c>
      <c r="BH1226" t="inlineStr"/>
      <c r="BI1226" t="inlineStr"/>
      <c r="BJ1226" t="inlineStr"/>
      <c r="BK1226" t="inlineStr"/>
      <c r="BL1226" t="inlineStr"/>
      <c r="BM1226" t="inlineStr"/>
      <c r="BN1226" t="inlineStr"/>
      <c r="BO1226" t="inlineStr"/>
      <c r="BP1226" t="inlineStr"/>
      <c r="BQ1226" t="inlineStr"/>
      <c r="BR1226" t="inlineStr"/>
      <c r="BS1226" t="inlineStr"/>
      <c r="BT1226" t="inlineStr"/>
      <c r="BU1226" t="inlineStr"/>
      <c r="BV1226" t="inlineStr"/>
      <c r="BW1226" t="inlineStr"/>
      <c r="BX1226" t="inlineStr"/>
      <c r="BY1226" t="inlineStr"/>
      <c r="BZ1226" t="inlineStr"/>
      <c r="CA1226" t="inlineStr"/>
      <c r="CB1226" t="inlineStr"/>
      <c r="CC1226" t="inlineStr"/>
      <c r="CD1226" t="inlineStr"/>
      <c r="CE1226" t="inlineStr"/>
      <c r="CF1226" t="inlineStr"/>
      <c r="CG1226" t="inlineStr"/>
      <c r="CH1226" t="inlineStr"/>
      <c r="CI1226" t="inlineStr"/>
      <c r="CJ1226" t="inlineStr"/>
      <c r="CK1226" t="inlineStr"/>
      <c r="CL1226" t="inlineStr"/>
      <c r="CM1226" t="inlineStr"/>
      <c r="CN1226" t="inlineStr"/>
      <c r="CO1226" t="inlineStr"/>
      <c r="CP1226" t="inlineStr"/>
      <c r="CQ1226" t="inlineStr"/>
      <c r="CR1226" t="inlineStr"/>
      <c r="CS1226" t="inlineStr"/>
      <c r="CT1226" t="inlineStr"/>
      <c r="CU1226" t="inlineStr"/>
    </row>
    <row r="1227">
      <c r="A1227" t="b">
        <v>1</v>
      </c>
      <c r="B1227" t="inlineStr">
        <is>
          <t>1053</t>
        </is>
      </c>
      <c r="C1227" t="inlineStr">
        <is>
          <t>L-1546-315487704</t>
        </is>
      </c>
      <c r="D1227" t="inlineStr">
        <is>
          <t>1066957088</t>
        </is>
      </c>
      <c r="E1227" t="inlineStr">
        <is>
          <t>Aaf</t>
        </is>
      </c>
      <c r="F1227" t="inlineStr">
        <is>
          <t>https://portal.dnb.de/opac.htm?method=simpleSearch&amp;cqlMode=true&amp;query=idn%3D1066957088</t>
        </is>
      </c>
      <c r="G1227" t="inlineStr">
        <is>
          <t>III 104, 28</t>
        </is>
      </c>
      <c r="H1227" t="inlineStr">
        <is>
          <t>III 104, 28</t>
        </is>
      </c>
      <c r="I1227" t="inlineStr"/>
      <c r="J1227" t="inlineStr"/>
      <c r="K1227" t="inlineStr">
        <is>
          <t>bis 25 cm</t>
        </is>
      </c>
      <c r="L1227" t="inlineStr"/>
      <c r="M1227" t="inlineStr"/>
      <c r="N1227" t="inlineStr"/>
      <c r="O1227" t="inlineStr"/>
      <c r="P1227" t="inlineStr"/>
      <c r="Q1227" t="inlineStr"/>
      <c r="R1227" t="inlineStr"/>
      <c r="S1227" t="inlineStr"/>
      <c r="T1227" t="inlineStr"/>
      <c r="U1227" t="inlineStr"/>
      <c r="V1227" t="inlineStr"/>
      <c r="W1227" t="inlineStr"/>
      <c r="X1227" t="inlineStr"/>
      <c r="Y1227" t="inlineStr"/>
      <c r="Z1227" t="inlineStr"/>
      <c r="AA1227" t="inlineStr">
        <is>
          <t>HPg</t>
        </is>
      </c>
      <c r="AB1227" t="inlineStr"/>
      <c r="AC1227" t="inlineStr"/>
      <c r="AD1227" t="inlineStr">
        <is>
          <t>h/E</t>
        </is>
      </c>
      <c r="AE1227" t="inlineStr"/>
      <c r="AF1227" t="inlineStr"/>
      <c r="AG1227" t="inlineStr"/>
      <c r="AH1227" t="inlineStr"/>
      <c r="AI1227" t="inlineStr"/>
      <c r="AJ1227" t="inlineStr">
        <is>
          <t>Pa</t>
        </is>
      </c>
      <c r="AK1227" t="inlineStr">
        <is>
          <t>x</t>
        </is>
      </c>
      <c r="AL1227" t="inlineStr"/>
      <c r="AM1227" t="inlineStr"/>
      <c r="AN1227" t="inlineStr"/>
      <c r="AO1227" t="inlineStr"/>
      <c r="AP1227" t="inlineStr"/>
      <c r="AQ1227" t="inlineStr"/>
      <c r="AR1227" t="inlineStr"/>
      <c r="AS1227" t="inlineStr"/>
      <c r="AT1227" t="inlineStr"/>
      <c r="AU1227" t="inlineStr"/>
      <c r="AV1227" t="inlineStr"/>
      <c r="AW1227" t="inlineStr"/>
      <c r="AX1227" t="inlineStr">
        <is>
          <t>110</t>
        </is>
      </c>
      <c r="AY1227" t="inlineStr"/>
      <c r="AZ1227" t="inlineStr"/>
      <c r="BA1227" t="inlineStr"/>
      <c r="BB1227" t="inlineStr">
        <is>
          <t>n</t>
        </is>
      </c>
      <c r="BC1227" t="inlineStr">
        <is>
          <t>0</t>
        </is>
      </c>
      <c r="BD1227" t="inlineStr"/>
      <c r="BE1227" t="inlineStr"/>
      <c r="BF1227" t="inlineStr"/>
      <c r="BG1227" t="inlineStr"/>
      <c r="BH1227" t="inlineStr"/>
      <c r="BI1227" t="inlineStr"/>
      <c r="BJ1227" t="inlineStr"/>
      <c r="BK1227" t="inlineStr"/>
      <c r="BL1227" t="inlineStr"/>
      <c r="BM1227" t="inlineStr"/>
      <c r="BN1227" t="inlineStr"/>
      <c r="BO1227" t="inlineStr"/>
      <c r="BP1227" t="inlineStr"/>
      <c r="BQ1227" t="inlineStr"/>
      <c r="BR1227" t="inlineStr"/>
      <c r="BS1227" t="inlineStr"/>
      <c r="BT1227" t="inlineStr"/>
      <c r="BU1227" t="inlineStr"/>
      <c r="BV1227" t="inlineStr"/>
      <c r="BW1227" t="inlineStr"/>
      <c r="BX1227" t="inlineStr"/>
      <c r="BY1227" t="inlineStr"/>
      <c r="BZ1227" t="inlineStr"/>
      <c r="CA1227" t="inlineStr"/>
      <c r="CB1227" t="inlineStr"/>
      <c r="CC1227" t="inlineStr"/>
      <c r="CD1227" t="inlineStr"/>
      <c r="CE1227" t="inlineStr"/>
      <c r="CF1227" t="inlineStr"/>
      <c r="CG1227" t="inlineStr"/>
      <c r="CH1227" t="inlineStr"/>
      <c r="CI1227" t="inlineStr"/>
      <c r="CJ1227" t="inlineStr"/>
      <c r="CK1227" t="inlineStr"/>
      <c r="CL1227" t="inlineStr"/>
      <c r="CM1227" t="inlineStr"/>
      <c r="CN1227" t="inlineStr"/>
      <c r="CO1227" t="inlineStr"/>
      <c r="CP1227" t="inlineStr"/>
      <c r="CQ1227" t="inlineStr"/>
      <c r="CR1227" t="inlineStr"/>
      <c r="CS1227" t="inlineStr"/>
      <c r="CT1227" t="inlineStr"/>
      <c r="CU1227" t="inlineStr"/>
    </row>
    <row r="1228">
      <c r="A1228" t="b">
        <v>1</v>
      </c>
      <c r="B1228" t="inlineStr">
        <is>
          <t>1054</t>
        </is>
      </c>
      <c r="C1228" t="inlineStr">
        <is>
          <t>L-1551-343799960</t>
        </is>
      </c>
      <c r="D1228" t="inlineStr">
        <is>
          <t>1079624163</t>
        </is>
      </c>
      <c r="E1228" t="inlineStr">
        <is>
          <t>Aaf</t>
        </is>
      </c>
      <c r="F1228" t="inlineStr">
        <is>
          <t>https://portal.dnb.de/opac.htm?method=simpleSearch&amp;cqlMode=true&amp;query=idn%3D1079624163</t>
        </is>
      </c>
      <c r="G1228" t="inlineStr">
        <is>
          <t>III 104, 29</t>
        </is>
      </c>
      <c r="H1228" t="inlineStr">
        <is>
          <t>III 104, 29</t>
        </is>
      </c>
      <c r="I1228" t="inlineStr"/>
      <c r="J1228" t="inlineStr"/>
      <c r="K1228" t="inlineStr">
        <is>
          <t>bis 25 cm</t>
        </is>
      </c>
      <c r="L1228" t="inlineStr"/>
      <c r="M1228" t="inlineStr"/>
      <c r="N1228" t="inlineStr"/>
      <c r="O1228" t="inlineStr"/>
      <c r="P1228" t="inlineStr"/>
      <c r="Q1228" t="inlineStr"/>
      <c r="R1228" t="inlineStr"/>
      <c r="S1228" t="inlineStr"/>
      <c r="T1228" t="inlineStr"/>
      <c r="U1228" t="inlineStr"/>
      <c r="V1228" t="inlineStr"/>
      <c r="W1228" t="inlineStr"/>
      <c r="X1228" t="inlineStr">
        <is>
          <t>QF (21x15,5)</t>
        </is>
      </c>
      <c r="Y1228" t="inlineStr"/>
      <c r="Z1228" t="inlineStr"/>
      <c r="AA1228" t="inlineStr">
        <is>
          <t>L</t>
        </is>
      </c>
      <c r="AB1228" t="inlineStr">
        <is>
          <t>x</t>
        </is>
      </c>
      <c r="AC1228" t="inlineStr"/>
      <c r="AD1228" t="inlineStr">
        <is>
          <t>h/E</t>
        </is>
      </c>
      <c r="AE1228" t="inlineStr"/>
      <c r="AF1228" t="inlineStr"/>
      <c r="AG1228" t="inlineStr"/>
      <c r="AH1228" t="inlineStr"/>
      <c r="AI1228" t="inlineStr"/>
      <c r="AJ1228" t="inlineStr">
        <is>
          <t>Pa</t>
        </is>
      </c>
      <c r="AK1228" t="inlineStr">
        <is>
          <t>x</t>
        </is>
      </c>
      <c r="AL1228" t="inlineStr"/>
      <c r="AM1228" t="inlineStr"/>
      <c r="AN1228" t="inlineStr"/>
      <c r="AO1228" t="inlineStr"/>
      <c r="AP1228" t="inlineStr"/>
      <c r="AQ1228" t="inlineStr"/>
      <c r="AR1228" t="inlineStr"/>
      <c r="AS1228" t="inlineStr"/>
      <c r="AT1228" t="inlineStr"/>
      <c r="AU1228" t="inlineStr"/>
      <c r="AV1228" t="inlineStr"/>
      <c r="AW1228" t="inlineStr"/>
      <c r="AX1228" t="inlineStr">
        <is>
          <t>110</t>
        </is>
      </c>
      <c r="AY1228" t="inlineStr"/>
      <c r="AZ1228" t="inlineStr"/>
      <c r="BA1228" t="inlineStr"/>
      <c r="BB1228" t="inlineStr">
        <is>
          <t>n</t>
        </is>
      </c>
      <c r="BC1228" t="inlineStr">
        <is>
          <t>0</t>
        </is>
      </c>
      <c r="BD1228" t="inlineStr"/>
      <c r="BE1228" t="inlineStr"/>
      <c r="BF1228" t="inlineStr"/>
      <c r="BG1228" t="inlineStr">
        <is>
          <t>x</t>
        </is>
      </c>
      <c r="BH1228" t="inlineStr"/>
      <c r="BI1228" t="inlineStr"/>
      <c r="BJ1228" t="inlineStr"/>
      <c r="BK1228" t="inlineStr"/>
      <c r="BL1228" t="inlineStr"/>
      <c r="BM1228" t="inlineStr"/>
      <c r="BN1228" t="inlineStr"/>
      <c r="BO1228" t="inlineStr"/>
      <c r="BP1228" t="inlineStr"/>
      <c r="BQ1228" t="inlineStr"/>
      <c r="BR1228" t="inlineStr"/>
      <c r="BS1228" t="inlineStr"/>
      <c r="BT1228" t="inlineStr"/>
      <c r="BU1228" t="inlineStr"/>
      <c r="BV1228" t="inlineStr"/>
      <c r="BW1228" t="inlineStr"/>
      <c r="BX1228" t="inlineStr"/>
      <c r="BY1228" t="inlineStr"/>
      <c r="BZ1228" t="inlineStr"/>
      <c r="CA1228" t="inlineStr"/>
      <c r="CB1228" t="inlineStr"/>
      <c r="CC1228" t="inlineStr"/>
      <c r="CD1228" t="inlineStr"/>
      <c r="CE1228" t="inlineStr"/>
      <c r="CF1228" t="inlineStr"/>
      <c r="CG1228" t="inlineStr"/>
      <c r="CH1228" t="inlineStr"/>
      <c r="CI1228" t="inlineStr"/>
      <c r="CJ1228" t="inlineStr"/>
      <c r="CK1228" t="inlineStr"/>
      <c r="CL1228" t="inlineStr"/>
      <c r="CM1228" t="inlineStr"/>
      <c r="CN1228" t="inlineStr"/>
      <c r="CO1228" t="inlineStr"/>
      <c r="CP1228" t="inlineStr"/>
      <c r="CQ1228" t="inlineStr"/>
      <c r="CR1228" t="inlineStr"/>
      <c r="CS1228" t="inlineStr"/>
      <c r="CT1228" t="inlineStr"/>
      <c r="CU1228" t="inlineStr"/>
    </row>
    <row r="1229">
      <c r="A1229" t="b">
        <v>1</v>
      </c>
      <c r="B1229" t="inlineStr">
        <is>
          <t>1055</t>
        </is>
      </c>
      <c r="C1229" t="inlineStr">
        <is>
          <t>L-1559-167208330</t>
        </is>
      </c>
      <c r="D1229" t="inlineStr">
        <is>
          <t>99892413X</t>
        </is>
      </c>
      <c r="E1229" t="inlineStr">
        <is>
          <t>Aal</t>
        </is>
      </c>
      <c r="F1229" t="inlineStr">
        <is>
          <t>https://portal.dnb.de/opac.htm?method=simpleSearch&amp;cqlMode=true&amp;query=idn%3D99892413X</t>
        </is>
      </c>
      <c r="G1229" t="inlineStr">
        <is>
          <t>III 104, 30</t>
        </is>
      </c>
      <c r="H1229" t="inlineStr">
        <is>
          <t>III 104, 30</t>
        </is>
      </c>
      <c r="I1229" t="inlineStr"/>
      <c r="J1229" t="inlineStr"/>
      <c r="K1229" t="inlineStr">
        <is>
          <t>bis 25 cm</t>
        </is>
      </c>
      <c r="L1229" t="inlineStr"/>
      <c r="M1229" t="inlineStr"/>
      <c r="N1229" t="inlineStr"/>
      <c r="O1229" t="inlineStr"/>
      <c r="P1229" t="inlineStr"/>
      <c r="Q1229" t="inlineStr"/>
      <c r="R1229" t="inlineStr"/>
      <c r="S1229" t="inlineStr"/>
      <c r="T1229" t="inlineStr"/>
      <c r="U1229" t="inlineStr"/>
      <c r="V1229" t="inlineStr"/>
      <c r="W1229" t="inlineStr"/>
      <c r="X1229" t="inlineStr"/>
      <c r="Y1229" t="inlineStr"/>
      <c r="Z1229" t="inlineStr">
        <is>
          <t>x</t>
        </is>
      </c>
      <c r="AA1229" t="inlineStr">
        <is>
          <t>L</t>
        </is>
      </c>
      <c r="AB1229" t="inlineStr"/>
      <c r="AC1229" t="inlineStr">
        <is>
          <t>x</t>
        </is>
      </c>
      <c r="AD1229" t="inlineStr">
        <is>
          <t>f</t>
        </is>
      </c>
      <c r="AE1229" t="inlineStr"/>
      <c r="AF1229" t="inlineStr"/>
      <c r="AG1229" t="inlineStr"/>
      <c r="AH1229" t="inlineStr"/>
      <c r="AI1229" t="inlineStr"/>
      <c r="AJ1229" t="inlineStr">
        <is>
          <t>Pa</t>
        </is>
      </c>
      <c r="AK1229" t="inlineStr"/>
      <c r="AL1229" t="inlineStr"/>
      <c r="AM1229" t="inlineStr"/>
      <c r="AN1229" t="inlineStr"/>
      <c r="AO1229" t="inlineStr">
        <is>
          <t>x</t>
        </is>
      </c>
      <c r="AP1229" t="inlineStr"/>
      <c r="AQ1229" t="inlineStr"/>
      <c r="AR1229" t="inlineStr"/>
      <c r="AS1229" t="inlineStr"/>
      <c r="AT1229" t="inlineStr"/>
      <c r="AU1229" t="inlineStr"/>
      <c r="AV1229" t="inlineStr">
        <is>
          <t>2</t>
        </is>
      </c>
      <c r="AW1229" t="inlineStr">
        <is>
          <t>x</t>
        </is>
      </c>
      <c r="AX1229" t="inlineStr">
        <is>
          <t>110</t>
        </is>
      </c>
      <c r="AY1229" t="inlineStr"/>
      <c r="AZ1229" t="inlineStr"/>
      <c r="BA1229" t="inlineStr"/>
      <c r="BB1229" t="inlineStr">
        <is>
          <t>n</t>
        </is>
      </c>
      <c r="BC1229" t="inlineStr">
        <is>
          <t>0</t>
        </is>
      </c>
      <c r="BD1229" t="inlineStr"/>
      <c r="BE1229" t="inlineStr"/>
      <c r="BF1229" t="inlineStr"/>
      <c r="BG1229" t="inlineStr"/>
      <c r="BH1229" t="inlineStr"/>
      <c r="BI1229" t="inlineStr">
        <is>
          <t>x sauer</t>
        </is>
      </c>
      <c r="BJ1229" t="inlineStr">
        <is>
          <t>x</t>
        </is>
      </c>
      <c r="BK1229" t="inlineStr"/>
      <c r="BL1229" t="inlineStr"/>
      <c r="BM1229" t="inlineStr"/>
      <c r="BN1229" t="inlineStr"/>
      <c r="BO1229" t="inlineStr"/>
      <c r="BP1229" t="inlineStr"/>
      <c r="BQ1229" t="inlineStr"/>
      <c r="BR1229" t="inlineStr"/>
      <c r="BS1229" t="inlineStr"/>
      <c r="BT1229" t="inlineStr"/>
      <c r="BU1229" t="inlineStr"/>
      <c r="BV1229" t="inlineStr"/>
      <c r="BW1229" t="inlineStr"/>
      <c r="BX1229" t="inlineStr"/>
      <c r="BY1229" t="inlineStr"/>
      <c r="BZ1229" t="inlineStr"/>
      <c r="CA1229" t="inlineStr"/>
      <c r="CB1229" t="inlineStr"/>
      <c r="CC1229" t="inlineStr"/>
      <c r="CD1229" t="inlineStr"/>
      <c r="CE1229" t="inlineStr"/>
      <c r="CF1229" t="inlineStr"/>
      <c r="CG1229" t="inlineStr"/>
      <c r="CH1229" t="inlineStr"/>
      <c r="CI1229" t="inlineStr"/>
      <c r="CJ1229" t="inlineStr"/>
      <c r="CK1229" t="inlineStr"/>
      <c r="CL1229" t="inlineStr"/>
      <c r="CM1229" t="inlineStr"/>
      <c r="CN1229" t="inlineStr"/>
      <c r="CO1229" t="inlineStr"/>
      <c r="CP1229" t="inlineStr"/>
      <c r="CQ1229" t="inlineStr"/>
      <c r="CR1229" t="inlineStr"/>
      <c r="CS1229" t="inlineStr"/>
      <c r="CT1229" t="inlineStr"/>
      <c r="CU1229" t="inlineStr"/>
    </row>
    <row r="1230">
      <c r="A1230" t="b">
        <v>1</v>
      </c>
      <c r="B1230" t="inlineStr">
        <is>
          <t>1056</t>
        </is>
      </c>
      <c r="C1230" t="inlineStr">
        <is>
          <t>L-1527-315490543</t>
        </is>
      </c>
      <c r="D1230" t="inlineStr">
        <is>
          <t>1066960011</t>
        </is>
      </c>
      <c r="E1230" t="inlineStr">
        <is>
          <t>Aaf</t>
        </is>
      </c>
      <c r="F1230" t="inlineStr">
        <is>
          <t>https://portal.dnb.de/opac.htm?method=simpleSearch&amp;cqlMode=true&amp;query=idn%3D1066960011</t>
        </is>
      </c>
      <c r="G1230" t="inlineStr">
        <is>
          <t>III 104, 31</t>
        </is>
      </c>
      <c r="H1230" t="inlineStr">
        <is>
          <t>III 104, 31</t>
        </is>
      </c>
      <c r="I1230" t="inlineStr"/>
      <c r="J1230" t="inlineStr"/>
      <c r="K1230" t="inlineStr">
        <is>
          <t>bis 25 cm</t>
        </is>
      </c>
      <c r="L1230" t="inlineStr"/>
      <c r="M1230" t="inlineStr"/>
      <c r="N1230" t="inlineStr"/>
      <c r="O1230" t="inlineStr"/>
      <c r="P1230" t="inlineStr"/>
      <c r="Q1230" t="inlineStr"/>
      <c r="R1230" t="inlineStr"/>
      <c r="S1230" t="inlineStr"/>
      <c r="T1230" t="inlineStr"/>
      <c r="U1230" t="inlineStr"/>
      <c r="V1230" t="inlineStr"/>
      <c r="W1230" t="inlineStr"/>
      <c r="X1230" t="inlineStr"/>
      <c r="Y1230" t="inlineStr"/>
      <c r="Z1230" t="inlineStr"/>
      <c r="AA1230" t="inlineStr">
        <is>
          <t>Pg</t>
        </is>
      </c>
      <c r="AB1230" t="inlineStr"/>
      <c r="AC1230" t="inlineStr"/>
      <c r="AD1230" t="inlineStr">
        <is>
          <t>h/E</t>
        </is>
      </c>
      <c r="AE1230" t="inlineStr"/>
      <c r="AF1230" t="inlineStr"/>
      <c r="AG1230" t="inlineStr"/>
      <c r="AH1230" t="inlineStr"/>
      <c r="AI1230" t="inlineStr"/>
      <c r="AJ1230" t="inlineStr">
        <is>
          <t>Pa</t>
        </is>
      </c>
      <c r="AK1230" t="inlineStr"/>
      <c r="AL1230" t="inlineStr"/>
      <c r="AM1230" t="inlineStr"/>
      <c r="AN1230" t="inlineStr"/>
      <c r="AO1230" t="inlineStr"/>
      <c r="AP1230" t="inlineStr"/>
      <c r="AQ1230" t="inlineStr"/>
      <c r="AR1230" t="inlineStr"/>
      <c r="AS1230" t="inlineStr"/>
      <c r="AT1230" t="inlineStr"/>
      <c r="AU1230" t="inlineStr"/>
      <c r="AV1230" t="inlineStr"/>
      <c r="AW1230" t="inlineStr"/>
      <c r="AX1230" t="inlineStr">
        <is>
          <t>110</t>
        </is>
      </c>
      <c r="AY1230" t="inlineStr"/>
      <c r="AZ1230" t="inlineStr"/>
      <c r="BA1230" t="inlineStr"/>
      <c r="BB1230" t="inlineStr">
        <is>
          <t>n</t>
        </is>
      </c>
      <c r="BC1230" t="inlineStr">
        <is>
          <t>0</t>
        </is>
      </c>
      <c r="BD1230" t="inlineStr"/>
      <c r="BE1230" t="inlineStr"/>
      <c r="BF1230" t="inlineStr"/>
      <c r="BG1230" t="inlineStr"/>
      <c r="BH1230" t="inlineStr"/>
      <c r="BI1230" t="inlineStr"/>
      <c r="BJ1230" t="inlineStr"/>
      <c r="BK1230" t="inlineStr"/>
      <c r="BL1230" t="inlineStr"/>
      <c r="BM1230" t="inlineStr">
        <is>
          <t>Box (sperrt)</t>
        </is>
      </c>
      <c r="BN1230" t="inlineStr"/>
      <c r="BO1230" t="inlineStr"/>
      <c r="BP1230" t="inlineStr"/>
      <c r="BQ1230" t="inlineStr"/>
      <c r="BR1230" t="inlineStr"/>
      <c r="BS1230" t="inlineStr"/>
      <c r="BT1230" t="inlineStr"/>
      <c r="BU1230" t="inlineStr"/>
      <c r="BV1230" t="inlineStr"/>
      <c r="BW1230" t="inlineStr"/>
      <c r="BX1230" t="inlineStr"/>
      <c r="BY1230" t="inlineStr"/>
      <c r="BZ1230" t="inlineStr"/>
      <c r="CA1230" t="inlineStr"/>
      <c r="CB1230" t="inlineStr"/>
      <c r="CC1230" t="inlineStr"/>
      <c r="CD1230" t="inlineStr"/>
      <c r="CE1230" t="inlineStr"/>
      <c r="CF1230" t="inlineStr"/>
      <c r="CG1230" t="inlineStr"/>
      <c r="CH1230" t="inlineStr"/>
      <c r="CI1230" t="inlineStr"/>
      <c r="CJ1230" t="inlineStr"/>
      <c r="CK1230" t="inlineStr"/>
      <c r="CL1230" t="inlineStr"/>
      <c r="CM1230" t="inlineStr"/>
      <c r="CN1230" t="inlineStr"/>
      <c r="CO1230" t="inlineStr"/>
      <c r="CP1230" t="inlineStr"/>
      <c r="CQ1230" t="inlineStr"/>
      <c r="CR1230" t="inlineStr"/>
      <c r="CS1230" t="inlineStr"/>
      <c r="CT1230" t="inlineStr"/>
      <c r="CU1230" t="inlineStr"/>
    </row>
    <row r="1231">
      <c r="A1231" t="b">
        <v>1</v>
      </c>
      <c r="B1231" t="inlineStr">
        <is>
          <t>1057</t>
        </is>
      </c>
      <c r="C1231" t="inlineStr">
        <is>
          <t>L-1531-315488182</t>
        </is>
      </c>
      <c r="D1231" t="inlineStr">
        <is>
          <t>106695755X</t>
        </is>
      </c>
      <c r="E1231" t="inlineStr">
        <is>
          <t>Aaf</t>
        </is>
      </c>
      <c r="F1231" t="inlineStr">
        <is>
          <t>https://portal.dnb.de/opac.htm?method=simpleSearch&amp;cqlMode=true&amp;query=idn%3D106695755X</t>
        </is>
      </c>
      <c r="G1231" t="inlineStr">
        <is>
          <t>III 104, 32</t>
        </is>
      </c>
      <c r="H1231" t="inlineStr">
        <is>
          <t>III 104, 32</t>
        </is>
      </c>
      <c r="I1231" t="inlineStr"/>
      <c r="J1231" t="inlineStr"/>
      <c r="K1231" t="inlineStr">
        <is>
          <t>bis 25 cm</t>
        </is>
      </c>
      <c r="L1231" t="inlineStr"/>
      <c r="M1231" t="inlineStr"/>
      <c r="N1231" t="inlineStr"/>
      <c r="O1231" t="inlineStr"/>
      <c r="P1231" t="inlineStr"/>
      <c r="Q1231" t="inlineStr"/>
      <c r="R1231" t="inlineStr"/>
      <c r="S1231" t="inlineStr"/>
      <c r="T1231" t="inlineStr"/>
      <c r="U1231" t="inlineStr"/>
      <c r="V1231" t="inlineStr"/>
      <c r="W1231" t="inlineStr"/>
      <c r="X1231" t="inlineStr"/>
      <c r="Y1231" t="inlineStr"/>
      <c r="Z1231" t="inlineStr"/>
      <c r="AA1231" t="inlineStr">
        <is>
          <t>HPg</t>
        </is>
      </c>
      <c r="AB1231" t="inlineStr"/>
      <c r="AC1231" t="inlineStr"/>
      <c r="AD1231" t="inlineStr">
        <is>
          <t>h/E</t>
        </is>
      </c>
      <c r="AE1231" t="inlineStr"/>
      <c r="AF1231" t="inlineStr"/>
      <c r="AG1231" t="inlineStr"/>
      <c r="AH1231" t="inlineStr"/>
      <c r="AI1231" t="inlineStr"/>
      <c r="AJ1231" t="inlineStr">
        <is>
          <t>Pa</t>
        </is>
      </c>
      <c r="AK1231" t="inlineStr"/>
      <c r="AL1231" t="inlineStr"/>
      <c r="AM1231" t="inlineStr"/>
      <c r="AN1231" t="inlineStr"/>
      <c r="AO1231" t="inlineStr"/>
      <c r="AP1231" t="inlineStr"/>
      <c r="AQ1231" t="inlineStr"/>
      <c r="AR1231" t="inlineStr"/>
      <c r="AS1231" t="inlineStr"/>
      <c r="AT1231" t="inlineStr"/>
      <c r="AU1231" t="inlineStr"/>
      <c r="AV1231" t="inlineStr"/>
      <c r="AW1231" t="inlineStr"/>
      <c r="AX1231" t="inlineStr">
        <is>
          <t>110</t>
        </is>
      </c>
      <c r="AY1231" t="inlineStr"/>
      <c r="AZ1231" t="inlineStr"/>
      <c r="BA1231" t="inlineStr"/>
      <c r="BB1231" t="inlineStr">
        <is>
          <t>n</t>
        </is>
      </c>
      <c r="BC1231" t="inlineStr">
        <is>
          <t>0</t>
        </is>
      </c>
      <c r="BD1231" t="inlineStr"/>
      <c r="BE1231" t="inlineStr"/>
      <c r="BF1231" t="inlineStr"/>
      <c r="BG1231" t="inlineStr"/>
      <c r="BH1231" t="inlineStr"/>
      <c r="BI1231" t="inlineStr"/>
      <c r="BJ1231" t="inlineStr"/>
      <c r="BK1231" t="inlineStr"/>
      <c r="BL1231" t="inlineStr"/>
      <c r="BM1231" t="inlineStr"/>
      <c r="BN1231" t="inlineStr"/>
      <c r="BO1231" t="inlineStr"/>
      <c r="BP1231" t="inlineStr"/>
      <c r="BQ1231" t="inlineStr"/>
      <c r="BR1231" t="inlineStr"/>
      <c r="BS1231" t="inlineStr"/>
      <c r="BT1231" t="inlineStr"/>
      <c r="BU1231" t="inlineStr"/>
      <c r="BV1231" t="inlineStr"/>
      <c r="BW1231" t="inlineStr"/>
      <c r="BX1231" t="inlineStr"/>
      <c r="BY1231" t="inlineStr"/>
      <c r="BZ1231" t="inlineStr"/>
      <c r="CA1231" t="inlineStr"/>
      <c r="CB1231" t="inlineStr"/>
      <c r="CC1231" t="inlineStr"/>
      <c r="CD1231" t="inlineStr"/>
      <c r="CE1231" t="inlineStr"/>
      <c r="CF1231" t="inlineStr"/>
      <c r="CG1231" t="inlineStr"/>
      <c r="CH1231" t="inlineStr"/>
      <c r="CI1231" t="inlineStr"/>
      <c r="CJ1231" t="inlineStr"/>
      <c r="CK1231" t="inlineStr"/>
      <c r="CL1231" t="inlineStr"/>
      <c r="CM1231" t="inlineStr"/>
      <c r="CN1231" t="inlineStr"/>
      <c r="CO1231" t="inlineStr"/>
      <c r="CP1231" t="inlineStr"/>
      <c r="CQ1231" t="inlineStr"/>
      <c r="CR1231" t="inlineStr"/>
      <c r="CS1231" t="inlineStr"/>
      <c r="CT1231" t="inlineStr"/>
      <c r="CU1231" t="inlineStr"/>
    </row>
    <row r="1232">
      <c r="A1232" t="b">
        <v>0</v>
      </c>
      <c r="B1232" t="inlineStr">
        <is>
          <t>1110</t>
        </is>
      </c>
      <c r="C1232" t="inlineStr">
        <is>
          <t>L-1531-167640917</t>
        </is>
      </c>
      <c r="D1232" t="inlineStr">
        <is>
          <t>999167294</t>
        </is>
      </c>
      <c r="E1232" t="inlineStr"/>
      <c r="F1232" t="inlineStr">
        <is>
          <t>https://portal.dnb.de/opac.htm?method=simpleSearch&amp;cqlMode=true&amp;query=idn%3D999167294</t>
        </is>
      </c>
      <c r="G1232" t="inlineStr">
        <is>
          <t>III 104, 32 a</t>
        </is>
      </c>
      <c r="H1232" t="inlineStr"/>
      <c r="I1232" t="inlineStr"/>
      <c r="J1232" t="inlineStr"/>
      <c r="K1232" t="inlineStr">
        <is>
          <t>bis 25 cm</t>
        </is>
      </c>
      <c r="L1232" t="inlineStr"/>
      <c r="M1232" t="inlineStr"/>
      <c r="N1232" t="inlineStr"/>
      <c r="O1232" t="inlineStr"/>
      <c r="P1232" t="inlineStr"/>
      <c r="Q1232" t="inlineStr"/>
      <c r="R1232" t="inlineStr"/>
      <c r="S1232" t="inlineStr"/>
      <c r="T1232" t="inlineStr"/>
      <c r="U1232" t="inlineStr"/>
      <c r="V1232" t="inlineStr"/>
      <c r="W1232" t="inlineStr"/>
      <c r="X1232" t="inlineStr"/>
      <c r="Y1232" t="inlineStr"/>
      <c r="Z1232" t="inlineStr"/>
      <c r="AA1232" t="inlineStr">
        <is>
          <t>HD</t>
        </is>
      </c>
      <c r="AB1232" t="inlineStr"/>
      <c r="AC1232" t="inlineStr">
        <is>
          <t>x</t>
        </is>
      </c>
      <c r="AD1232" t="inlineStr">
        <is>
          <t>f</t>
        </is>
      </c>
      <c r="AE1232" t="inlineStr"/>
      <c r="AF1232" t="inlineStr"/>
      <c r="AG1232" t="inlineStr"/>
      <c r="AH1232" t="inlineStr"/>
      <c r="AI1232" t="inlineStr"/>
      <c r="AJ1232" t="inlineStr">
        <is>
          <t>Pa</t>
        </is>
      </c>
      <c r="AK1232" t="inlineStr"/>
      <c r="AL1232" t="inlineStr"/>
      <c r="AM1232" t="inlineStr"/>
      <c r="AN1232" t="inlineStr"/>
      <c r="AO1232" t="inlineStr"/>
      <c r="AP1232" t="inlineStr"/>
      <c r="AQ1232" t="inlineStr"/>
      <c r="AR1232" t="inlineStr"/>
      <c r="AS1232" t="inlineStr"/>
      <c r="AT1232" t="inlineStr"/>
      <c r="AU1232" t="inlineStr"/>
      <c r="AV1232" t="inlineStr"/>
      <c r="AW1232" t="inlineStr"/>
      <c r="AX1232" t="inlineStr">
        <is>
          <t>110</t>
        </is>
      </c>
      <c r="AY1232" t="inlineStr"/>
      <c r="AZ1232" t="inlineStr">
        <is>
          <t>x</t>
        </is>
      </c>
      <c r="BA1232" t="inlineStr"/>
      <c r="BB1232" t="inlineStr">
        <is>
          <t>n</t>
        </is>
      </c>
      <c r="BC1232" t="inlineStr">
        <is>
          <t>0</t>
        </is>
      </c>
      <c r="BD1232" t="inlineStr"/>
      <c r="BE1232" t="inlineStr">
        <is>
          <t>Gewebe mit Papier</t>
        </is>
      </c>
      <c r="BF1232" t="inlineStr"/>
      <c r="BG1232" t="inlineStr"/>
      <c r="BH1232" t="inlineStr"/>
      <c r="BI1232" t="inlineStr"/>
      <c r="BJ1232" t="inlineStr"/>
      <c r="BK1232" t="inlineStr"/>
      <c r="BL1232" t="inlineStr"/>
      <c r="BM1232" t="inlineStr"/>
      <c r="BN1232" t="inlineStr"/>
      <c r="BO1232" t="inlineStr"/>
      <c r="BP1232" t="inlineStr"/>
      <c r="BQ1232" t="inlineStr"/>
      <c r="BR1232" t="inlineStr"/>
      <c r="BS1232" t="inlineStr"/>
      <c r="BT1232" t="inlineStr"/>
      <c r="BU1232" t="inlineStr"/>
      <c r="BV1232" t="inlineStr"/>
      <c r="BW1232" t="inlineStr"/>
      <c r="BX1232" t="inlineStr"/>
      <c r="BY1232" t="inlineStr"/>
      <c r="BZ1232" t="inlineStr"/>
      <c r="CA1232" t="inlineStr"/>
      <c r="CB1232" t="inlineStr"/>
      <c r="CC1232" t="inlineStr"/>
      <c r="CD1232" t="inlineStr"/>
      <c r="CE1232" t="inlineStr"/>
      <c r="CF1232" t="inlineStr"/>
      <c r="CG1232" t="inlineStr"/>
      <c r="CH1232" t="inlineStr"/>
      <c r="CI1232" t="inlineStr"/>
      <c r="CJ1232" t="inlineStr"/>
      <c r="CK1232" t="inlineStr"/>
      <c r="CL1232" t="inlineStr"/>
      <c r="CM1232" t="inlineStr"/>
      <c r="CN1232" t="inlineStr"/>
      <c r="CO1232" t="inlineStr"/>
      <c r="CP1232" t="inlineStr"/>
      <c r="CQ1232" t="inlineStr"/>
      <c r="CR1232" t="inlineStr"/>
      <c r="CS1232" t="inlineStr"/>
      <c r="CT1232" t="inlineStr"/>
      <c r="CU1232" t="inlineStr"/>
    </row>
    <row r="1233">
      <c r="A1233" t="b">
        <v>1</v>
      </c>
      <c r="B1233" t="inlineStr"/>
      <c r="C1233" t="inlineStr">
        <is>
          <t>L-1531-833463683</t>
        </is>
      </c>
      <c r="D1233" t="inlineStr">
        <is>
          <t>1268481114</t>
        </is>
      </c>
      <c r="E1233" t="inlineStr">
        <is>
          <t>Qd</t>
        </is>
      </c>
      <c r="F1233" t="inlineStr"/>
      <c r="G1233" t="inlineStr">
        <is>
          <t>III 104, 32 a</t>
        </is>
      </c>
      <c r="H1233" t="inlineStr">
        <is>
          <t>III 104, 32 a</t>
        </is>
      </c>
      <c r="I1233" t="inlineStr"/>
      <c r="J1233" t="inlineStr"/>
      <c r="K1233" t="inlineStr"/>
      <c r="L1233" t="inlineStr"/>
      <c r="M1233" t="inlineStr"/>
      <c r="N1233" t="inlineStr"/>
      <c r="O1233" t="inlineStr"/>
      <c r="P1233" t="inlineStr"/>
      <c r="Q1233" t="inlineStr"/>
      <c r="R1233" t="inlineStr"/>
      <c r="S1233" t="inlineStr"/>
      <c r="T1233" t="inlineStr"/>
      <c r="U1233" t="inlineStr"/>
      <c r="V1233" t="inlineStr"/>
      <c r="W1233" t="inlineStr"/>
      <c r="X1233" t="inlineStr"/>
      <c r="Y1233" t="inlineStr"/>
      <c r="Z1233" t="inlineStr"/>
      <c r="AA1233" t="inlineStr"/>
      <c r="AB1233" t="inlineStr"/>
      <c r="AC1233" t="inlineStr"/>
      <c r="AD1233" t="inlineStr"/>
      <c r="AE1233" t="inlineStr"/>
      <c r="AF1233" t="inlineStr"/>
      <c r="AG1233" t="inlineStr"/>
      <c r="AH1233" t="inlineStr"/>
      <c r="AI1233" t="inlineStr"/>
      <c r="AJ1233" t="inlineStr"/>
      <c r="AK1233" t="inlineStr"/>
      <c r="AL1233" t="inlineStr"/>
      <c r="AM1233" t="inlineStr"/>
      <c r="AN1233" t="inlineStr"/>
      <c r="AO1233" t="inlineStr"/>
      <c r="AP1233" t="inlineStr"/>
      <c r="AQ1233" t="inlineStr"/>
      <c r="AR1233" t="inlineStr"/>
      <c r="AS1233" t="inlineStr"/>
      <c r="AT1233" t="inlineStr"/>
      <c r="AU1233" t="inlineStr"/>
      <c r="AV1233" t="inlineStr"/>
      <c r="AW1233" t="inlineStr"/>
      <c r="AX1233" t="inlineStr"/>
      <c r="AY1233" t="inlineStr"/>
      <c r="AZ1233" t="inlineStr"/>
      <c r="BA1233" t="inlineStr"/>
      <c r="BB1233" t="inlineStr"/>
      <c r="BC1233" t="inlineStr"/>
      <c r="BD1233" t="inlineStr"/>
      <c r="BE1233" t="inlineStr"/>
      <c r="BF1233" t="inlineStr"/>
      <c r="BG1233" t="inlineStr"/>
      <c r="BH1233" t="inlineStr"/>
      <c r="BI1233" t="inlineStr"/>
      <c r="BJ1233" t="inlineStr"/>
      <c r="BK1233" t="inlineStr"/>
      <c r="BL1233" t="inlineStr"/>
      <c r="BM1233" t="inlineStr"/>
      <c r="BN1233" t="inlineStr"/>
      <c r="BO1233" t="inlineStr"/>
      <c r="BP1233" t="inlineStr"/>
      <c r="BQ1233" t="inlineStr"/>
      <c r="BR1233" t="inlineStr"/>
      <c r="BS1233" t="inlineStr"/>
      <c r="BT1233" t="inlineStr"/>
      <c r="BU1233" t="inlineStr"/>
      <c r="BV1233" t="inlineStr"/>
      <c r="BW1233" t="inlineStr"/>
      <c r="BX1233" t="inlineStr"/>
      <c r="BY1233" t="inlineStr"/>
      <c r="BZ1233" t="inlineStr"/>
      <c r="CA1233" t="inlineStr"/>
      <c r="CB1233" t="inlineStr"/>
      <c r="CC1233" t="inlineStr"/>
      <c r="CD1233" t="inlineStr"/>
      <c r="CE1233" t="inlineStr"/>
      <c r="CF1233" t="inlineStr"/>
      <c r="CG1233" t="inlineStr"/>
      <c r="CH1233" t="inlineStr"/>
      <c r="CI1233" t="inlineStr"/>
      <c r="CJ1233" t="inlineStr"/>
      <c r="CK1233" t="inlineStr"/>
      <c r="CL1233" t="inlineStr"/>
      <c r="CM1233" t="inlineStr"/>
      <c r="CN1233" t="inlineStr"/>
      <c r="CO1233" t="inlineStr"/>
      <c r="CP1233" t="inlineStr"/>
      <c r="CQ1233" t="inlineStr"/>
      <c r="CR1233" t="inlineStr"/>
      <c r="CS1233" t="inlineStr"/>
      <c r="CT1233" t="inlineStr"/>
      <c r="CU1233" t="inlineStr"/>
    </row>
    <row r="1234">
      <c r="A1234" t="b">
        <v>0</v>
      </c>
      <c r="B1234" t="inlineStr">
        <is>
          <t>1109</t>
        </is>
      </c>
      <c r="C1234" t="inlineStr">
        <is>
          <t>L-1532-167641727</t>
        </is>
      </c>
      <c r="D1234" t="inlineStr">
        <is>
          <t>999167855</t>
        </is>
      </c>
      <c r="E1234" t="inlineStr"/>
      <c r="F1234" t="inlineStr">
        <is>
          <t>https://portal.dnb.de/opac.htm?method=simpleSearch&amp;cqlMode=true&amp;query=idn%3D999167855</t>
        </is>
      </c>
      <c r="G1234" t="inlineStr">
        <is>
          <t>III 104, 32 a (angebunden)</t>
        </is>
      </c>
      <c r="H1234" t="inlineStr"/>
      <c r="I1234" t="inlineStr"/>
      <c r="J1234" t="inlineStr"/>
      <c r="K1234" t="inlineStr"/>
      <c r="L1234" t="inlineStr"/>
      <c r="M1234" t="inlineStr"/>
      <c r="N1234" t="inlineStr"/>
      <c r="O1234" t="inlineStr"/>
      <c r="P1234" t="inlineStr"/>
      <c r="Q1234" t="inlineStr"/>
      <c r="R1234" t="inlineStr"/>
      <c r="S1234" t="inlineStr"/>
      <c r="T1234" t="inlineStr"/>
      <c r="U1234" t="inlineStr"/>
      <c r="V1234" t="inlineStr"/>
      <c r="W1234" t="inlineStr"/>
      <c r="X1234" t="inlineStr"/>
      <c r="Y1234" t="inlineStr"/>
      <c r="Z1234" t="inlineStr"/>
      <c r="AA1234" t="inlineStr"/>
      <c r="AB1234" t="inlineStr"/>
      <c r="AC1234" t="inlineStr"/>
      <c r="AD1234" t="inlineStr"/>
      <c r="AE1234" t="inlineStr"/>
      <c r="AF1234" t="inlineStr"/>
      <c r="AG1234" t="inlineStr"/>
      <c r="AH1234" t="inlineStr"/>
      <c r="AI1234" t="inlineStr"/>
      <c r="AJ1234" t="inlineStr"/>
      <c r="AK1234" t="inlineStr"/>
      <c r="AL1234" t="inlineStr"/>
      <c r="AM1234" t="inlineStr"/>
      <c r="AN1234" t="inlineStr"/>
      <c r="AO1234" t="inlineStr"/>
      <c r="AP1234" t="inlineStr"/>
      <c r="AQ1234" t="inlineStr"/>
      <c r="AR1234" t="inlineStr"/>
      <c r="AS1234" t="inlineStr"/>
      <c r="AT1234" t="inlineStr"/>
      <c r="AU1234" t="inlineStr"/>
      <c r="AV1234" t="inlineStr"/>
      <c r="AW1234" t="inlineStr"/>
      <c r="AX1234" t="inlineStr"/>
      <c r="AY1234" t="inlineStr"/>
      <c r="AZ1234" t="inlineStr"/>
      <c r="BA1234" t="inlineStr"/>
      <c r="BB1234" t="inlineStr"/>
      <c r="BC1234" t="inlineStr">
        <is>
          <t>0</t>
        </is>
      </c>
      <c r="BD1234" t="inlineStr"/>
      <c r="BE1234" t="inlineStr"/>
      <c r="BF1234" t="inlineStr"/>
      <c r="BG1234" t="inlineStr"/>
      <c r="BH1234" t="inlineStr"/>
      <c r="BI1234" t="inlineStr"/>
      <c r="BJ1234" t="inlineStr"/>
      <c r="BK1234" t="inlineStr"/>
      <c r="BL1234" t="inlineStr"/>
      <c r="BM1234" t="inlineStr"/>
      <c r="BN1234" t="inlineStr"/>
      <c r="BO1234" t="inlineStr"/>
      <c r="BP1234" t="inlineStr"/>
      <c r="BQ1234" t="inlineStr"/>
      <c r="BR1234" t="inlineStr"/>
      <c r="BS1234" t="inlineStr"/>
      <c r="BT1234" t="inlineStr"/>
      <c r="BU1234" t="inlineStr"/>
      <c r="BV1234" t="inlineStr"/>
      <c r="BW1234" t="inlineStr"/>
      <c r="BX1234" t="inlineStr"/>
      <c r="BY1234" t="inlineStr"/>
      <c r="BZ1234" t="inlineStr"/>
      <c r="CA1234" t="inlineStr"/>
      <c r="CB1234" t="inlineStr"/>
      <c r="CC1234" t="inlineStr"/>
      <c r="CD1234" t="inlineStr"/>
      <c r="CE1234" t="inlineStr"/>
      <c r="CF1234" t="inlineStr"/>
      <c r="CG1234" t="inlineStr"/>
      <c r="CH1234" t="inlineStr"/>
      <c r="CI1234" t="inlineStr"/>
      <c r="CJ1234" t="inlineStr"/>
      <c r="CK1234" t="inlineStr"/>
      <c r="CL1234" t="inlineStr"/>
      <c r="CM1234" t="inlineStr"/>
      <c r="CN1234" t="inlineStr"/>
      <c r="CO1234" t="inlineStr"/>
      <c r="CP1234" t="inlineStr"/>
      <c r="CQ1234" t="inlineStr"/>
      <c r="CR1234" t="inlineStr"/>
      <c r="CS1234" t="inlineStr"/>
      <c r="CT1234" t="inlineStr"/>
      <c r="CU1234" t="inlineStr"/>
    </row>
    <row r="1235">
      <c r="A1235" t="b">
        <v>1</v>
      </c>
      <c r="B1235" t="inlineStr">
        <is>
          <t>1111</t>
        </is>
      </c>
      <c r="C1235" t="inlineStr">
        <is>
          <t>L-1540-167629735</t>
        </is>
      </c>
      <c r="D1235" t="inlineStr">
        <is>
          <t>999156268</t>
        </is>
      </c>
      <c r="E1235" t="inlineStr">
        <is>
          <t>Aal</t>
        </is>
      </c>
      <c r="F1235" t="inlineStr">
        <is>
          <t>https://portal.dnb.de/opac.htm?method=simpleSearch&amp;cqlMode=true&amp;query=idn%3D999156268</t>
        </is>
      </c>
      <c r="G1235" t="inlineStr">
        <is>
          <t>III 104, 32 b</t>
        </is>
      </c>
      <c r="H1235" t="inlineStr">
        <is>
          <t>III 104, 32 b</t>
        </is>
      </c>
      <c r="I1235" t="inlineStr"/>
      <c r="J1235" t="inlineStr"/>
      <c r="K1235" t="inlineStr">
        <is>
          <t>bis 25 cm</t>
        </is>
      </c>
      <c r="L1235" t="inlineStr"/>
      <c r="M1235" t="inlineStr"/>
      <c r="N1235" t="inlineStr"/>
      <c r="O1235" t="inlineStr"/>
      <c r="P1235" t="inlineStr"/>
      <c r="Q1235" t="inlineStr"/>
      <c r="R1235" t="inlineStr"/>
      <c r="S1235" t="inlineStr"/>
      <c r="T1235" t="inlineStr"/>
      <c r="U1235" t="inlineStr"/>
      <c r="V1235" t="inlineStr"/>
      <c r="W1235" t="inlineStr"/>
      <c r="X1235" t="inlineStr"/>
      <c r="Y1235" t="inlineStr"/>
      <c r="Z1235" t="inlineStr"/>
      <c r="AA1235" t="inlineStr">
        <is>
          <t>HPg</t>
        </is>
      </c>
      <c r="AB1235" t="inlineStr"/>
      <c r="AC1235" t="inlineStr"/>
      <c r="AD1235" t="inlineStr">
        <is>
          <t>h/E</t>
        </is>
      </c>
      <c r="AE1235" t="inlineStr"/>
      <c r="AF1235" t="inlineStr"/>
      <c r="AG1235" t="inlineStr"/>
      <c r="AH1235" t="inlineStr"/>
      <c r="AI1235" t="inlineStr"/>
      <c r="AJ1235" t="inlineStr">
        <is>
          <t>Pa</t>
        </is>
      </c>
      <c r="AK1235" t="inlineStr"/>
      <c r="AL1235" t="inlineStr"/>
      <c r="AM1235" t="inlineStr"/>
      <c r="AN1235" t="inlineStr"/>
      <c r="AO1235" t="inlineStr"/>
      <c r="AP1235" t="inlineStr"/>
      <c r="AQ1235" t="inlineStr"/>
      <c r="AR1235" t="inlineStr"/>
      <c r="AS1235" t="inlineStr"/>
      <c r="AT1235" t="inlineStr"/>
      <c r="AU1235" t="inlineStr"/>
      <c r="AV1235" t="inlineStr"/>
      <c r="AW1235" t="inlineStr"/>
      <c r="AX1235" t="inlineStr">
        <is>
          <t>110</t>
        </is>
      </c>
      <c r="AY1235" t="inlineStr"/>
      <c r="AZ1235" t="inlineStr">
        <is>
          <t>x</t>
        </is>
      </c>
      <c r="BA1235" t="inlineStr">
        <is>
          <t>x</t>
        </is>
      </c>
      <c r="BB1235" t="inlineStr">
        <is>
          <t>n</t>
        </is>
      </c>
      <c r="BC1235" t="inlineStr">
        <is>
          <t>0</t>
        </is>
      </c>
      <c r="BD1235" t="inlineStr"/>
      <c r="BE1235" t="inlineStr"/>
      <c r="BF1235" t="inlineStr"/>
      <c r="BG1235" t="inlineStr"/>
      <c r="BH1235" t="inlineStr"/>
      <c r="BI1235" t="inlineStr"/>
      <c r="BJ1235" t="inlineStr"/>
      <c r="BK1235" t="inlineStr"/>
      <c r="BL1235" t="inlineStr"/>
      <c r="BM1235" t="inlineStr"/>
      <c r="BN1235" t="inlineStr"/>
      <c r="BO1235" t="inlineStr"/>
      <c r="BP1235" t="inlineStr"/>
      <c r="BQ1235" t="inlineStr"/>
      <c r="BR1235" t="inlineStr"/>
      <c r="BS1235" t="inlineStr"/>
      <c r="BT1235" t="inlineStr"/>
      <c r="BU1235" t="inlineStr"/>
      <c r="BV1235" t="inlineStr"/>
      <c r="BW1235" t="inlineStr"/>
      <c r="BX1235" t="inlineStr"/>
      <c r="BY1235" t="inlineStr"/>
      <c r="BZ1235" t="inlineStr"/>
      <c r="CA1235" t="inlineStr"/>
      <c r="CB1235" t="inlineStr"/>
      <c r="CC1235" t="inlineStr"/>
      <c r="CD1235" t="inlineStr"/>
      <c r="CE1235" t="inlineStr"/>
      <c r="CF1235" t="inlineStr"/>
      <c r="CG1235" t="inlineStr"/>
      <c r="CH1235" t="inlineStr"/>
      <c r="CI1235" t="inlineStr"/>
      <c r="CJ1235" t="inlineStr"/>
      <c r="CK1235" t="inlineStr"/>
      <c r="CL1235" t="inlineStr"/>
      <c r="CM1235" t="inlineStr"/>
      <c r="CN1235" t="inlineStr"/>
      <c r="CO1235" t="inlineStr"/>
      <c r="CP1235" t="inlineStr"/>
      <c r="CQ1235" t="inlineStr"/>
      <c r="CR1235" t="inlineStr"/>
      <c r="CS1235" t="inlineStr"/>
      <c r="CT1235" t="inlineStr"/>
      <c r="CU1235" t="inlineStr"/>
    </row>
    <row r="1236">
      <c r="A1236" t="b">
        <v>1</v>
      </c>
      <c r="B1236" t="inlineStr">
        <is>
          <t>1112</t>
        </is>
      </c>
      <c r="C1236" t="inlineStr">
        <is>
          <t>L-1541-16763996X</t>
        </is>
      </c>
      <c r="D1236" t="inlineStr">
        <is>
          <t>999166727</t>
        </is>
      </c>
      <c r="E1236" t="inlineStr">
        <is>
          <t>Aal</t>
        </is>
      </c>
      <c r="F1236" t="inlineStr">
        <is>
          <t>https://portal.dnb.de/opac.htm?method=simpleSearch&amp;cqlMode=true&amp;query=idn%3D999166727</t>
        </is>
      </c>
      <c r="G1236" t="inlineStr">
        <is>
          <t>III 104, 32 c</t>
        </is>
      </c>
      <c r="H1236" t="inlineStr">
        <is>
          <t>III 104, 32 c</t>
        </is>
      </c>
      <c r="I1236" t="inlineStr"/>
      <c r="J1236" t="inlineStr"/>
      <c r="K1236" t="inlineStr">
        <is>
          <t>bis 25 cm</t>
        </is>
      </c>
      <c r="L1236" t="inlineStr"/>
      <c r="M1236" t="inlineStr"/>
      <c r="N1236" t="inlineStr"/>
      <c r="O1236" t="inlineStr"/>
      <c r="P1236" t="inlineStr"/>
      <c r="Q1236" t="inlineStr"/>
      <c r="R1236" t="inlineStr"/>
      <c r="S1236" t="inlineStr"/>
      <c r="T1236" t="inlineStr"/>
      <c r="U1236" t="inlineStr"/>
      <c r="V1236" t="inlineStr"/>
      <c r="W1236" t="inlineStr"/>
      <c r="X1236" t="inlineStr"/>
      <c r="Y1236" t="inlineStr"/>
      <c r="Z1236" t="inlineStr"/>
      <c r="AA1236" t="inlineStr">
        <is>
          <t>HPg</t>
        </is>
      </c>
      <c r="AB1236" t="inlineStr"/>
      <c r="AC1236" t="inlineStr"/>
      <c r="AD1236" t="inlineStr">
        <is>
          <t>h/E</t>
        </is>
      </c>
      <c r="AE1236" t="inlineStr"/>
      <c r="AF1236" t="inlineStr"/>
      <c r="AG1236" t="inlineStr"/>
      <c r="AH1236" t="inlineStr"/>
      <c r="AI1236" t="inlineStr"/>
      <c r="AJ1236" t="inlineStr">
        <is>
          <t>Pa</t>
        </is>
      </c>
      <c r="AK1236" t="inlineStr"/>
      <c r="AL1236" t="inlineStr"/>
      <c r="AM1236" t="inlineStr"/>
      <c r="AN1236" t="inlineStr"/>
      <c r="AO1236" t="inlineStr"/>
      <c r="AP1236" t="inlineStr"/>
      <c r="AQ1236" t="inlineStr"/>
      <c r="AR1236" t="inlineStr"/>
      <c r="AS1236" t="inlineStr"/>
      <c r="AT1236" t="inlineStr"/>
      <c r="AU1236" t="inlineStr"/>
      <c r="AV1236" t="inlineStr"/>
      <c r="AW1236" t="inlineStr"/>
      <c r="AX1236" t="inlineStr">
        <is>
          <t>110</t>
        </is>
      </c>
      <c r="AY1236" t="inlineStr"/>
      <c r="AZ1236" t="inlineStr">
        <is>
          <t>x</t>
        </is>
      </c>
      <c r="BA1236" t="inlineStr">
        <is>
          <t>x</t>
        </is>
      </c>
      <c r="BB1236" t="inlineStr">
        <is>
          <t>n</t>
        </is>
      </c>
      <c r="BC1236" t="inlineStr">
        <is>
          <t>0</t>
        </is>
      </c>
      <c r="BD1236" t="inlineStr"/>
      <c r="BE1236" t="inlineStr"/>
      <c r="BF1236" t="inlineStr"/>
      <c r="BG1236" t="inlineStr"/>
      <c r="BH1236" t="inlineStr"/>
      <c r="BI1236" t="inlineStr"/>
      <c r="BJ1236" t="inlineStr"/>
      <c r="BK1236" t="inlineStr"/>
      <c r="BL1236" t="inlineStr"/>
      <c r="BM1236" t="inlineStr"/>
      <c r="BN1236" t="inlineStr"/>
      <c r="BO1236" t="inlineStr"/>
      <c r="BP1236" t="inlineStr"/>
      <c r="BQ1236" t="inlineStr"/>
      <c r="BR1236" t="inlineStr"/>
      <c r="BS1236" t="inlineStr"/>
      <c r="BT1236" t="inlineStr"/>
      <c r="BU1236" t="inlineStr"/>
      <c r="BV1236" t="inlineStr"/>
      <c r="BW1236" t="inlineStr"/>
      <c r="BX1236" t="inlineStr"/>
      <c r="BY1236" t="inlineStr"/>
      <c r="BZ1236" t="inlineStr"/>
      <c r="CA1236" t="inlineStr"/>
      <c r="CB1236" t="inlineStr"/>
      <c r="CC1236" t="inlineStr"/>
      <c r="CD1236" t="inlineStr"/>
      <c r="CE1236" t="inlineStr"/>
      <c r="CF1236" t="inlineStr"/>
      <c r="CG1236" t="inlineStr"/>
      <c r="CH1236" t="inlineStr"/>
      <c r="CI1236" t="inlineStr"/>
      <c r="CJ1236" t="inlineStr"/>
      <c r="CK1236" t="inlineStr"/>
      <c r="CL1236" t="inlineStr"/>
      <c r="CM1236" t="inlineStr"/>
      <c r="CN1236" t="inlineStr"/>
      <c r="CO1236" t="inlineStr"/>
      <c r="CP1236" t="inlineStr"/>
      <c r="CQ1236" t="inlineStr"/>
      <c r="CR1236" t="inlineStr"/>
      <c r="CS1236" t="inlineStr"/>
      <c r="CT1236" t="inlineStr"/>
      <c r="CU1236" t="inlineStr"/>
    </row>
    <row r="1237">
      <c r="A1237" t="b">
        <v>0</v>
      </c>
      <c r="B1237" t="inlineStr">
        <is>
          <t>1114</t>
        </is>
      </c>
      <c r="C1237" t="inlineStr">
        <is>
          <t>L-1538-167110322</t>
        </is>
      </c>
      <c r="D1237" t="inlineStr">
        <is>
          <t>998887110</t>
        </is>
      </c>
      <c r="E1237" t="inlineStr"/>
      <c r="F1237" t="inlineStr">
        <is>
          <t>https://portal.dnb.de/opac.htm?method=simpleSearch&amp;cqlMode=true&amp;query=idn%3D998887110</t>
        </is>
      </c>
      <c r="G1237" t="inlineStr">
        <is>
          <t>III 104, 32 d</t>
        </is>
      </c>
      <c r="H1237" t="inlineStr"/>
      <c r="I1237" t="inlineStr"/>
      <c r="J1237" t="inlineStr"/>
      <c r="K1237" t="inlineStr">
        <is>
          <t>bis 25 cm</t>
        </is>
      </c>
      <c r="L1237" t="inlineStr"/>
      <c r="M1237" t="inlineStr"/>
      <c r="N1237" t="inlineStr"/>
      <c r="O1237" t="inlineStr"/>
      <c r="P1237" t="inlineStr"/>
      <c r="Q1237" t="inlineStr"/>
      <c r="R1237" t="inlineStr"/>
      <c r="S1237" t="inlineStr"/>
      <c r="T1237" t="inlineStr"/>
      <c r="U1237" t="inlineStr"/>
      <c r="V1237" t="inlineStr"/>
      <c r="W1237" t="inlineStr"/>
      <c r="X1237" t="inlineStr"/>
      <c r="Y1237" t="inlineStr"/>
      <c r="Z1237" t="inlineStr"/>
      <c r="AA1237" t="inlineStr">
        <is>
          <t>HD</t>
        </is>
      </c>
      <c r="AB1237" t="inlineStr"/>
      <c r="AC1237" t="inlineStr"/>
      <c r="AD1237" t="inlineStr">
        <is>
          <t>h</t>
        </is>
      </c>
      <c r="AE1237" t="inlineStr"/>
      <c r="AF1237" t="inlineStr"/>
      <c r="AG1237" t="inlineStr"/>
      <c r="AH1237" t="inlineStr"/>
      <c r="AI1237" t="inlineStr"/>
      <c r="AJ1237" t="inlineStr">
        <is>
          <t>Pa</t>
        </is>
      </c>
      <c r="AK1237" t="inlineStr"/>
      <c r="AL1237" t="inlineStr"/>
      <c r="AM1237" t="inlineStr"/>
      <c r="AN1237" t="inlineStr"/>
      <c r="AO1237" t="inlineStr"/>
      <c r="AP1237" t="inlineStr"/>
      <c r="AQ1237" t="inlineStr"/>
      <c r="AR1237" t="inlineStr"/>
      <c r="AS1237" t="inlineStr"/>
      <c r="AT1237" t="inlineStr"/>
      <c r="AU1237" t="inlineStr"/>
      <c r="AV1237" t="inlineStr"/>
      <c r="AW1237" t="inlineStr"/>
      <c r="AX1237" t="inlineStr">
        <is>
          <t>nur 110</t>
        </is>
      </c>
      <c r="AY1237" t="inlineStr"/>
      <c r="AZ1237" t="inlineStr"/>
      <c r="BA1237" t="inlineStr"/>
      <c r="BB1237" t="inlineStr">
        <is>
          <t>n</t>
        </is>
      </c>
      <c r="BC1237" t="inlineStr">
        <is>
          <t>0</t>
        </is>
      </c>
      <c r="BD1237" t="inlineStr"/>
      <c r="BE1237" t="inlineStr"/>
      <c r="BF1237" t="inlineStr"/>
      <c r="BG1237" t="inlineStr"/>
      <c r="BH1237" t="inlineStr"/>
      <c r="BI1237" t="inlineStr">
        <is>
          <t>x sauer</t>
        </is>
      </c>
      <c r="BJ1237" t="inlineStr">
        <is>
          <t>x</t>
        </is>
      </c>
      <c r="BK1237" t="inlineStr">
        <is>
          <t>Schaden stabil</t>
        </is>
      </c>
      <c r="BL1237" t="inlineStr"/>
      <c r="BM1237" t="inlineStr"/>
      <c r="BN1237" t="inlineStr"/>
      <c r="BO1237" t="inlineStr"/>
      <c r="BP1237" t="inlineStr"/>
      <c r="BQ1237" t="inlineStr"/>
      <c r="BR1237" t="inlineStr"/>
      <c r="BS1237" t="inlineStr"/>
      <c r="BT1237" t="inlineStr"/>
      <c r="BU1237" t="inlineStr"/>
      <c r="BV1237" t="inlineStr"/>
      <c r="BW1237" t="inlineStr"/>
      <c r="BX1237" t="inlineStr"/>
      <c r="BY1237" t="inlineStr"/>
      <c r="BZ1237" t="inlineStr"/>
      <c r="CA1237" t="inlineStr"/>
      <c r="CB1237" t="inlineStr"/>
      <c r="CC1237" t="inlineStr"/>
      <c r="CD1237" t="inlineStr"/>
      <c r="CE1237" t="inlineStr"/>
      <c r="CF1237" t="inlineStr"/>
      <c r="CG1237" t="inlineStr"/>
      <c r="CH1237" t="inlineStr"/>
      <c r="CI1237" t="inlineStr"/>
      <c r="CJ1237" t="inlineStr"/>
      <c r="CK1237" t="inlineStr"/>
      <c r="CL1237" t="inlineStr"/>
      <c r="CM1237" t="inlineStr"/>
      <c r="CN1237" t="inlineStr"/>
      <c r="CO1237" t="inlineStr"/>
      <c r="CP1237" t="inlineStr"/>
      <c r="CQ1237" t="inlineStr"/>
      <c r="CR1237" t="inlineStr"/>
      <c r="CS1237" t="inlineStr"/>
      <c r="CT1237" t="inlineStr"/>
      <c r="CU1237" t="inlineStr"/>
    </row>
    <row r="1238">
      <c r="A1238" t="b">
        <v>1</v>
      </c>
      <c r="B1238" t="inlineStr"/>
      <c r="C1238" t="inlineStr">
        <is>
          <t>L-1529-812448545</t>
        </is>
      </c>
      <c r="D1238" t="inlineStr">
        <is>
          <t>1267871814</t>
        </is>
      </c>
      <c r="E1238" t="inlineStr">
        <is>
          <t>Qd</t>
        </is>
      </c>
      <c r="F1238" t="inlineStr"/>
      <c r="G1238" t="inlineStr">
        <is>
          <t>III 104, 32 d</t>
        </is>
      </c>
      <c r="H1238" t="inlineStr">
        <is>
          <t>III 104, 32 d</t>
        </is>
      </c>
      <c r="I1238" t="inlineStr"/>
      <c r="J1238" t="inlineStr"/>
      <c r="K1238" t="inlineStr"/>
      <c r="L1238" t="inlineStr"/>
      <c r="M1238" t="inlineStr"/>
      <c r="N1238" t="inlineStr"/>
      <c r="O1238" t="inlineStr"/>
      <c r="P1238" t="inlineStr"/>
      <c r="Q1238" t="inlineStr"/>
      <c r="R1238" t="inlineStr"/>
      <c r="S1238" t="inlineStr"/>
      <c r="T1238" t="inlineStr"/>
      <c r="U1238" t="inlineStr"/>
      <c r="V1238" t="inlineStr"/>
      <c r="W1238" t="inlineStr"/>
      <c r="X1238" t="inlineStr"/>
      <c r="Y1238" t="inlineStr"/>
      <c r="Z1238" t="inlineStr"/>
      <c r="AA1238" t="inlineStr"/>
      <c r="AB1238" t="inlineStr"/>
      <c r="AC1238" t="inlineStr"/>
      <c r="AD1238" t="inlineStr"/>
      <c r="AE1238" t="inlineStr"/>
      <c r="AF1238" t="inlineStr"/>
      <c r="AG1238" t="inlineStr"/>
      <c r="AH1238" t="inlineStr"/>
      <c r="AI1238" t="inlineStr"/>
      <c r="AJ1238" t="inlineStr"/>
      <c r="AK1238" t="inlineStr"/>
      <c r="AL1238" t="inlineStr"/>
      <c r="AM1238" t="inlineStr"/>
      <c r="AN1238" t="inlineStr"/>
      <c r="AO1238" t="inlineStr"/>
      <c r="AP1238" t="inlineStr"/>
      <c r="AQ1238" t="inlineStr"/>
      <c r="AR1238" t="inlineStr"/>
      <c r="AS1238" t="inlineStr"/>
      <c r="AT1238" t="inlineStr"/>
      <c r="AU1238" t="inlineStr"/>
      <c r="AV1238" t="inlineStr"/>
      <c r="AW1238" t="inlineStr"/>
      <c r="AX1238" t="inlineStr"/>
      <c r="AY1238" t="inlineStr"/>
      <c r="AZ1238" t="inlineStr"/>
      <c r="BA1238" t="inlineStr"/>
      <c r="BB1238" t="inlineStr"/>
      <c r="BC1238" t="inlineStr"/>
      <c r="BD1238" t="inlineStr"/>
      <c r="BE1238" t="inlineStr"/>
      <c r="BF1238" t="inlineStr"/>
      <c r="BG1238" t="inlineStr"/>
      <c r="BH1238" t="inlineStr"/>
      <c r="BI1238" t="inlineStr"/>
      <c r="BJ1238" t="inlineStr"/>
      <c r="BK1238" t="inlineStr"/>
      <c r="BL1238" t="inlineStr"/>
      <c r="BM1238" t="inlineStr"/>
      <c r="BN1238" t="inlineStr"/>
      <c r="BO1238" t="inlineStr"/>
      <c r="BP1238" t="inlineStr"/>
      <c r="BQ1238" t="inlineStr"/>
      <c r="BR1238" t="inlineStr"/>
      <c r="BS1238" t="inlineStr"/>
      <c r="BT1238" t="inlineStr"/>
      <c r="BU1238" t="inlineStr"/>
      <c r="BV1238" t="inlineStr"/>
      <c r="BW1238" t="inlineStr"/>
      <c r="BX1238" t="inlineStr"/>
      <c r="BY1238" t="inlineStr"/>
      <c r="BZ1238" t="inlineStr"/>
      <c r="CA1238" t="inlineStr"/>
      <c r="CB1238" t="inlineStr"/>
      <c r="CC1238" t="inlineStr"/>
      <c r="CD1238" t="inlineStr"/>
      <c r="CE1238" t="inlineStr"/>
      <c r="CF1238" t="inlineStr"/>
      <c r="CG1238" t="inlineStr"/>
      <c r="CH1238" t="inlineStr"/>
      <c r="CI1238" t="inlineStr"/>
      <c r="CJ1238" t="inlineStr"/>
      <c r="CK1238" t="inlineStr"/>
      <c r="CL1238" t="inlineStr"/>
      <c r="CM1238" t="inlineStr"/>
      <c r="CN1238" t="inlineStr"/>
      <c r="CO1238" t="inlineStr"/>
      <c r="CP1238" t="inlineStr"/>
      <c r="CQ1238" t="inlineStr"/>
      <c r="CR1238" t="inlineStr"/>
      <c r="CS1238" t="inlineStr"/>
      <c r="CT1238" t="inlineStr"/>
      <c r="CU1238" t="inlineStr"/>
    </row>
    <row r="1239">
      <c r="A1239" t="b">
        <v>0</v>
      </c>
      <c r="B1239" t="inlineStr">
        <is>
          <t>1113</t>
        </is>
      </c>
      <c r="C1239" t="inlineStr">
        <is>
          <t>L-1529-167648578</t>
        </is>
      </c>
      <c r="D1239" t="inlineStr">
        <is>
          <t>999175122</t>
        </is>
      </c>
      <c r="E1239" t="inlineStr"/>
      <c r="F1239" t="inlineStr">
        <is>
          <t>https://portal.dnb.de/opac.htm?method=simpleSearch&amp;cqlMode=true&amp;query=idn%3D999175122</t>
        </is>
      </c>
      <c r="G1239" t="inlineStr">
        <is>
          <t>III 104, 32 d (angebunden)</t>
        </is>
      </c>
      <c r="H1239" t="inlineStr"/>
      <c r="I1239" t="inlineStr"/>
      <c r="J1239" t="inlineStr"/>
      <c r="K1239" t="inlineStr"/>
      <c r="L1239" t="inlineStr"/>
      <c r="M1239" t="inlineStr"/>
      <c r="N1239" t="inlineStr"/>
      <c r="O1239" t="inlineStr"/>
      <c r="P1239" t="inlineStr"/>
      <c r="Q1239" t="inlineStr"/>
      <c r="R1239" t="inlineStr"/>
      <c r="S1239" t="inlineStr"/>
      <c r="T1239" t="inlineStr"/>
      <c r="U1239" t="inlineStr"/>
      <c r="V1239" t="inlineStr"/>
      <c r="W1239" t="inlineStr"/>
      <c r="X1239" t="inlineStr"/>
      <c r="Y1239" t="inlineStr"/>
      <c r="Z1239" t="inlineStr"/>
      <c r="AA1239" t="inlineStr"/>
      <c r="AB1239" t="inlineStr"/>
      <c r="AC1239" t="inlineStr"/>
      <c r="AD1239" t="inlineStr"/>
      <c r="AE1239" t="inlineStr"/>
      <c r="AF1239" t="inlineStr"/>
      <c r="AG1239" t="inlineStr"/>
      <c r="AH1239" t="inlineStr"/>
      <c r="AI1239" t="inlineStr"/>
      <c r="AJ1239" t="inlineStr"/>
      <c r="AK1239" t="inlineStr"/>
      <c r="AL1239" t="inlineStr"/>
      <c r="AM1239" t="inlineStr"/>
      <c r="AN1239" t="inlineStr"/>
      <c r="AO1239" t="inlineStr"/>
      <c r="AP1239" t="inlineStr"/>
      <c r="AQ1239" t="inlineStr"/>
      <c r="AR1239" t="inlineStr"/>
      <c r="AS1239" t="inlineStr"/>
      <c r="AT1239" t="inlineStr"/>
      <c r="AU1239" t="inlineStr"/>
      <c r="AV1239" t="inlineStr"/>
      <c r="AW1239" t="inlineStr"/>
      <c r="AX1239" t="inlineStr"/>
      <c r="AY1239" t="inlineStr"/>
      <c r="AZ1239" t="inlineStr"/>
      <c r="BA1239" t="inlineStr"/>
      <c r="BB1239" t="inlineStr"/>
      <c r="BC1239" t="inlineStr">
        <is>
          <t>0</t>
        </is>
      </c>
      <c r="BD1239" t="inlineStr"/>
      <c r="BE1239" t="inlineStr"/>
      <c r="BF1239" t="inlineStr"/>
      <c r="BG1239" t="inlineStr"/>
      <c r="BH1239" t="inlineStr"/>
      <c r="BI1239" t="inlineStr"/>
      <c r="BJ1239" t="inlineStr"/>
      <c r="BK1239" t="inlineStr"/>
      <c r="BL1239" t="inlineStr"/>
      <c r="BM1239" t="inlineStr"/>
      <c r="BN1239" t="inlineStr"/>
      <c r="BO1239" t="inlineStr"/>
      <c r="BP1239" t="inlineStr"/>
      <c r="BQ1239" t="inlineStr"/>
      <c r="BR1239" t="inlineStr"/>
      <c r="BS1239" t="inlineStr"/>
      <c r="BT1239" t="inlineStr"/>
      <c r="BU1239" t="inlineStr"/>
      <c r="BV1239" t="inlineStr"/>
      <c r="BW1239" t="inlineStr"/>
      <c r="BX1239" t="inlineStr"/>
      <c r="BY1239" t="inlineStr"/>
      <c r="BZ1239" t="inlineStr"/>
      <c r="CA1239" t="inlineStr"/>
      <c r="CB1239" t="inlineStr"/>
      <c r="CC1239" t="inlineStr"/>
      <c r="CD1239" t="inlineStr"/>
      <c r="CE1239" t="inlineStr"/>
      <c r="CF1239" t="inlineStr"/>
      <c r="CG1239" t="inlineStr"/>
      <c r="CH1239" t="inlineStr"/>
      <c r="CI1239" t="inlineStr"/>
      <c r="CJ1239" t="inlineStr"/>
      <c r="CK1239" t="inlineStr"/>
      <c r="CL1239" t="inlineStr"/>
      <c r="CM1239" t="inlineStr"/>
      <c r="CN1239" t="inlineStr"/>
      <c r="CO1239" t="inlineStr"/>
      <c r="CP1239" t="inlineStr"/>
      <c r="CQ1239" t="inlineStr"/>
      <c r="CR1239" t="inlineStr"/>
      <c r="CS1239" t="inlineStr"/>
      <c r="CT1239" t="inlineStr"/>
      <c r="CU1239" t="inlineStr"/>
    </row>
    <row r="1240">
      <c r="A1240" t="b">
        <v>0</v>
      </c>
      <c r="B1240" t="inlineStr">
        <is>
          <t>1115</t>
        </is>
      </c>
      <c r="C1240" t="inlineStr">
        <is>
          <t>L-1538-167209035</t>
        </is>
      </c>
      <c r="D1240" t="inlineStr">
        <is>
          <t>998924954</t>
        </is>
      </c>
      <c r="E1240" t="inlineStr"/>
      <c r="F1240" t="inlineStr">
        <is>
          <t>https://portal.dnb.de/opac.htm?method=simpleSearch&amp;cqlMode=true&amp;query=idn%3D998924954</t>
        </is>
      </c>
      <c r="G1240" t="inlineStr">
        <is>
          <t>III 104, 32 d (angebunden)</t>
        </is>
      </c>
      <c r="H1240" t="inlineStr"/>
      <c r="I1240" t="inlineStr"/>
      <c r="J1240" t="inlineStr"/>
      <c r="K1240" t="inlineStr"/>
      <c r="L1240" t="inlineStr"/>
      <c r="M1240" t="inlineStr"/>
      <c r="N1240" t="inlineStr"/>
      <c r="O1240" t="inlineStr"/>
      <c r="P1240" t="inlineStr"/>
      <c r="Q1240" t="inlineStr"/>
      <c r="R1240" t="inlineStr"/>
      <c r="S1240" t="inlineStr"/>
      <c r="T1240" t="inlineStr"/>
      <c r="U1240" t="inlineStr"/>
      <c r="V1240" t="inlineStr"/>
      <c r="W1240" t="inlineStr"/>
      <c r="X1240" t="inlineStr"/>
      <c r="Y1240" t="inlineStr"/>
      <c r="Z1240" t="inlineStr"/>
      <c r="AA1240" t="inlineStr"/>
      <c r="AB1240" t="inlineStr"/>
      <c r="AC1240" t="inlineStr"/>
      <c r="AD1240" t="inlineStr"/>
      <c r="AE1240" t="inlineStr"/>
      <c r="AF1240" t="inlineStr"/>
      <c r="AG1240" t="inlineStr"/>
      <c r="AH1240" t="inlineStr"/>
      <c r="AI1240" t="inlineStr"/>
      <c r="AJ1240" t="inlineStr"/>
      <c r="AK1240" t="inlineStr"/>
      <c r="AL1240" t="inlineStr"/>
      <c r="AM1240" t="inlineStr"/>
      <c r="AN1240" t="inlineStr"/>
      <c r="AO1240" t="inlineStr"/>
      <c r="AP1240" t="inlineStr"/>
      <c r="AQ1240" t="inlineStr"/>
      <c r="AR1240" t="inlineStr"/>
      <c r="AS1240" t="inlineStr"/>
      <c r="AT1240" t="inlineStr"/>
      <c r="AU1240" t="inlineStr"/>
      <c r="AV1240" t="inlineStr"/>
      <c r="AW1240" t="inlineStr"/>
      <c r="AX1240" t="inlineStr"/>
      <c r="AY1240" t="inlineStr"/>
      <c r="AZ1240" t="inlineStr"/>
      <c r="BA1240" t="inlineStr"/>
      <c r="BB1240" t="inlineStr"/>
      <c r="BC1240" t="inlineStr">
        <is>
          <t>0</t>
        </is>
      </c>
      <c r="BD1240" t="inlineStr"/>
      <c r="BE1240" t="inlineStr"/>
      <c r="BF1240" t="inlineStr"/>
      <c r="BG1240" t="inlineStr"/>
      <c r="BH1240" t="inlineStr"/>
      <c r="BI1240" t="inlineStr"/>
      <c r="BJ1240" t="inlineStr"/>
      <c r="BK1240" t="inlineStr"/>
      <c r="BL1240" t="inlineStr"/>
      <c r="BM1240" t="inlineStr"/>
      <c r="BN1240" t="inlineStr"/>
      <c r="BO1240" t="inlineStr"/>
      <c r="BP1240" t="inlineStr"/>
      <c r="BQ1240" t="inlineStr"/>
      <c r="BR1240" t="inlineStr"/>
      <c r="BS1240" t="inlineStr"/>
      <c r="BT1240" t="inlineStr"/>
      <c r="BU1240" t="inlineStr"/>
      <c r="BV1240" t="inlineStr"/>
      <c r="BW1240" t="inlineStr"/>
      <c r="BX1240" t="inlineStr"/>
      <c r="BY1240" t="inlineStr"/>
      <c r="BZ1240" t="inlineStr"/>
      <c r="CA1240" t="inlineStr"/>
      <c r="CB1240" t="inlineStr"/>
      <c r="CC1240" t="inlineStr"/>
      <c r="CD1240" t="inlineStr"/>
      <c r="CE1240" t="inlineStr"/>
      <c r="CF1240" t="inlineStr"/>
      <c r="CG1240" t="inlineStr"/>
      <c r="CH1240" t="inlineStr"/>
      <c r="CI1240" t="inlineStr"/>
      <c r="CJ1240" t="inlineStr"/>
      <c r="CK1240" t="inlineStr"/>
      <c r="CL1240" t="inlineStr"/>
      <c r="CM1240" t="inlineStr"/>
      <c r="CN1240" t="inlineStr"/>
      <c r="CO1240" t="inlineStr"/>
      <c r="CP1240" t="inlineStr"/>
      <c r="CQ1240" t="inlineStr"/>
      <c r="CR1240" t="inlineStr"/>
      <c r="CS1240" t="inlineStr"/>
      <c r="CT1240" t="inlineStr"/>
      <c r="CU1240" t="inlineStr"/>
    </row>
    <row r="1241">
      <c r="A1241" t="b">
        <v>1</v>
      </c>
      <c r="B1241" t="inlineStr">
        <is>
          <t>1116</t>
        </is>
      </c>
      <c r="C1241" t="inlineStr">
        <is>
          <t>L-1530-167209701</t>
        </is>
      </c>
      <c r="D1241" t="inlineStr">
        <is>
          <t>998925616</t>
        </is>
      </c>
      <c r="E1241" t="inlineStr">
        <is>
          <t>Aal</t>
        </is>
      </c>
      <c r="F1241" t="inlineStr">
        <is>
          <t>https://portal.dnb.de/opac.htm?method=simpleSearch&amp;cqlMode=true&amp;query=idn%3D998925616</t>
        </is>
      </c>
      <c r="G1241" t="inlineStr">
        <is>
          <t>III 104, 32 e</t>
        </is>
      </c>
      <c r="H1241" t="inlineStr">
        <is>
          <t>III 104, 32 e</t>
        </is>
      </c>
      <c r="I1241" t="inlineStr"/>
      <c r="J1241" t="inlineStr"/>
      <c r="K1241" t="inlineStr">
        <is>
          <t>bis 25 cm</t>
        </is>
      </c>
      <c r="L1241" t="inlineStr"/>
      <c r="M1241" t="inlineStr"/>
      <c r="N1241" t="inlineStr"/>
      <c r="O1241" t="inlineStr"/>
      <c r="P1241" t="inlineStr"/>
      <c r="Q1241" t="inlineStr"/>
      <c r="R1241" t="inlineStr"/>
      <c r="S1241" t="inlineStr"/>
      <c r="T1241" t="inlineStr"/>
      <c r="U1241" t="inlineStr"/>
      <c r="V1241" t="inlineStr"/>
      <c r="W1241" t="inlineStr"/>
      <c r="X1241" t="inlineStr"/>
      <c r="Y1241" t="inlineStr"/>
      <c r="Z1241" t="inlineStr"/>
      <c r="AA1241" t="inlineStr">
        <is>
          <t>HPg</t>
        </is>
      </c>
      <c r="AB1241" t="inlineStr"/>
      <c r="AC1241" t="inlineStr"/>
      <c r="AD1241" t="inlineStr">
        <is>
          <t>h/E</t>
        </is>
      </c>
      <c r="AE1241" t="inlineStr"/>
      <c r="AF1241" t="inlineStr"/>
      <c r="AG1241" t="inlineStr"/>
      <c r="AH1241" t="inlineStr"/>
      <c r="AI1241" t="inlineStr"/>
      <c r="AJ1241" t="inlineStr">
        <is>
          <t>Pa</t>
        </is>
      </c>
      <c r="AK1241" t="inlineStr"/>
      <c r="AL1241" t="inlineStr"/>
      <c r="AM1241" t="inlineStr"/>
      <c r="AN1241" t="inlineStr"/>
      <c r="AO1241" t="inlineStr"/>
      <c r="AP1241" t="inlineStr"/>
      <c r="AQ1241" t="inlineStr"/>
      <c r="AR1241" t="inlineStr"/>
      <c r="AS1241" t="inlineStr"/>
      <c r="AT1241" t="inlineStr"/>
      <c r="AU1241" t="inlineStr"/>
      <c r="AV1241" t="inlineStr"/>
      <c r="AW1241" t="inlineStr"/>
      <c r="AX1241" t="inlineStr">
        <is>
          <t>110</t>
        </is>
      </c>
      <c r="AY1241" t="inlineStr"/>
      <c r="AZ1241" t="inlineStr">
        <is>
          <t>x</t>
        </is>
      </c>
      <c r="BA1241" t="inlineStr">
        <is>
          <t>x</t>
        </is>
      </c>
      <c r="BB1241" t="inlineStr">
        <is>
          <t>n</t>
        </is>
      </c>
      <c r="BC1241" t="inlineStr">
        <is>
          <t>0</t>
        </is>
      </c>
      <c r="BD1241" t="inlineStr"/>
      <c r="BE1241" t="inlineStr"/>
      <c r="BF1241" t="inlineStr"/>
      <c r="BG1241" t="inlineStr"/>
      <c r="BH1241" t="inlineStr"/>
      <c r="BI1241" t="inlineStr"/>
      <c r="BJ1241" t="inlineStr"/>
      <c r="BK1241" t="inlineStr"/>
      <c r="BL1241" t="inlineStr">
        <is>
          <t>x 110</t>
        </is>
      </c>
      <c r="BM1241" t="inlineStr"/>
      <c r="BN1241" t="inlineStr"/>
      <c r="BO1241" t="inlineStr"/>
      <c r="BP1241" t="inlineStr"/>
      <c r="BQ1241" t="inlineStr"/>
      <c r="BR1241" t="inlineStr"/>
      <c r="BS1241" t="inlineStr"/>
      <c r="BT1241" t="inlineStr"/>
      <c r="BU1241" t="inlineStr"/>
      <c r="BV1241" t="inlineStr"/>
      <c r="BW1241" t="inlineStr"/>
      <c r="BX1241" t="inlineStr"/>
      <c r="BY1241" t="inlineStr"/>
      <c r="BZ1241" t="inlineStr"/>
      <c r="CA1241" t="inlineStr"/>
      <c r="CB1241" t="inlineStr"/>
      <c r="CC1241" t="inlineStr"/>
      <c r="CD1241" t="inlineStr"/>
      <c r="CE1241" t="inlineStr"/>
      <c r="CF1241" t="inlineStr"/>
      <c r="CG1241" t="inlineStr"/>
      <c r="CH1241" t="inlineStr"/>
      <c r="CI1241" t="inlineStr"/>
      <c r="CJ1241" t="inlineStr"/>
      <c r="CK1241" t="inlineStr"/>
      <c r="CL1241" t="inlineStr"/>
      <c r="CM1241" t="inlineStr"/>
      <c r="CN1241" t="inlineStr"/>
      <c r="CO1241" t="inlineStr"/>
      <c r="CP1241" t="inlineStr"/>
      <c r="CQ1241" t="inlineStr"/>
      <c r="CR1241" t="inlineStr"/>
      <c r="CS1241" t="inlineStr"/>
      <c r="CT1241" t="inlineStr"/>
      <c r="CU1241" t="inlineStr"/>
    </row>
    <row r="1242">
      <c r="A1242" t="b">
        <v>1</v>
      </c>
      <c r="B1242" t="inlineStr">
        <is>
          <t>1117</t>
        </is>
      </c>
      <c r="C1242" t="inlineStr">
        <is>
          <t>L-1536-167186949</t>
        </is>
      </c>
      <c r="D1242" t="inlineStr">
        <is>
          <t>998902365</t>
        </is>
      </c>
      <c r="E1242" t="inlineStr">
        <is>
          <t>Aal</t>
        </is>
      </c>
      <c r="F1242" t="inlineStr">
        <is>
          <t>https://portal.dnb.de/opac.htm?method=simpleSearch&amp;cqlMode=true&amp;query=idn%3D998902365</t>
        </is>
      </c>
      <c r="G1242" t="inlineStr">
        <is>
          <t>III 104, 32 f</t>
        </is>
      </c>
      <c r="H1242" t="inlineStr">
        <is>
          <t>III 104, 32 f</t>
        </is>
      </c>
      <c r="I1242" t="inlineStr"/>
      <c r="J1242" t="inlineStr"/>
      <c r="K1242" t="inlineStr">
        <is>
          <t>bis 25 cm</t>
        </is>
      </c>
      <c r="L1242" t="inlineStr"/>
      <c r="M1242" t="inlineStr"/>
      <c r="N1242" t="inlineStr"/>
      <c r="O1242" t="inlineStr"/>
      <c r="P1242" t="inlineStr"/>
      <c r="Q1242" t="inlineStr"/>
      <c r="R1242" t="inlineStr"/>
      <c r="S1242" t="inlineStr"/>
      <c r="T1242" t="inlineStr"/>
      <c r="U1242" t="inlineStr"/>
      <c r="V1242" t="inlineStr"/>
      <c r="W1242" t="inlineStr"/>
      <c r="X1242" t="inlineStr"/>
      <c r="Y1242" t="inlineStr"/>
      <c r="Z1242" t="inlineStr"/>
      <c r="AA1242" t="inlineStr">
        <is>
          <t>HPg</t>
        </is>
      </c>
      <c r="AB1242" t="inlineStr"/>
      <c r="AC1242" t="inlineStr"/>
      <c r="AD1242" t="inlineStr">
        <is>
          <t>h/E</t>
        </is>
      </c>
      <c r="AE1242" t="inlineStr"/>
      <c r="AF1242" t="inlineStr"/>
      <c r="AG1242" t="inlineStr"/>
      <c r="AH1242" t="inlineStr"/>
      <c r="AI1242" t="inlineStr"/>
      <c r="AJ1242" t="inlineStr">
        <is>
          <t>Pa</t>
        </is>
      </c>
      <c r="AK1242" t="inlineStr"/>
      <c r="AL1242" t="inlineStr"/>
      <c r="AM1242" t="inlineStr"/>
      <c r="AN1242" t="inlineStr"/>
      <c r="AO1242" t="inlineStr"/>
      <c r="AP1242" t="inlineStr"/>
      <c r="AQ1242" t="inlineStr"/>
      <c r="AR1242" t="inlineStr"/>
      <c r="AS1242" t="inlineStr"/>
      <c r="AT1242" t="inlineStr"/>
      <c r="AU1242" t="inlineStr"/>
      <c r="AV1242" t="inlineStr"/>
      <c r="AW1242" t="inlineStr"/>
      <c r="AX1242" t="inlineStr">
        <is>
          <t>110</t>
        </is>
      </c>
      <c r="AY1242" t="inlineStr"/>
      <c r="AZ1242" t="inlineStr">
        <is>
          <t>x</t>
        </is>
      </c>
      <c r="BA1242" t="inlineStr">
        <is>
          <t>x</t>
        </is>
      </c>
      <c r="BB1242" t="inlineStr">
        <is>
          <t>n</t>
        </is>
      </c>
      <c r="BC1242" t="inlineStr">
        <is>
          <t>0</t>
        </is>
      </c>
      <c r="BD1242" t="inlineStr"/>
      <c r="BE1242" t="inlineStr"/>
      <c r="BF1242" t="inlineStr"/>
      <c r="BG1242" t="inlineStr"/>
      <c r="BH1242" t="inlineStr"/>
      <c r="BI1242" t="inlineStr"/>
      <c r="BJ1242" t="inlineStr"/>
      <c r="BK1242" t="inlineStr"/>
      <c r="BL1242" t="inlineStr"/>
      <c r="BM1242" t="inlineStr"/>
      <c r="BN1242" t="inlineStr"/>
      <c r="BO1242" t="inlineStr"/>
      <c r="BP1242" t="inlineStr"/>
      <c r="BQ1242" t="inlineStr"/>
      <c r="BR1242" t="inlineStr"/>
      <c r="BS1242" t="inlineStr"/>
      <c r="BT1242" t="inlineStr"/>
      <c r="BU1242" t="inlineStr"/>
      <c r="BV1242" t="inlineStr"/>
      <c r="BW1242" t="inlineStr"/>
      <c r="BX1242" t="inlineStr"/>
      <c r="BY1242" t="inlineStr"/>
      <c r="BZ1242" t="inlineStr"/>
      <c r="CA1242" t="inlineStr"/>
      <c r="CB1242" t="inlineStr"/>
      <c r="CC1242" t="inlineStr"/>
      <c r="CD1242" t="inlineStr"/>
      <c r="CE1242" t="inlineStr"/>
      <c r="CF1242" t="inlineStr"/>
      <c r="CG1242" t="inlineStr"/>
      <c r="CH1242" t="inlineStr"/>
      <c r="CI1242" t="inlineStr"/>
      <c r="CJ1242" t="inlineStr"/>
      <c r="CK1242" t="inlineStr"/>
      <c r="CL1242" t="inlineStr"/>
      <c r="CM1242" t="inlineStr"/>
      <c r="CN1242" t="inlineStr"/>
      <c r="CO1242" t="inlineStr"/>
      <c r="CP1242" t="inlineStr"/>
      <c r="CQ1242" t="inlineStr"/>
      <c r="CR1242" t="inlineStr"/>
      <c r="CS1242" t="inlineStr"/>
      <c r="CT1242" t="inlineStr"/>
      <c r="CU1242" t="inlineStr"/>
    </row>
    <row r="1243">
      <c r="A1243" t="b">
        <v>1</v>
      </c>
      <c r="B1243" t="inlineStr">
        <is>
          <t>1118</t>
        </is>
      </c>
      <c r="C1243" t="inlineStr">
        <is>
          <t>L-1536-167187783</t>
        </is>
      </c>
      <c r="D1243" t="inlineStr">
        <is>
          <t>998903302</t>
        </is>
      </c>
      <c r="E1243" t="inlineStr">
        <is>
          <t>Aal</t>
        </is>
      </c>
      <c r="F1243" t="inlineStr">
        <is>
          <t>https://portal.dnb.de/opac.htm?method=simpleSearch&amp;cqlMode=true&amp;query=idn%3D998903302</t>
        </is>
      </c>
      <c r="G1243" t="inlineStr">
        <is>
          <t>III 104, 32 g</t>
        </is>
      </c>
      <c r="H1243" t="inlineStr">
        <is>
          <t>III 104, 32 g</t>
        </is>
      </c>
      <c r="I1243" t="inlineStr"/>
      <c r="J1243" t="inlineStr"/>
      <c r="K1243" t="inlineStr">
        <is>
          <t>bis 25 cm</t>
        </is>
      </c>
      <c r="L1243" t="inlineStr"/>
      <c r="M1243" t="inlineStr"/>
      <c r="N1243" t="inlineStr"/>
      <c r="O1243" t="inlineStr"/>
      <c r="P1243" t="inlineStr"/>
      <c r="Q1243" t="inlineStr"/>
      <c r="R1243" t="inlineStr"/>
      <c r="S1243" t="inlineStr"/>
      <c r="T1243" t="inlineStr"/>
      <c r="U1243" t="inlineStr"/>
      <c r="V1243" t="inlineStr"/>
      <c r="W1243" t="inlineStr"/>
      <c r="X1243" t="inlineStr"/>
      <c r="Y1243" t="inlineStr"/>
      <c r="Z1243" t="inlineStr"/>
      <c r="AA1243" t="inlineStr">
        <is>
          <t>HPg</t>
        </is>
      </c>
      <c r="AB1243" t="inlineStr"/>
      <c r="AC1243" t="inlineStr"/>
      <c r="AD1243" t="inlineStr">
        <is>
          <t>h/E</t>
        </is>
      </c>
      <c r="AE1243" t="inlineStr"/>
      <c r="AF1243" t="inlineStr"/>
      <c r="AG1243" t="inlineStr"/>
      <c r="AH1243" t="inlineStr"/>
      <c r="AI1243" t="inlineStr"/>
      <c r="AJ1243" t="inlineStr">
        <is>
          <t>Pa</t>
        </is>
      </c>
      <c r="AK1243" t="inlineStr"/>
      <c r="AL1243" t="inlineStr"/>
      <c r="AM1243" t="inlineStr"/>
      <c r="AN1243" t="inlineStr"/>
      <c r="AO1243" t="inlineStr"/>
      <c r="AP1243" t="inlineStr"/>
      <c r="AQ1243" t="inlineStr"/>
      <c r="AR1243" t="inlineStr"/>
      <c r="AS1243" t="inlineStr"/>
      <c r="AT1243" t="inlineStr"/>
      <c r="AU1243" t="inlineStr"/>
      <c r="AV1243" t="inlineStr"/>
      <c r="AW1243" t="inlineStr"/>
      <c r="AX1243" t="inlineStr">
        <is>
          <t>110</t>
        </is>
      </c>
      <c r="AY1243" t="inlineStr"/>
      <c r="AZ1243" t="inlineStr">
        <is>
          <t>x</t>
        </is>
      </c>
      <c r="BA1243" t="inlineStr">
        <is>
          <t>x</t>
        </is>
      </c>
      <c r="BB1243" t="inlineStr">
        <is>
          <t>n</t>
        </is>
      </c>
      <c r="BC1243" t="inlineStr">
        <is>
          <t>0</t>
        </is>
      </c>
      <c r="BD1243" t="inlineStr"/>
      <c r="BE1243" t="inlineStr"/>
      <c r="BF1243" t="inlineStr"/>
      <c r="BG1243" t="inlineStr"/>
      <c r="BH1243" t="inlineStr"/>
      <c r="BI1243" t="inlineStr"/>
      <c r="BJ1243" t="inlineStr"/>
      <c r="BK1243" t="inlineStr"/>
      <c r="BL1243" t="inlineStr"/>
      <c r="BM1243" t="inlineStr"/>
      <c r="BN1243" t="inlineStr"/>
      <c r="BO1243" t="inlineStr"/>
      <c r="BP1243" t="inlineStr"/>
      <c r="BQ1243" t="inlineStr"/>
      <c r="BR1243" t="inlineStr"/>
      <c r="BS1243" t="inlineStr"/>
      <c r="BT1243" t="inlineStr"/>
      <c r="BU1243" t="inlineStr"/>
      <c r="BV1243" t="inlineStr"/>
      <c r="BW1243" t="inlineStr"/>
      <c r="BX1243" t="inlineStr"/>
      <c r="BY1243" t="inlineStr"/>
      <c r="BZ1243" t="inlineStr"/>
      <c r="CA1243" t="inlineStr"/>
      <c r="CB1243" t="inlineStr"/>
      <c r="CC1243" t="inlineStr"/>
      <c r="CD1243" t="inlineStr"/>
      <c r="CE1243" t="inlineStr"/>
      <c r="CF1243" t="inlineStr"/>
      <c r="CG1243" t="inlineStr"/>
      <c r="CH1243" t="inlineStr"/>
      <c r="CI1243" t="inlineStr"/>
      <c r="CJ1243" t="inlineStr"/>
      <c r="CK1243" t="inlineStr"/>
      <c r="CL1243" t="inlineStr"/>
      <c r="CM1243" t="inlineStr"/>
      <c r="CN1243" t="inlineStr"/>
      <c r="CO1243" t="inlineStr"/>
      <c r="CP1243" t="inlineStr"/>
      <c r="CQ1243" t="inlineStr"/>
      <c r="CR1243" t="inlineStr"/>
      <c r="CS1243" t="inlineStr"/>
      <c r="CT1243" t="inlineStr"/>
      <c r="CU1243" t="inlineStr"/>
    </row>
    <row r="1244">
      <c r="A1244" t="b">
        <v>1</v>
      </c>
      <c r="B1244" t="inlineStr">
        <is>
          <t>1119</t>
        </is>
      </c>
      <c r="C1244" t="inlineStr">
        <is>
          <t>L-1536-158186060</t>
        </is>
      </c>
      <c r="D1244" t="inlineStr">
        <is>
          <t>994848145</t>
        </is>
      </c>
      <c r="E1244" t="inlineStr">
        <is>
          <t>Aal</t>
        </is>
      </c>
      <c r="F1244" t="inlineStr">
        <is>
          <t>https://portal.dnb.de/opac.htm?method=simpleSearch&amp;cqlMode=true&amp;query=idn%3D994848145</t>
        </is>
      </c>
      <c r="G1244" t="inlineStr">
        <is>
          <t>III 104, 32 h</t>
        </is>
      </c>
      <c r="H1244" t="inlineStr">
        <is>
          <t>III 104, 32 h</t>
        </is>
      </c>
      <c r="I1244" t="inlineStr"/>
      <c r="J1244" t="inlineStr"/>
      <c r="K1244" t="inlineStr">
        <is>
          <t>bis 25 cm</t>
        </is>
      </c>
      <c r="L1244" t="inlineStr"/>
      <c r="M1244" t="inlineStr"/>
      <c r="N1244" t="inlineStr"/>
      <c r="O1244" t="inlineStr"/>
      <c r="P1244" t="inlineStr"/>
      <c r="Q1244" t="inlineStr"/>
      <c r="R1244" t="inlineStr"/>
      <c r="S1244" t="inlineStr"/>
      <c r="T1244" t="inlineStr"/>
      <c r="U1244" t="inlineStr"/>
      <c r="V1244" t="inlineStr"/>
      <c r="W1244" t="inlineStr"/>
      <c r="X1244" t="inlineStr"/>
      <c r="Y1244" t="inlineStr"/>
      <c r="Z1244" t="inlineStr"/>
      <c r="AA1244" t="inlineStr">
        <is>
          <t>HPg</t>
        </is>
      </c>
      <c r="AB1244" t="inlineStr"/>
      <c r="AC1244" t="inlineStr"/>
      <c r="AD1244" t="inlineStr">
        <is>
          <t>h/E</t>
        </is>
      </c>
      <c r="AE1244" t="inlineStr"/>
      <c r="AF1244" t="inlineStr"/>
      <c r="AG1244" t="inlineStr"/>
      <c r="AH1244" t="inlineStr"/>
      <c r="AI1244" t="inlineStr"/>
      <c r="AJ1244" t="inlineStr">
        <is>
          <t>Pa</t>
        </is>
      </c>
      <c r="AK1244" t="inlineStr"/>
      <c r="AL1244" t="inlineStr"/>
      <c r="AM1244" t="inlineStr"/>
      <c r="AN1244" t="inlineStr"/>
      <c r="AO1244" t="inlineStr"/>
      <c r="AP1244" t="inlineStr"/>
      <c r="AQ1244" t="inlineStr"/>
      <c r="AR1244" t="inlineStr"/>
      <c r="AS1244" t="inlineStr"/>
      <c r="AT1244" t="inlineStr"/>
      <c r="AU1244" t="inlineStr"/>
      <c r="AV1244" t="inlineStr"/>
      <c r="AW1244" t="inlineStr"/>
      <c r="AX1244" t="inlineStr">
        <is>
          <t>110</t>
        </is>
      </c>
      <c r="AY1244" t="inlineStr"/>
      <c r="AZ1244" t="inlineStr">
        <is>
          <t>x</t>
        </is>
      </c>
      <c r="BA1244" t="inlineStr">
        <is>
          <t>x</t>
        </is>
      </c>
      <c r="BB1244" t="inlineStr">
        <is>
          <t>n</t>
        </is>
      </c>
      <c r="BC1244" t="inlineStr">
        <is>
          <t>0</t>
        </is>
      </c>
      <c r="BD1244" t="inlineStr"/>
      <c r="BE1244" t="inlineStr"/>
      <c r="BF1244" t="inlineStr"/>
      <c r="BG1244" t="inlineStr"/>
      <c r="BH1244" t="inlineStr"/>
      <c r="BI1244" t="inlineStr"/>
      <c r="BJ1244" t="inlineStr"/>
      <c r="BK1244" t="inlineStr"/>
      <c r="BL1244" t="inlineStr"/>
      <c r="BM1244" t="inlineStr"/>
      <c r="BN1244" t="inlineStr"/>
      <c r="BO1244" t="inlineStr"/>
      <c r="BP1244" t="inlineStr"/>
      <c r="BQ1244" t="inlineStr"/>
      <c r="BR1244" t="inlineStr"/>
      <c r="BS1244" t="inlineStr"/>
      <c r="BT1244" t="inlineStr"/>
      <c r="BU1244" t="inlineStr"/>
      <c r="BV1244" t="inlineStr"/>
      <c r="BW1244" t="inlineStr"/>
      <c r="BX1244" t="inlineStr"/>
      <c r="BY1244" t="inlineStr"/>
      <c r="BZ1244" t="inlineStr"/>
      <c r="CA1244" t="inlineStr"/>
      <c r="CB1244" t="inlineStr"/>
      <c r="CC1244" t="inlineStr"/>
      <c r="CD1244" t="inlineStr"/>
      <c r="CE1244" t="inlineStr"/>
      <c r="CF1244" t="inlineStr"/>
      <c r="CG1244" t="inlineStr"/>
      <c r="CH1244" t="inlineStr"/>
      <c r="CI1244" t="inlineStr"/>
      <c r="CJ1244" t="inlineStr"/>
      <c r="CK1244" t="inlineStr"/>
      <c r="CL1244" t="inlineStr"/>
      <c r="CM1244" t="inlineStr"/>
      <c r="CN1244" t="inlineStr"/>
      <c r="CO1244" t="inlineStr"/>
      <c r="CP1244" t="inlineStr"/>
      <c r="CQ1244" t="inlineStr"/>
      <c r="CR1244" t="inlineStr"/>
      <c r="CS1244" t="inlineStr"/>
      <c r="CT1244" t="inlineStr"/>
      <c r="CU1244" t="inlineStr"/>
    </row>
    <row r="1245">
      <c r="A1245" t="b">
        <v>1</v>
      </c>
      <c r="B1245" t="inlineStr">
        <is>
          <t>1120</t>
        </is>
      </c>
      <c r="C1245" t="inlineStr">
        <is>
          <t>L-1536-167648225</t>
        </is>
      </c>
      <c r="D1245" t="inlineStr">
        <is>
          <t>999174746</t>
        </is>
      </c>
      <c r="E1245" t="inlineStr">
        <is>
          <t>Aal</t>
        </is>
      </c>
      <c r="F1245" t="inlineStr">
        <is>
          <t>https://portal.dnb.de/opac.htm?method=simpleSearch&amp;cqlMode=true&amp;query=idn%3D999174746</t>
        </is>
      </c>
      <c r="G1245" t="inlineStr">
        <is>
          <t>III 104, 32 i</t>
        </is>
      </c>
      <c r="H1245" t="inlineStr">
        <is>
          <t>III 104, 32 i</t>
        </is>
      </c>
      <c r="I1245" t="inlineStr"/>
      <c r="J1245" t="inlineStr"/>
      <c r="K1245" t="inlineStr">
        <is>
          <t>bis 25 cm</t>
        </is>
      </c>
      <c r="L1245" t="inlineStr"/>
      <c r="M1245" t="inlineStr"/>
      <c r="N1245" t="inlineStr"/>
      <c r="O1245" t="inlineStr"/>
      <c r="P1245" t="inlineStr"/>
      <c r="Q1245" t="inlineStr"/>
      <c r="R1245" t="inlineStr"/>
      <c r="S1245" t="inlineStr"/>
      <c r="T1245" t="inlineStr"/>
      <c r="U1245" t="inlineStr"/>
      <c r="V1245" t="inlineStr"/>
      <c r="W1245" t="inlineStr"/>
      <c r="X1245" t="inlineStr"/>
      <c r="Y1245" t="inlineStr"/>
      <c r="Z1245" t="inlineStr"/>
      <c r="AA1245" t="inlineStr">
        <is>
          <t>HPg</t>
        </is>
      </c>
      <c r="AB1245" t="inlineStr"/>
      <c r="AC1245" t="inlineStr"/>
      <c r="AD1245" t="inlineStr">
        <is>
          <t>h/E</t>
        </is>
      </c>
      <c r="AE1245" t="inlineStr"/>
      <c r="AF1245" t="inlineStr"/>
      <c r="AG1245" t="inlineStr"/>
      <c r="AH1245" t="inlineStr"/>
      <c r="AI1245" t="inlineStr"/>
      <c r="AJ1245" t="inlineStr">
        <is>
          <t>Pa</t>
        </is>
      </c>
      <c r="AK1245" t="inlineStr"/>
      <c r="AL1245" t="inlineStr"/>
      <c r="AM1245" t="inlineStr"/>
      <c r="AN1245" t="inlineStr"/>
      <c r="AO1245" t="inlineStr"/>
      <c r="AP1245" t="inlineStr"/>
      <c r="AQ1245" t="inlineStr"/>
      <c r="AR1245" t="inlineStr"/>
      <c r="AS1245" t="inlineStr"/>
      <c r="AT1245" t="inlineStr"/>
      <c r="AU1245" t="inlineStr"/>
      <c r="AV1245" t="inlineStr"/>
      <c r="AW1245" t="inlineStr"/>
      <c r="AX1245" t="inlineStr">
        <is>
          <t>110</t>
        </is>
      </c>
      <c r="AY1245" t="inlineStr"/>
      <c r="AZ1245" t="inlineStr">
        <is>
          <t>x</t>
        </is>
      </c>
      <c r="BA1245" t="inlineStr">
        <is>
          <t>x</t>
        </is>
      </c>
      <c r="BB1245" t="inlineStr">
        <is>
          <t>n</t>
        </is>
      </c>
      <c r="BC1245" t="inlineStr">
        <is>
          <t>0</t>
        </is>
      </c>
      <c r="BD1245" t="inlineStr"/>
      <c r="BE1245" t="inlineStr"/>
      <c r="BF1245" t="inlineStr"/>
      <c r="BG1245" t="inlineStr"/>
      <c r="BH1245" t="inlineStr"/>
      <c r="BI1245" t="inlineStr"/>
      <c r="BJ1245" t="inlineStr"/>
      <c r="BK1245" t="inlineStr"/>
      <c r="BL1245" t="inlineStr"/>
      <c r="BM1245" t="inlineStr"/>
      <c r="BN1245" t="inlineStr"/>
      <c r="BO1245" t="inlineStr"/>
      <c r="BP1245" t="inlineStr"/>
      <c r="BQ1245" t="inlineStr"/>
      <c r="BR1245" t="inlineStr"/>
      <c r="BS1245" t="inlineStr"/>
      <c r="BT1245" t="inlineStr"/>
      <c r="BU1245" t="inlineStr"/>
      <c r="BV1245" t="inlineStr"/>
      <c r="BW1245" t="inlineStr"/>
      <c r="BX1245" t="inlineStr"/>
      <c r="BY1245" t="inlineStr"/>
      <c r="BZ1245" t="inlineStr"/>
      <c r="CA1245" t="inlineStr"/>
      <c r="CB1245" t="inlineStr"/>
      <c r="CC1245" t="inlineStr"/>
      <c r="CD1245" t="inlineStr"/>
      <c r="CE1245" t="inlineStr"/>
      <c r="CF1245" t="inlineStr"/>
      <c r="CG1245" t="inlineStr"/>
      <c r="CH1245" t="inlineStr"/>
      <c r="CI1245" t="inlineStr"/>
      <c r="CJ1245" t="inlineStr"/>
      <c r="CK1245" t="inlineStr"/>
      <c r="CL1245" t="inlineStr"/>
      <c r="CM1245" t="inlineStr"/>
      <c r="CN1245" t="inlineStr"/>
      <c r="CO1245" t="inlineStr"/>
      <c r="CP1245" t="inlineStr"/>
      <c r="CQ1245" t="inlineStr"/>
      <c r="CR1245" t="inlineStr"/>
      <c r="CS1245" t="inlineStr"/>
      <c r="CT1245" t="inlineStr"/>
      <c r="CU1245" t="inlineStr"/>
    </row>
    <row r="1246">
      <c r="A1246" t="b">
        <v>1</v>
      </c>
      <c r="B1246" t="inlineStr">
        <is>
          <t>1121</t>
        </is>
      </c>
      <c r="C1246" t="inlineStr">
        <is>
          <t>L-1537-164064397</t>
        </is>
      </c>
      <c r="D1246" t="inlineStr">
        <is>
          <t>997502614</t>
        </is>
      </c>
      <c r="E1246" t="inlineStr">
        <is>
          <t>Aal</t>
        </is>
      </c>
      <c r="F1246" t="inlineStr">
        <is>
          <t>https://portal.dnb.de/opac.htm?method=simpleSearch&amp;cqlMode=true&amp;query=idn%3D997502614</t>
        </is>
      </c>
      <c r="G1246" t="inlineStr">
        <is>
          <t>III 104, 32 k</t>
        </is>
      </c>
      <c r="H1246" t="inlineStr">
        <is>
          <t>III 104, 32 k</t>
        </is>
      </c>
      <c r="I1246" t="inlineStr"/>
      <c r="J1246" t="inlineStr"/>
      <c r="K1246" t="inlineStr">
        <is>
          <t>bis 25 cm</t>
        </is>
      </c>
      <c r="L1246" t="inlineStr"/>
      <c r="M1246" t="inlineStr"/>
      <c r="N1246" t="inlineStr"/>
      <c r="O1246" t="inlineStr"/>
      <c r="P1246" t="inlineStr"/>
      <c r="Q1246" t="inlineStr"/>
      <c r="R1246" t="inlineStr"/>
      <c r="S1246" t="inlineStr"/>
      <c r="T1246" t="inlineStr"/>
      <c r="U1246" t="inlineStr"/>
      <c r="V1246" t="inlineStr"/>
      <c r="W1246" t="inlineStr"/>
      <c r="X1246" t="inlineStr"/>
      <c r="Y1246" t="inlineStr"/>
      <c r="Z1246" t="inlineStr"/>
      <c r="AA1246" t="inlineStr">
        <is>
          <t>HPg</t>
        </is>
      </c>
      <c r="AB1246" t="inlineStr"/>
      <c r="AC1246" t="inlineStr"/>
      <c r="AD1246" t="inlineStr">
        <is>
          <t>h/E</t>
        </is>
      </c>
      <c r="AE1246" t="inlineStr"/>
      <c r="AF1246" t="inlineStr"/>
      <c r="AG1246" t="inlineStr"/>
      <c r="AH1246" t="inlineStr"/>
      <c r="AI1246" t="inlineStr"/>
      <c r="AJ1246" t="inlineStr">
        <is>
          <t>Pa</t>
        </is>
      </c>
      <c r="AK1246" t="inlineStr"/>
      <c r="AL1246" t="inlineStr"/>
      <c r="AM1246" t="inlineStr"/>
      <c r="AN1246" t="inlineStr"/>
      <c r="AO1246" t="inlineStr"/>
      <c r="AP1246" t="inlineStr"/>
      <c r="AQ1246" t="inlineStr"/>
      <c r="AR1246" t="inlineStr"/>
      <c r="AS1246" t="inlineStr"/>
      <c r="AT1246" t="inlineStr"/>
      <c r="AU1246" t="inlineStr"/>
      <c r="AV1246" t="inlineStr"/>
      <c r="AW1246" t="inlineStr"/>
      <c r="AX1246" t="inlineStr">
        <is>
          <t>110</t>
        </is>
      </c>
      <c r="AY1246" t="inlineStr"/>
      <c r="AZ1246" t="inlineStr">
        <is>
          <t>x</t>
        </is>
      </c>
      <c r="BA1246" t="inlineStr">
        <is>
          <t>x</t>
        </is>
      </c>
      <c r="BB1246" t="inlineStr">
        <is>
          <t>n</t>
        </is>
      </c>
      <c r="BC1246" t="inlineStr">
        <is>
          <t>0</t>
        </is>
      </c>
      <c r="BD1246" t="inlineStr"/>
      <c r="BE1246" t="inlineStr"/>
      <c r="BF1246" t="inlineStr"/>
      <c r="BG1246" t="inlineStr"/>
      <c r="BH1246" t="inlineStr"/>
      <c r="BI1246" t="inlineStr"/>
      <c r="BJ1246" t="inlineStr"/>
      <c r="BK1246" t="inlineStr"/>
      <c r="BL1246" t="inlineStr"/>
      <c r="BM1246" t="inlineStr"/>
      <c r="BN1246" t="inlineStr"/>
      <c r="BO1246" t="inlineStr"/>
      <c r="BP1246" t="inlineStr"/>
      <c r="BQ1246" t="inlineStr"/>
      <c r="BR1246" t="inlineStr"/>
      <c r="BS1246" t="inlineStr"/>
      <c r="BT1246" t="inlineStr"/>
      <c r="BU1246" t="inlineStr"/>
      <c r="BV1246" t="inlineStr"/>
      <c r="BW1246" t="inlineStr"/>
      <c r="BX1246" t="inlineStr"/>
      <c r="BY1246" t="inlineStr"/>
      <c r="BZ1246" t="inlineStr"/>
      <c r="CA1246" t="inlineStr"/>
      <c r="CB1246" t="inlineStr"/>
      <c r="CC1246" t="inlineStr"/>
      <c r="CD1246" t="inlineStr"/>
      <c r="CE1246" t="inlineStr"/>
      <c r="CF1246" t="inlineStr"/>
      <c r="CG1246" t="inlineStr"/>
      <c r="CH1246" t="inlineStr"/>
      <c r="CI1246" t="inlineStr"/>
      <c r="CJ1246" t="inlineStr"/>
      <c r="CK1246" t="inlineStr"/>
      <c r="CL1246" t="inlineStr"/>
      <c r="CM1246" t="inlineStr"/>
      <c r="CN1246" t="inlineStr"/>
      <c r="CO1246" t="inlineStr"/>
      <c r="CP1246" t="inlineStr"/>
      <c r="CQ1246" t="inlineStr"/>
      <c r="CR1246" t="inlineStr"/>
      <c r="CS1246" t="inlineStr"/>
      <c r="CT1246" t="inlineStr"/>
      <c r="CU1246" t="inlineStr"/>
    </row>
    <row r="1247">
      <c r="A1247" t="b">
        <v>1</v>
      </c>
      <c r="B1247" t="inlineStr">
        <is>
          <t>1122</t>
        </is>
      </c>
      <c r="C1247" t="inlineStr">
        <is>
          <t>L-1530-167110020</t>
        </is>
      </c>
      <c r="D1247" t="inlineStr">
        <is>
          <t>998886769</t>
        </is>
      </c>
      <c r="E1247" t="inlineStr">
        <is>
          <t>Aal</t>
        </is>
      </c>
      <c r="F1247" t="inlineStr">
        <is>
          <t>https://portal.dnb.de/opac.htm?method=simpleSearch&amp;cqlMode=true&amp;query=idn%3D998886769</t>
        </is>
      </c>
      <c r="G1247" t="inlineStr">
        <is>
          <t>III 104, 32 m</t>
        </is>
      </c>
      <c r="H1247" t="inlineStr">
        <is>
          <t>III 104, 32 m</t>
        </is>
      </c>
      <c r="I1247" t="inlineStr"/>
      <c r="J1247" t="inlineStr"/>
      <c r="K1247" t="inlineStr">
        <is>
          <t>bis 25 cm</t>
        </is>
      </c>
      <c r="L1247" t="inlineStr"/>
      <c r="M1247" t="inlineStr"/>
      <c r="N1247" t="inlineStr"/>
      <c r="O1247" t="inlineStr"/>
      <c r="P1247" t="inlineStr"/>
      <c r="Q1247" t="inlineStr"/>
      <c r="R1247" t="inlineStr"/>
      <c r="S1247" t="inlineStr"/>
      <c r="T1247" t="inlineStr"/>
      <c r="U1247" t="inlineStr"/>
      <c r="V1247" t="inlineStr"/>
      <c r="W1247" t="inlineStr"/>
      <c r="X1247" t="inlineStr"/>
      <c r="Y1247" t="inlineStr"/>
      <c r="Z1247" t="inlineStr"/>
      <c r="AA1247" t="inlineStr">
        <is>
          <t>HPg</t>
        </is>
      </c>
      <c r="AB1247" t="inlineStr"/>
      <c r="AC1247" t="inlineStr">
        <is>
          <t>x</t>
        </is>
      </c>
      <c r="AD1247" t="inlineStr">
        <is>
          <t>h/E</t>
        </is>
      </c>
      <c r="AE1247" t="inlineStr"/>
      <c r="AF1247" t="inlineStr"/>
      <c r="AG1247" t="inlineStr"/>
      <c r="AH1247" t="inlineStr"/>
      <c r="AI1247" t="inlineStr"/>
      <c r="AJ1247" t="inlineStr">
        <is>
          <t>Pa</t>
        </is>
      </c>
      <c r="AK1247" t="inlineStr"/>
      <c r="AL1247" t="inlineStr"/>
      <c r="AM1247" t="inlineStr"/>
      <c r="AN1247" t="inlineStr"/>
      <c r="AO1247" t="inlineStr"/>
      <c r="AP1247" t="inlineStr"/>
      <c r="AQ1247" t="inlineStr"/>
      <c r="AR1247" t="inlineStr"/>
      <c r="AS1247" t="inlineStr"/>
      <c r="AT1247" t="inlineStr"/>
      <c r="AU1247" t="inlineStr"/>
      <c r="AV1247" t="inlineStr"/>
      <c r="AW1247" t="inlineStr"/>
      <c r="AX1247" t="inlineStr">
        <is>
          <t>110</t>
        </is>
      </c>
      <c r="AY1247" t="inlineStr"/>
      <c r="AZ1247" t="inlineStr"/>
      <c r="BA1247" t="inlineStr"/>
      <c r="BB1247" t="inlineStr">
        <is>
          <t>n</t>
        </is>
      </c>
      <c r="BC1247" t="inlineStr">
        <is>
          <t>0</t>
        </is>
      </c>
      <c r="BD1247" t="inlineStr"/>
      <c r="BE1247" t="inlineStr"/>
      <c r="BF1247" t="inlineStr"/>
      <c r="BG1247" t="inlineStr"/>
      <c r="BH1247" t="inlineStr"/>
      <c r="BI1247" t="inlineStr"/>
      <c r="BJ1247" t="inlineStr"/>
      <c r="BK1247" t="inlineStr">
        <is>
          <t>mit 6 weiteren HPg in einer Kassette, Makulatur der Deckel des Originaleinbandes beiliegend</t>
        </is>
      </c>
      <c r="BL1247" t="inlineStr"/>
      <c r="BM1247" t="inlineStr"/>
      <c r="BN1247" t="inlineStr"/>
      <c r="BO1247" t="inlineStr"/>
      <c r="BP1247" t="inlineStr"/>
      <c r="BQ1247" t="inlineStr"/>
      <c r="BR1247" t="inlineStr"/>
      <c r="BS1247" t="inlineStr"/>
      <c r="BT1247" t="inlineStr"/>
      <c r="BU1247" t="inlineStr"/>
      <c r="BV1247" t="inlineStr"/>
      <c r="BW1247" t="inlineStr"/>
      <c r="BX1247" t="inlineStr"/>
      <c r="BY1247" t="inlineStr"/>
      <c r="BZ1247" t="inlineStr"/>
      <c r="CA1247" t="inlineStr"/>
      <c r="CB1247" t="inlineStr"/>
      <c r="CC1247" t="inlineStr"/>
      <c r="CD1247" t="inlineStr"/>
      <c r="CE1247" t="inlineStr"/>
      <c r="CF1247" t="inlineStr"/>
      <c r="CG1247" t="inlineStr"/>
      <c r="CH1247" t="inlineStr"/>
      <c r="CI1247" t="inlineStr"/>
      <c r="CJ1247" t="inlineStr"/>
      <c r="CK1247" t="inlineStr"/>
      <c r="CL1247" t="inlineStr"/>
      <c r="CM1247" t="inlineStr"/>
      <c r="CN1247" t="inlineStr"/>
      <c r="CO1247" t="inlineStr"/>
      <c r="CP1247" t="inlineStr"/>
      <c r="CQ1247" t="inlineStr"/>
      <c r="CR1247" t="inlineStr"/>
      <c r="CS1247" t="inlineStr"/>
      <c r="CT1247" t="inlineStr"/>
      <c r="CU1247" t="inlineStr"/>
    </row>
    <row r="1248">
      <c r="A1248" t="b">
        <v>0</v>
      </c>
      <c r="B1248" t="inlineStr">
        <is>
          <t>1123</t>
        </is>
      </c>
      <c r="C1248" t="inlineStr">
        <is>
          <t>L-1532-156356422</t>
        </is>
      </c>
      <c r="D1248" t="inlineStr">
        <is>
          <t>994516029</t>
        </is>
      </c>
      <c r="E1248" t="inlineStr"/>
      <c r="F1248" t="inlineStr">
        <is>
          <t>https://portal.dnb.de/opac.htm?method=simpleSearch&amp;cqlMode=true&amp;query=idn%3D994516029</t>
        </is>
      </c>
      <c r="G1248" t="inlineStr">
        <is>
          <t>III 104, 32/a</t>
        </is>
      </c>
      <c r="H1248" t="inlineStr"/>
      <c r="I1248" t="inlineStr"/>
      <c r="J1248" t="inlineStr"/>
      <c r="K1248" t="inlineStr"/>
      <c r="L1248" t="inlineStr"/>
      <c r="M1248" t="inlineStr"/>
      <c r="N1248" t="inlineStr"/>
      <c r="O1248" t="inlineStr"/>
      <c r="P1248" t="inlineStr"/>
      <c r="Q1248" t="inlineStr"/>
      <c r="R1248" t="inlineStr"/>
      <c r="S1248" t="inlineStr"/>
      <c r="T1248" t="inlineStr"/>
      <c r="U1248" t="inlineStr"/>
      <c r="V1248" t="inlineStr"/>
      <c r="W1248" t="inlineStr"/>
      <c r="X1248" t="inlineStr"/>
      <c r="Y1248" t="inlineStr"/>
      <c r="Z1248" t="inlineStr"/>
      <c r="AA1248" t="inlineStr"/>
      <c r="AB1248" t="inlineStr"/>
      <c r="AC1248" t="inlineStr"/>
      <c r="AD1248" t="inlineStr"/>
      <c r="AE1248" t="inlineStr"/>
      <c r="AF1248" t="inlineStr"/>
      <c r="AG1248" t="inlineStr"/>
      <c r="AH1248" t="inlineStr"/>
      <c r="AI1248" t="inlineStr"/>
      <c r="AJ1248" t="inlineStr"/>
      <c r="AK1248" t="inlineStr"/>
      <c r="AL1248" t="inlineStr"/>
      <c r="AM1248" t="inlineStr"/>
      <c r="AN1248" t="inlineStr"/>
      <c r="AO1248" t="inlineStr"/>
      <c r="AP1248" t="inlineStr"/>
      <c r="AQ1248" t="inlineStr"/>
      <c r="AR1248" t="inlineStr"/>
      <c r="AS1248" t="inlineStr"/>
      <c r="AT1248" t="inlineStr"/>
      <c r="AU1248" t="inlineStr"/>
      <c r="AV1248" t="inlineStr"/>
      <c r="AW1248" t="inlineStr"/>
      <c r="AX1248" t="inlineStr"/>
      <c r="AY1248" t="inlineStr"/>
      <c r="AZ1248" t="inlineStr"/>
      <c r="BA1248" t="inlineStr"/>
      <c r="BB1248" t="inlineStr"/>
      <c r="BC1248" t="inlineStr">
        <is>
          <t>0</t>
        </is>
      </c>
      <c r="BD1248" t="inlineStr"/>
      <c r="BE1248" t="inlineStr"/>
      <c r="BF1248" t="inlineStr"/>
      <c r="BG1248" t="inlineStr"/>
      <c r="BH1248" t="inlineStr"/>
      <c r="BI1248" t="inlineStr"/>
      <c r="BJ1248" t="inlineStr"/>
      <c r="BK1248" t="inlineStr"/>
      <c r="BL1248" t="inlineStr"/>
      <c r="BM1248" t="inlineStr"/>
      <c r="BN1248" t="inlineStr"/>
      <c r="BO1248" t="inlineStr"/>
      <c r="BP1248" t="inlineStr"/>
      <c r="BQ1248" t="inlineStr"/>
      <c r="BR1248" t="inlineStr"/>
      <c r="BS1248" t="inlineStr"/>
      <c r="BT1248" t="inlineStr"/>
      <c r="BU1248" t="inlineStr"/>
      <c r="BV1248" t="inlineStr"/>
      <c r="BW1248" t="inlineStr"/>
      <c r="BX1248" t="inlineStr"/>
      <c r="BY1248" t="inlineStr"/>
      <c r="BZ1248" t="inlineStr"/>
      <c r="CA1248" t="inlineStr"/>
      <c r="CB1248" t="inlineStr"/>
      <c r="CC1248" t="inlineStr"/>
      <c r="CD1248" t="inlineStr"/>
      <c r="CE1248" t="inlineStr"/>
      <c r="CF1248" t="inlineStr"/>
      <c r="CG1248" t="inlineStr"/>
      <c r="CH1248" t="inlineStr"/>
      <c r="CI1248" t="inlineStr"/>
      <c r="CJ1248" t="inlineStr"/>
      <c r="CK1248" t="inlineStr"/>
      <c r="CL1248" t="inlineStr"/>
      <c r="CM1248" t="inlineStr"/>
      <c r="CN1248" t="inlineStr"/>
      <c r="CO1248" t="inlineStr"/>
      <c r="CP1248" t="inlineStr"/>
      <c r="CQ1248" t="inlineStr"/>
      <c r="CR1248" t="inlineStr"/>
      <c r="CS1248" t="inlineStr"/>
      <c r="CT1248" t="inlineStr"/>
      <c r="CU1248" t="inlineStr"/>
    </row>
    <row r="1249">
      <c r="A1249" t="b">
        <v>1</v>
      </c>
      <c r="B1249" t="inlineStr">
        <is>
          <t>1058</t>
        </is>
      </c>
      <c r="C1249" t="inlineStr">
        <is>
          <t>L-1543-315488204</t>
        </is>
      </c>
      <c r="D1249" t="inlineStr">
        <is>
          <t>1066957576</t>
        </is>
      </c>
      <c r="E1249" t="inlineStr">
        <is>
          <t>Aaf</t>
        </is>
      </c>
      <c r="F1249" t="inlineStr">
        <is>
          <t>https://portal.dnb.de/opac.htm?method=simpleSearch&amp;cqlMode=true&amp;query=idn%3D1066957576</t>
        </is>
      </c>
      <c r="G1249" t="inlineStr">
        <is>
          <t>III 104, 33</t>
        </is>
      </c>
      <c r="H1249" t="inlineStr">
        <is>
          <t>III 104, 33</t>
        </is>
      </c>
      <c r="I1249" t="inlineStr"/>
      <c r="J1249" t="inlineStr"/>
      <c r="K1249" t="inlineStr">
        <is>
          <t>bis 25 cm</t>
        </is>
      </c>
      <c r="L1249" t="inlineStr"/>
      <c r="M1249" t="inlineStr"/>
      <c r="N1249" t="inlineStr"/>
      <c r="O1249" t="inlineStr"/>
      <c r="P1249" t="inlineStr"/>
      <c r="Q1249" t="inlineStr"/>
      <c r="R1249" t="inlineStr"/>
      <c r="S1249" t="inlineStr"/>
      <c r="T1249" t="inlineStr"/>
      <c r="U1249" t="inlineStr"/>
      <c r="V1249" t="inlineStr"/>
      <c r="W1249" t="inlineStr"/>
      <c r="X1249" t="inlineStr"/>
      <c r="Y1249" t="inlineStr"/>
      <c r="Z1249" t="inlineStr">
        <is>
          <t>x</t>
        </is>
      </c>
      <c r="AA1249" t="inlineStr">
        <is>
          <t>L</t>
        </is>
      </c>
      <c r="AB1249" t="inlineStr">
        <is>
          <t>x</t>
        </is>
      </c>
      <c r="AC1249" t="inlineStr"/>
      <c r="AD1249" t="inlineStr">
        <is>
          <t>h/E</t>
        </is>
      </c>
      <c r="AE1249" t="inlineStr"/>
      <c r="AF1249" t="inlineStr"/>
      <c r="AG1249" t="inlineStr"/>
      <c r="AH1249" t="inlineStr"/>
      <c r="AI1249" t="inlineStr"/>
      <c r="AJ1249" t="inlineStr">
        <is>
          <t>Pa</t>
        </is>
      </c>
      <c r="AK1249" t="inlineStr">
        <is>
          <t>x</t>
        </is>
      </c>
      <c r="AL1249" t="inlineStr"/>
      <c r="AM1249" t="inlineStr"/>
      <c r="AN1249" t="inlineStr"/>
      <c r="AO1249" t="inlineStr"/>
      <c r="AP1249" t="inlineStr"/>
      <c r="AQ1249" t="inlineStr"/>
      <c r="AR1249" t="inlineStr"/>
      <c r="AS1249" t="inlineStr"/>
      <c r="AT1249" t="inlineStr"/>
      <c r="AU1249" t="inlineStr"/>
      <c r="AV1249" t="inlineStr"/>
      <c r="AW1249" t="inlineStr"/>
      <c r="AX1249" t="inlineStr">
        <is>
          <t>80</t>
        </is>
      </c>
      <c r="AY1249" t="inlineStr"/>
      <c r="AZ1249" t="inlineStr"/>
      <c r="BA1249" t="inlineStr"/>
      <c r="BB1249" t="inlineStr">
        <is>
          <t>n</t>
        </is>
      </c>
      <c r="BC1249" t="inlineStr">
        <is>
          <t>0</t>
        </is>
      </c>
      <c r="BD1249" t="inlineStr"/>
      <c r="BE1249" t="inlineStr"/>
      <c r="BF1249" t="inlineStr"/>
      <c r="BG1249" t="inlineStr"/>
      <c r="BH1249" t="inlineStr"/>
      <c r="BI1249" t="inlineStr"/>
      <c r="BJ1249" t="inlineStr"/>
      <c r="BK1249" t="inlineStr"/>
      <c r="BL1249" t="inlineStr"/>
      <c r="BM1249" t="inlineStr">
        <is>
          <t>Buchschuh (hat Schließen)</t>
        </is>
      </c>
      <c r="BN1249" t="inlineStr"/>
      <c r="BO1249" t="inlineStr"/>
      <c r="BP1249" t="inlineStr"/>
      <c r="BQ1249" t="inlineStr"/>
      <c r="BR1249" t="inlineStr"/>
      <c r="BS1249" t="inlineStr"/>
      <c r="BT1249" t="inlineStr"/>
      <c r="BU1249" t="inlineStr"/>
      <c r="BV1249" t="inlineStr"/>
      <c r="BW1249" t="inlineStr"/>
      <c r="BX1249" t="inlineStr"/>
      <c r="BY1249" t="inlineStr"/>
      <c r="BZ1249" t="inlineStr"/>
      <c r="CA1249" t="inlineStr"/>
      <c r="CB1249" t="inlineStr"/>
      <c r="CC1249" t="inlineStr"/>
      <c r="CD1249" t="inlineStr"/>
      <c r="CE1249" t="inlineStr"/>
      <c r="CF1249" t="inlineStr"/>
      <c r="CG1249" t="inlineStr"/>
      <c r="CH1249" t="inlineStr"/>
      <c r="CI1249" t="inlineStr"/>
      <c r="CJ1249" t="inlineStr"/>
      <c r="CK1249" t="inlineStr"/>
      <c r="CL1249" t="inlineStr"/>
      <c r="CM1249" t="inlineStr"/>
      <c r="CN1249" t="inlineStr"/>
      <c r="CO1249" t="inlineStr"/>
      <c r="CP1249" t="inlineStr"/>
      <c r="CQ1249" t="inlineStr"/>
      <c r="CR1249" t="inlineStr"/>
      <c r="CS1249" t="inlineStr"/>
      <c r="CT1249" t="inlineStr"/>
      <c r="CU1249" t="inlineStr"/>
    </row>
    <row r="1250">
      <c r="A1250" t="b">
        <v>1</v>
      </c>
      <c r="B1250" t="inlineStr">
        <is>
          <t>1059</t>
        </is>
      </c>
      <c r="C1250" t="inlineStr">
        <is>
          <t>L-1545-315332085</t>
        </is>
      </c>
      <c r="D1250" t="inlineStr">
        <is>
          <t>1066874271</t>
        </is>
      </c>
      <c r="E1250" t="inlineStr">
        <is>
          <t>Aaf</t>
        </is>
      </c>
      <c r="F1250" t="inlineStr">
        <is>
          <t>https://portal.dnb.de/opac.htm?method=simpleSearch&amp;cqlMode=true&amp;query=idn%3D1066874271</t>
        </is>
      </c>
      <c r="G1250" t="inlineStr">
        <is>
          <t>III 104, 34</t>
        </is>
      </c>
      <c r="H1250" t="inlineStr">
        <is>
          <t>III 104, 34</t>
        </is>
      </c>
      <c r="I1250" t="inlineStr"/>
      <c r="J1250" t="inlineStr"/>
      <c r="K1250" t="inlineStr">
        <is>
          <t>bis 25 cm</t>
        </is>
      </c>
      <c r="L1250" t="inlineStr"/>
      <c r="M1250" t="inlineStr"/>
      <c r="N1250" t="inlineStr"/>
      <c r="O1250" t="inlineStr"/>
      <c r="P1250" t="inlineStr"/>
      <c r="Q1250" t="inlineStr"/>
      <c r="R1250" t="inlineStr"/>
      <c r="S1250" t="inlineStr"/>
      <c r="T1250" t="inlineStr"/>
      <c r="U1250" t="inlineStr"/>
      <c r="V1250" t="inlineStr"/>
      <c r="W1250" t="inlineStr"/>
      <c r="X1250" t="inlineStr"/>
      <c r="Y1250" t="inlineStr"/>
      <c r="Z1250" t="inlineStr"/>
      <c r="AA1250" t="inlineStr">
        <is>
          <t>Pg</t>
        </is>
      </c>
      <c r="AB1250" t="inlineStr"/>
      <c r="AC1250" t="inlineStr"/>
      <c r="AD1250" t="inlineStr">
        <is>
          <t>h</t>
        </is>
      </c>
      <c r="AE1250" t="inlineStr"/>
      <c r="AF1250" t="inlineStr"/>
      <c r="AG1250" t="inlineStr"/>
      <c r="AH1250" t="inlineStr"/>
      <c r="AI1250" t="inlineStr"/>
      <c r="AJ1250" t="inlineStr">
        <is>
          <t>Pa</t>
        </is>
      </c>
      <c r="AK1250" t="inlineStr"/>
      <c r="AL1250" t="inlineStr"/>
      <c r="AM1250" t="inlineStr"/>
      <c r="AN1250" t="inlineStr"/>
      <c r="AO1250" t="inlineStr"/>
      <c r="AP1250" t="inlineStr"/>
      <c r="AQ1250" t="inlineStr"/>
      <c r="AR1250" t="inlineStr"/>
      <c r="AS1250" t="inlineStr"/>
      <c r="AT1250" t="inlineStr"/>
      <c r="AU1250" t="inlineStr"/>
      <c r="AV1250" t="inlineStr"/>
      <c r="AW1250" t="inlineStr"/>
      <c r="AX1250" t="inlineStr">
        <is>
          <t>110</t>
        </is>
      </c>
      <c r="AY1250" t="inlineStr"/>
      <c r="AZ1250" t="inlineStr"/>
      <c r="BA1250" t="inlineStr"/>
      <c r="BB1250" t="inlineStr">
        <is>
          <t>n</t>
        </is>
      </c>
      <c r="BC1250" t="inlineStr">
        <is>
          <t>0</t>
        </is>
      </c>
      <c r="BD1250" t="inlineStr"/>
      <c r="BE1250" t="inlineStr"/>
      <c r="BF1250" t="inlineStr"/>
      <c r="BG1250" t="inlineStr"/>
      <c r="BH1250" t="inlineStr"/>
      <c r="BI1250" t="inlineStr"/>
      <c r="BJ1250" t="inlineStr"/>
      <c r="BK1250" t="inlineStr"/>
      <c r="BL1250" t="inlineStr"/>
      <c r="BM1250" t="inlineStr">
        <is>
          <t>Box (sperrt)</t>
        </is>
      </c>
      <c r="BN1250" t="inlineStr"/>
      <c r="BO1250" t="inlineStr"/>
      <c r="BP1250" t="inlineStr"/>
      <c r="BQ1250" t="inlineStr"/>
      <c r="BR1250" t="inlineStr"/>
      <c r="BS1250" t="inlineStr"/>
      <c r="BT1250" t="inlineStr"/>
      <c r="BU1250" t="inlineStr"/>
      <c r="BV1250" t="inlineStr"/>
      <c r="BW1250" t="inlineStr"/>
      <c r="BX1250" t="inlineStr"/>
      <c r="BY1250" t="inlineStr"/>
      <c r="BZ1250" t="inlineStr"/>
      <c r="CA1250" t="inlineStr"/>
      <c r="CB1250" t="inlineStr"/>
      <c r="CC1250" t="inlineStr"/>
      <c r="CD1250" t="inlineStr"/>
      <c r="CE1250" t="inlineStr"/>
      <c r="CF1250" t="inlineStr"/>
      <c r="CG1250" t="inlineStr"/>
      <c r="CH1250" t="inlineStr"/>
      <c r="CI1250" t="inlineStr"/>
      <c r="CJ1250" t="inlineStr"/>
      <c r="CK1250" t="inlineStr"/>
      <c r="CL1250" t="inlineStr"/>
      <c r="CM1250" t="inlineStr"/>
      <c r="CN1250" t="inlineStr"/>
      <c r="CO1250" t="inlineStr"/>
      <c r="CP1250" t="inlineStr"/>
      <c r="CQ1250" t="inlineStr"/>
      <c r="CR1250" t="inlineStr"/>
      <c r="CS1250" t="inlineStr"/>
      <c r="CT1250" t="inlineStr"/>
      <c r="CU1250" t="inlineStr"/>
    </row>
    <row r="1251">
      <c r="A1251" t="b">
        <v>1</v>
      </c>
      <c r="B1251" t="inlineStr">
        <is>
          <t>1124</t>
        </is>
      </c>
      <c r="C1251" t="inlineStr">
        <is>
          <t>L-1546-167638696</t>
        </is>
      </c>
      <c r="D1251" t="inlineStr">
        <is>
          <t>999165380</t>
        </is>
      </c>
      <c r="E1251" t="inlineStr">
        <is>
          <t>Aal</t>
        </is>
      </c>
      <c r="F1251" t="inlineStr">
        <is>
          <t>https://portal.dnb.de/opac.htm?method=simpleSearch&amp;cqlMode=true&amp;query=idn%3D999165380</t>
        </is>
      </c>
      <c r="G1251" t="inlineStr">
        <is>
          <t>III 104, 34 a</t>
        </is>
      </c>
      <c r="H1251" t="inlineStr">
        <is>
          <t>III 104, 34a</t>
        </is>
      </c>
      <c r="I1251" t="inlineStr"/>
      <c r="J1251" t="inlineStr"/>
      <c r="K1251" t="inlineStr">
        <is>
          <t>bis 25 cm</t>
        </is>
      </c>
      <c r="L1251" t="inlineStr"/>
      <c r="M1251" t="inlineStr"/>
      <c r="N1251" t="inlineStr"/>
      <c r="O1251" t="inlineStr"/>
      <c r="P1251" t="inlineStr"/>
      <c r="Q1251" t="inlineStr"/>
      <c r="R1251" t="inlineStr"/>
      <c r="S1251" t="inlineStr"/>
      <c r="T1251" t="inlineStr"/>
      <c r="U1251" t="inlineStr"/>
      <c r="V1251" t="inlineStr"/>
      <c r="W1251" t="inlineStr"/>
      <c r="X1251" t="inlineStr"/>
      <c r="Y1251" t="inlineStr"/>
      <c r="Z1251" t="inlineStr"/>
      <c r="AA1251" t="inlineStr">
        <is>
          <t>HPg</t>
        </is>
      </c>
      <c r="AB1251" t="inlineStr"/>
      <c r="AC1251" t="inlineStr"/>
      <c r="AD1251" t="inlineStr">
        <is>
          <t>h/E</t>
        </is>
      </c>
      <c r="AE1251" t="inlineStr"/>
      <c r="AF1251" t="inlineStr"/>
      <c r="AG1251" t="inlineStr"/>
      <c r="AH1251" t="inlineStr"/>
      <c r="AI1251" t="inlineStr"/>
      <c r="AJ1251" t="inlineStr">
        <is>
          <t>Pa</t>
        </is>
      </c>
      <c r="AK1251" t="inlineStr"/>
      <c r="AL1251" t="inlineStr"/>
      <c r="AM1251" t="inlineStr"/>
      <c r="AN1251" t="inlineStr"/>
      <c r="AO1251" t="inlineStr"/>
      <c r="AP1251" t="inlineStr"/>
      <c r="AQ1251" t="inlineStr"/>
      <c r="AR1251" t="inlineStr"/>
      <c r="AS1251" t="inlineStr"/>
      <c r="AT1251" t="inlineStr"/>
      <c r="AU1251" t="inlineStr"/>
      <c r="AV1251" t="inlineStr"/>
      <c r="AW1251" t="inlineStr"/>
      <c r="AX1251" t="inlineStr">
        <is>
          <t>110</t>
        </is>
      </c>
      <c r="AY1251" t="inlineStr"/>
      <c r="AZ1251" t="inlineStr"/>
      <c r="BA1251" t="inlineStr"/>
      <c r="BB1251" t="inlineStr">
        <is>
          <t>n</t>
        </is>
      </c>
      <c r="BC1251" t="inlineStr">
        <is>
          <t>0</t>
        </is>
      </c>
      <c r="BD1251" t="inlineStr"/>
      <c r="BE1251" t="inlineStr"/>
      <c r="BF1251" t="inlineStr"/>
      <c r="BG1251" t="inlineStr"/>
      <c r="BH1251" t="inlineStr"/>
      <c r="BI1251" t="inlineStr"/>
      <c r="BJ1251" t="inlineStr"/>
      <c r="BK1251" t="inlineStr"/>
      <c r="BL1251" t="inlineStr"/>
      <c r="BM1251" t="inlineStr"/>
      <c r="BN1251" t="inlineStr"/>
      <c r="BO1251" t="inlineStr"/>
      <c r="BP1251" t="inlineStr"/>
      <c r="BQ1251" t="inlineStr"/>
      <c r="BR1251" t="inlineStr"/>
      <c r="BS1251" t="inlineStr"/>
      <c r="BT1251" t="inlineStr"/>
      <c r="BU1251" t="inlineStr"/>
      <c r="BV1251" t="inlineStr"/>
      <c r="BW1251" t="inlineStr"/>
      <c r="BX1251" t="inlineStr"/>
      <c r="BY1251" t="inlineStr"/>
      <c r="BZ1251" t="inlineStr"/>
      <c r="CA1251" t="inlineStr"/>
      <c r="CB1251" t="inlineStr"/>
      <c r="CC1251" t="inlineStr"/>
      <c r="CD1251" t="inlineStr"/>
      <c r="CE1251" t="inlineStr"/>
      <c r="CF1251" t="inlineStr"/>
      <c r="CG1251" t="inlineStr"/>
      <c r="CH1251" t="inlineStr"/>
      <c r="CI1251" t="inlineStr"/>
      <c r="CJ1251" t="inlineStr"/>
      <c r="CK1251" t="inlineStr"/>
      <c r="CL1251" t="inlineStr"/>
      <c r="CM1251" t="inlineStr"/>
      <c r="CN1251" t="inlineStr"/>
      <c r="CO1251" t="inlineStr"/>
      <c r="CP1251" t="inlineStr"/>
      <c r="CQ1251" t="inlineStr"/>
      <c r="CR1251" t="inlineStr"/>
      <c r="CS1251" t="inlineStr"/>
      <c r="CT1251" t="inlineStr"/>
      <c r="CU1251" t="inlineStr"/>
    </row>
    <row r="1252">
      <c r="A1252" t="b">
        <v>1</v>
      </c>
      <c r="B1252" t="inlineStr">
        <is>
          <t>1125</t>
        </is>
      </c>
      <c r="C1252" t="inlineStr">
        <is>
          <t>L-1546-16763013X</t>
        </is>
      </c>
      <c r="D1252" t="inlineStr">
        <is>
          <t>999156691</t>
        </is>
      </c>
      <c r="E1252" t="inlineStr">
        <is>
          <t>Aal</t>
        </is>
      </c>
      <c r="F1252" t="inlineStr">
        <is>
          <t>https://portal.dnb.de/opac.htm?method=simpleSearch&amp;cqlMode=true&amp;query=idn%3D999156691</t>
        </is>
      </c>
      <c r="G1252" t="inlineStr">
        <is>
          <t>III 104, 34 b</t>
        </is>
      </c>
      <c r="H1252" t="inlineStr">
        <is>
          <t>III 104, 34b</t>
        </is>
      </c>
      <c r="I1252" t="inlineStr"/>
      <c r="J1252" t="inlineStr"/>
      <c r="K1252" t="inlineStr">
        <is>
          <t>bis 25 cm</t>
        </is>
      </c>
      <c r="L1252" t="inlineStr"/>
      <c r="M1252" t="inlineStr"/>
      <c r="N1252" t="inlineStr"/>
      <c r="O1252" t="inlineStr"/>
      <c r="P1252" t="inlineStr"/>
      <c r="Q1252" t="inlineStr"/>
      <c r="R1252" t="inlineStr"/>
      <c r="S1252" t="inlineStr"/>
      <c r="T1252" t="inlineStr"/>
      <c r="U1252" t="inlineStr"/>
      <c r="V1252" t="inlineStr"/>
      <c r="W1252" t="inlineStr"/>
      <c r="X1252" t="inlineStr"/>
      <c r="Y1252" t="inlineStr"/>
      <c r="Z1252" t="inlineStr"/>
      <c r="AA1252" t="inlineStr">
        <is>
          <t>HPg</t>
        </is>
      </c>
      <c r="AB1252" t="inlineStr"/>
      <c r="AC1252" t="inlineStr"/>
      <c r="AD1252" t="inlineStr">
        <is>
          <t>h/E</t>
        </is>
      </c>
      <c r="AE1252" t="inlineStr"/>
      <c r="AF1252" t="inlineStr"/>
      <c r="AG1252" t="inlineStr"/>
      <c r="AH1252" t="inlineStr"/>
      <c r="AI1252" t="inlineStr"/>
      <c r="AJ1252" t="inlineStr">
        <is>
          <t>Pa</t>
        </is>
      </c>
      <c r="AK1252" t="inlineStr"/>
      <c r="AL1252" t="inlineStr"/>
      <c r="AM1252" t="inlineStr"/>
      <c r="AN1252" t="inlineStr"/>
      <c r="AO1252" t="inlineStr"/>
      <c r="AP1252" t="inlineStr"/>
      <c r="AQ1252" t="inlineStr"/>
      <c r="AR1252" t="inlineStr"/>
      <c r="AS1252" t="inlineStr"/>
      <c r="AT1252" t="inlineStr"/>
      <c r="AU1252" t="inlineStr"/>
      <c r="AV1252" t="inlineStr"/>
      <c r="AW1252" t="inlineStr"/>
      <c r="AX1252" t="inlineStr">
        <is>
          <t>110</t>
        </is>
      </c>
      <c r="AY1252" t="inlineStr"/>
      <c r="AZ1252" t="inlineStr">
        <is>
          <t>x</t>
        </is>
      </c>
      <c r="BA1252" t="inlineStr">
        <is>
          <t>x</t>
        </is>
      </c>
      <c r="BB1252" t="inlineStr">
        <is>
          <t>n</t>
        </is>
      </c>
      <c r="BC1252" t="inlineStr">
        <is>
          <t>0</t>
        </is>
      </c>
      <c r="BD1252" t="inlineStr"/>
      <c r="BE1252" t="inlineStr"/>
      <c r="BF1252" t="inlineStr"/>
      <c r="BG1252" t="inlineStr"/>
      <c r="BH1252" t="inlineStr"/>
      <c r="BI1252" t="inlineStr"/>
      <c r="BJ1252" t="inlineStr"/>
      <c r="BK1252" t="inlineStr"/>
      <c r="BL1252" t="inlineStr"/>
      <c r="BM1252" t="inlineStr"/>
      <c r="BN1252" t="inlineStr"/>
      <c r="BO1252" t="inlineStr"/>
      <c r="BP1252" t="inlineStr"/>
      <c r="BQ1252" t="inlineStr"/>
      <c r="BR1252" t="inlineStr"/>
      <c r="BS1252" t="inlineStr"/>
      <c r="BT1252" t="inlineStr"/>
      <c r="BU1252" t="inlineStr"/>
      <c r="BV1252" t="inlineStr"/>
      <c r="BW1252" t="inlineStr"/>
      <c r="BX1252" t="inlineStr"/>
      <c r="BY1252" t="inlineStr"/>
      <c r="BZ1252" t="inlineStr"/>
      <c r="CA1252" t="inlineStr"/>
      <c r="CB1252" t="inlineStr"/>
      <c r="CC1252" t="inlineStr"/>
      <c r="CD1252" t="inlineStr"/>
      <c r="CE1252" t="inlineStr"/>
      <c r="CF1252" t="inlineStr"/>
      <c r="CG1252" t="inlineStr"/>
      <c r="CH1252" t="inlineStr"/>
      <c r="CI1252" t="inlineStr"/>
      <c r="CJ1252" t="inlineStr"/>
      <c r="CK1252" t="inlineStr"/>
      <c r="CL1252" t="inlineStr"/>
      <c r="CM1252" t="inlineStr"/>
      <c r="CN1252" t="inlineStr"/>
      <c r="CO1252" t="inlineStr"/>
      <c r="CP1252" t="inlineStr"/>
      <c r="CQ1252" t="inlineStr"/>
      <c r="CR1252" t="inlineStr"/>
      <c r="CS1252" t="inlineStr"/>
      <c r="CT1252" t="inlineStr"/>
      <c r="CU1252" t="inlineStr"/>
    </row>
    <row r="1253">
      <c r="A1253" t="b">
        <v>1</v>
      </c>
      <c r="B1253" t="inlineStr">
        <is>
          <t>1060</t>
        </is>
      </c>
      <c r="C1253" t="inlineStr">
        <is>
          <t>L-1535-315492155</t>
        </is>
      </c>
      <c r="D1253" t="inlineStr">
        <is>
          <t>1066961751</t>
        </is>
      </c>
      <c r="E1253" t="inlineStr">
        <is>
          <t>Aaf</t>
        </is>
      </c>
      <c r="F1253" t="inlineStr">
        <is>
          <t>https://portal.dnb.de/opac.htm?method=simpleSearch&amp;cqlMode=true&amp;query=idn%3D1066961751</t>
        </is>
      </c>
      <c r="G1253" t="inlineStr">
        <is>
          <t>III 104, 35</t>
        </is>
      </c>
      <c r="H1253" t="inlineStr">
        <is>
          <t>III 104, 35</t>
        </is>
      </c>
      <c r="I1253" t="inlineStr"/>
      <c r="J1253" t="inlineStr"/>
      <c r="K1253" t="inlineStr">
        <is>
          <t>bis 25 cm</t>
        </is>
      </c>
      <c r="L1253" t="inlineStr"/>
      <c r="M1253" t="inlineStr"/>
      <c r="N1253" t="inlineStr"/>
      <c r="O1253" t="inlineStr"/>
      <c r="P1253" t="inlineStr"/>
      <c r="Q1253" t="inlineStr"/>
      <c r="R1253" t="inlineStr"/>
      <c r="S1253" t="inlineStr"/>
      <c r="T1253" t="inlineStr"/>
      <c r="U1253" t="inlineStr"/>
      <c r="V1253" t="inlineStr"/>
      <c r="W1253" t="inlineStr"/>
      <c r="X1253" t="inlineStr"/>
      <c r="Y1253" t="inlineStr"/>
      <c r="Z1253" t="inlineStr">
        <is>
          <t>x</t>
        </is>
      </c>
      <c r="AA1253" t="inlineStr">
        <is>
          <t>HPg</t>
        </is>
      </c>
      <c r="AB1253" t="inlineStr"/>
      <c r="AC1253" t="inlineStr"/>
      <c r="AD1253" t="inlineStr">
        <is>
          <t>h/E</t>
        </is>
      </c>
      <c r="AE1253" t="inlineStr"/>
      <c r="AF1253" t="inlineStr"/>
      <c r="AG1253" t="inlineStr"/>
      <c r="AH1253" t="inlineStr"/>
      <c r="AI1253" t="inlineStr"/>
      <c r="AJ1253" t="inlineStr">
        <is>
          <t>Pa</t>
        </is>
      </c>
      <c r="AK1253" t="inlineStr"/>
      <c r="AL1253" t="inlineStr"/>
      <c r="AM1253" t="inlineStr"/>
      <c r="AN1253" t="inlineStr"/>
      <c r="AO1253" t="inlineStr"/>
      <c r="AP1253" t="inlineStr"/>
      <c r="AQ1253" t="inlineStr"/>
      <c r="AR1253" t="inlineStr"/>
      <c r="AS1253" t="inlineStr"/>
      <c r="AT1253" t="inlineStr"/>
      <c r="AU1253" t="inlineStr"/>
      <c r="AV1253" t="inlineStr"/>
      <c r="AW1253" t="inlineStr"/>
      <c r="AX1253" t="inlineStr">
        <is>
          <t>110</t>
        </is>
      </c>
      <c r="AY1253" t="inlineStr"/>
      <c r="AZ1253" t="inlineStr"/>
      <c r="BA1253" t="inlineStr"/>
      <c r="BB1253" t="inlineStr">
        <is>
          <t>n</t>
        </is>
      </c>
      <c r="BC1253" t="inlineStr">
        <is>
          <t>0</t>
        </is>
      </c>
      <c r="BD1253" t="inlineStr"/>
      <c r="BE1253" t="inlineStr"/>
      <c r="BF1253" t="inlineStr"/>
      <c r="BG1253" t="inlineStr"/>
      <c r="BH1253" t="inlineStr"/>
      <c r="BI1253" t="inlineStr"/>
      <c r="BJ1253" t="inlineStr"/>
      <c r="BK1253" t="inlineStr"/>
      <c r="BL1253" t="inlineStr"/>
      <c r="BM1253" t="inlineStr"/>
      <c r="BN1253" t="inlineStr"/>
      <c r="BO1253" t="inlineStr"/>
      <c r="BP1253" t="inlineStr"/>
      <c r="BQ1253" t="inlineStr"/>
      <c r="BR1253" t="inlineStr"/>
      <c r="BS1253" t="inlineStr"/>
      <c r="BT1253" t="inlineStr"/>
      <c r="BU1253" t="inlineStr"/>
      <c r="BV1253" t="inlineStr"/>
      <c r="BW1253" t="inlineStr"/>
      <c r="BX1253" t="inlineStr"/>
      <c r="BY1253" t="inlineStr"/>
      <c r="BZ1253" t="inlineStr"/>
      <c r="CA1253" t="inlineStr"/>
      <c r="CB1253" t="inlineStr"/>
      <c r="CC1253" t="inlineStr"/>
      <c r="CD1253" t="inlineStr"/>
      <c r="CE1253" t="inlineStr"/>
      <c r="CF1253" t="inlineStr"/>
      <c r="CG1253" t="inlineStr"/>
      <c r="CH1253" t="inlineStr"/>
      <c r="CI1253" t="inlineStr"/>
      <c r="CJ1253" t="inlineStr"/>
      <c r="CK1253" t="inlineStr"/>
      <c r="CL1253" t="inlineStr"/>
      <c r="CM1253" t="inlineStr"/>
      <c r="CN1253" t="inlineStr"/>
      <c r="CO1253" t="inlineStr"/>
      <c r="CP1253" t="inlineStr"/>
      <c r="CQ1253" t="inlineStr"/>
      <c r="CR1253" t="inlineStr"/>
      <c r="CS1253" t="inlineStr"/>
      <c r="CT1253" t="inlineStr"/>
      <c r="CU1253" t="inlineStr"/>
    </row>
    <row r="1254">
      <c r="A1254" t="b">
        <v>1</v>
      </c>
      <c r="B1254" t="inlineStr">
        <is>
          <t>1126</t>
        </is>
      </c>
      <c r="C1254" t="inlineStr">
        <is>
          <t>L-1530-167206249</t>
        </is>
      </c>
      <c r="D1254" t="inlineStr">
        <is>
          <t>998922110</t>
        </is>
      </c>
      <c r="E1254" t="inlineStr">
        <is>
          <t>Aal</t>
        </is>
      </c>
      <c r="F1254" t="inlineStr">
        <is>
          <t>https://portal.dnb.de/opac.htm?method=simpleSearch&amp;cqlMode=true&amp;query=idn%3D998922110</t>
        </is>
      </c>
      <c r="G1254" t="inlineStr">
        <is>
          <t>III 104, 35 a</t>
        </is>
      </c>
      <c r="H1254" t="inlineStr">
        <is>
          <t>III 104, 35a</t>
        </is>
      </c>
      <c r="I1254" t="inlineStr"/>
      <c r="J1254" t="inlineStr"/>
      <c r="K1254" t="inlineStr">
        <is>
          <t>bis 25 cm</t>
        </is>
      </c>
      <c r="L1254" t="inlineStr"/>
      <c r="M1254" t="inlineStr"/>
      <c r="N1254" t="inlineStr"/>
      <c r="O1254" t="inlineStr"/>
      <c r="P1254" t="inlineStr"/>
      <c r="Q1254" t="inlineStr"/>
      <c r="R1254" t="inlineStr"/>
      <c r="S1254" t="inlineStr"/>
      <c r="T1254" t="inlineStr"/>
      <c r="U1254" t="inlineStr"/>
      <c r="V1254" t="inlineStr"/>
      <c r="W1254" t="inlineStr"/>
      <c r="X1254" t="inlineStr"/>
      <c r="Y1254" t="inlineStr"/>
      <c r="Z1254" t="inlineStr"/>
      <c r="AA1254" t="inlineStr">
        <is>
          <t>HPg</t>
        </is>
      </c>
      <c r="AB1254" t="inlineStr"/>
      <c r="AC1254" t="inlineStr">
        <is>
          <t>x</t>
        </is>
      </c>
      <c r="AD1254" t="inlineStr">
        <is>
          <t>h/E</t>
        </is>
      </c>
      <c r="AE1254" t="inlineStr"/>
      <c r="AF1254" t="inlineStr"/>
      <c r="AG1254" t="inlineStr"/>
      <c r="AH1254" t="inlineStr"/>
      <c r="AI1254" t="inlineStr"/>
      <c r="AJ1254" t="inlineStr">
        <is>
          <t>Pa</t>
        </is>
      </c>
      <c r="AK1254" t="inlineStr"/>
      <c r="AL1254" t="inlineStr"/>
      <c r="AM1254" t="inlineStr"/>
      <c r="AN1254" t="inlineStr"/>
      <c r="AO1254" t="inlineStr"/>
      <c r="AP1254" t="inlineStr"/>
      <c r="AQ1254" t="inlineStr"/>
      <c r="AR1254" t="inlineStr"/>
      <c r="AS1254" t="inlineStr"/>
      <c r="AT1254" t="inlineStr"/>
      <c r="AU1254" t="inlineStr"/>
      <c r="AV1254" t="inlineStr"/>
      <c r="AW1254" t="inlineStr"/>
      <c r="AX1254" t="inlineStr">
        <is>
          <t>110</t>
        </is>
      </c>
      <c r="AY1254" t="inlineStr"/>
      <c r="AZ1254" t="inlineStr"/>
      <c r="BA1254" t="inlineStr"/>
      <c r="BB1254" t="inlineStr">
        <is>
          <t>n</t>
        </is>
      </c>
      <c r="BC1254" t="inlineStr">
        <is>
          <t>0</t>
        </is>
      </c>
      <c r="BD1254" t="inlineStr"/>
      <c r="BE1254" t="inlineStr"/>
      <c r="BF1254" t="inlineStr"/>
      <c r="BG1254" t="inlineStr"/>
      <c r="BH1254" t="inlineStr"/>
      <c r="BI1254" t="inlineStr"/>
      <c r="BJ1254" t="inlineStr"/>
      <c r="BK1254" t="inlineStr"/>
      <c r="BL1254" t="inlineStr"/>
      <c r="BM1254" t="inlineStr"/>
      <c r="BN1254" t="inlineStr"/>
      <c r="BO1254" t="inlineStr"/>
      <c r="BP1254" t="inlineStr"/>
      <c r="BQ1254" t="inlineStr"/>
      <c r="BR1254" t="inlineStr"/>
      <c r="BS1254" t="inlineStr"/>
      <c r="BT1254" t="inlineStr"/>
      <c r="BU1254" t="inlineStr"/>
      <c r="BV1254" t="inlineStr"/>
      <c r="BW1254" t="inlineStr"/>
      <c r="BX1254" t="inlineStr"/>
      <c r="BY1254" t="inlineStr"/>
      <c r="BZ1254" t="inlineStr"/>
      <c r="CA1254" t="inlineStr"/>
      <c r="CB1254" t="inlineStr"/>
      <c r="CC1254" t="inlineStr"/>
      <c r="CD1254" t="inlineStr"/>
      <c r="CE1254" t="inlineStr"/>
      <c r="CF1254" t="inlineStr"/>
      <c r="CG1254" t="inlineStr"/>
      <c r="CH1254" t="inlineStr"/>
      <c r="CI1254" t="inlineStr"/>
      <c r="CJ1254" t="inlineStr"/>
      <c r="CK1254" t="inlineStr"/>
      <c r="CL1254" t="inlineStr"/>
      <c r="CM1254" t="inlineStr"/>
      <c r="CN1254" t="inlineStr"/>
      <c r="CO1254" t="inlineStr"/>
      <c r="CP1254" t="inlineStr"/>
      <c r="CQ1254" t="inlineStr"/>
      <c r="CR1254" t="inlineStr"/>
      <c r="CS1254" t="inlineStr"/>
      <c r="CT1254" t="inlineStr"/>
      <c r="CU1254" t="inlineStr"/>
    </row>
    <row r="1255">
      <c r="A1255" t="b">
        <v>1</v>
      </c>
      <c r="B1255" t="inlineStr">
        <is>
          <t>1061</t>
        </is>
      </c>
      <c r="C1255" t="inlineStr">
        <is>
          <t>L-1548-315487852</t>
        </is>
      </c>
      <c r="D1255" t="inlineStr">
        <is>
          <t>1066957223</t>
        </is>
      </c>
      <c r="E1255" t="inlineStr">
        <is>
          <t>Aaf</t>
        </is>
      </c>
      <c r="F1255" t="inlineStr">
        <is>
          <t>https://portal.dnb.de/opac.htm?method=simpleSearch&amp;cqlMode=true&amp;query=idn%3D1066957223</t>
        </is>
      </c>
      <c r="G1255" t="inlineStr">
        <is>
          <t>III 104, 36</t>
        </is>
      </c>
      <c r="H1255" t="inlineStr">
        <is>
          <t>III 104, 36</t>
        </is>
      </c>
      <c r="I1255" t="inlineStr"/>
      <c r="J1255" t="inlineStr"/>
      <c r="K1255" t="inlineStr">
        <is>
          <t>bis 25 cm</t>
        </is>
      </c>
      <c r="L1255" t="inlineStr"/>
      <c r="M1255" t="inlineStr"/>
      <c r="N1255" t="inlineStr"/>
      <c r="O1255" t="inlineStr"/>
      <c r="P1255" t="inlineStr"/>
      <c r="Q1255" t="inlineStr"/>
      <c r="R1255" t="inlineStr"/>
      <c r="S1255" t="inlineStr"/>
      <c r="T1255" t="inlineStr"/>
      <c r="U1255" t="inlineStr"/>
      <c r="V1255" t="inlineStr"/>
      <c r="W1255" t="inlineStr"/>
      <c r="X1255" t="inlineStr"/>
      <c r="Y1255" t="inlineStr"/>
      <c r="Z1255" t="inlineStr">
        <is>
          <t>x</t>
        </is>
      </c>
      <c r="AA1255" t="inlineStr">
        <is>
          <t>G</t>
        </is>
      </c>
      <c r="AB1255" t="inlineStr">
        <is>
          <t>x</t>
        </is>
      </c>
      <c r="AC1255" t="inlineStr"/>
      <c r="AD1255" t="inlineStr">
        <is>
          <t>h/E</t>
        </is>
      </c>
      <c r="AE1255" t="inlineStr"/>
      <c r="AF1255" t="inlineStr"/>
      <c r="AG1255" t="inlineStr"/>
      <c r="AH1255" t="inlineStr"/>
      <c r="AI1255" t="inlineStr"/>
      <c r="AJ1255" t="inlineStr">
        <is>
          <t>Pa</t>
        </is>
      </c>
      <c r="AK1255" t="inlineStr"/>
      <c r="AL1255" t="inlineStr"/>
      <c r="AM1255" t="inlineStr"/>
      <c r="AN1255" t="inlineStr"/>
      <c r="AO1255" t="inlineStr"/>
      <c r="AP1255" t="inlineStr"/>
      <c r="AQ1255" t="inlineStr"/>
      <c r="AR1255" t="inlineStr"/>
      <c r="AS1255" t="inlineStr"/>
      <c r="AT1255" t="inlineStr"/>
      <c r="AU1255" t="inlineStr"/>
      <c r="AV1255" t="inlineStr">
        <is>
          <t>2</t>
        </is>
      </c>
      <c r="AW1255" t="inlineStr"/>
      <c r="AX1255" t="inlineStr">
        <is>
          <t>110</t>
        </is>
      </c>
      <c r="AY1255" t="inlineStr"/>
      <c r="AZ1255" t="inlineStr"/>
      <c r="BA1255" t="inlineStr"/>
      <c r="BB1255" t="inlineStr">
        <is>
          <t>n</t>
        </is>
      </c>
      <c r="BC1255" t="inlineStr">
        <is>
          <t>0</t>
        </is>
      </c>
      <c r="BD1255" t="inlineStr"/>
      <c r="BE1255" t="inlineStr"/>
      <c r="BF1255" t="inlineStr"/>
      <c r="BG1255" t="inlineStr"/>
      <c r="BH1255" t="inlineStr"/>
      <c r="BI1255" t="inlineStr"/>
      <c r="BJ1255" t="inlineStr"/>
      <c r="BK1255" t="inlineStr"/>
      <c r="BL1255" t="inlineStr">
        <is>
          <t>x 110</t>
        </is>
      </c>
      <c r="BM1255" t="inlineStr"/>
      <c r="BN1255" t="inlineStr"/>
      <c r="BO1255" t="inlineStr"/>
      <c r="BP1255" t="inlineStr"/>
      <c r="BQ1255" t="inlineStr"/>
      <c r="BR1255" t="inlineStr"/>
      <c r="BS1255" t="inlineStr"/>
      <c r="BT1255" t="inlineStr"/>
      <c r="BU1255" t="inlineStr"/>
      <c r="BV1255" t="inlineStr"/>
      <c r="BW1255" t="inlineStr"/>
      <c r="BX1255" t="inlineStr"/>
      <c r="BY1255" t="inlineStr"/>
      <c r="BZ1255" t="inlineStr"/>
      <c r="CA1255" t="inlineStr"/>
      <c r="CB1255" t="inlineStr"/>
      <c r="CC1255" t="inlineStr"/>
      <c r="CD1255" t="inlineStr"/>
      <c r="CE1255" t="inlineStr"/>
      <c r="CF1255" t="inlineStr"/>
      <c r="CG1255" t="inlineStr"/>
      <c r="CH1255" t="inlineStr"/>
      <c r="CI1255" t="inlineStr"/>
      <c r="CJ1255" t="inlineStr"/>
      <c r="CK1255" t="inlineStr"/>
      <c r="CL1255" t="inlineStr"/>
      <c r="CM1255" t="inlineStr"/>
      <c r="CN1255" t="inlineStr"/>
      <c r="CO1255" t="inlineStr"/>
      <c r="CP1255" t="inlineStr"/>
      <c r="CQ1255" t="inlineStr"/>
      <c r="CR1255" t="inlineStr"/>
      <c r="CS1255" t="inlineStr"/>
      <c r="CT1255" t="inlineStr"/>
      <c r="CU1255" t="inlineStr"/>
    </row>
    <row r="1256">
      <c r="A1256" t="b">
        <v>1</v>
      </c>
      <c r="B1256" t="inlineStr">
        <is>
          <t>1062</t>
        </is>
      </c>
      <c r="C1256" t="inlineStr">
        <is>
          <t>L-1522-315489073</t>
        </is>
      </c>
      <c r="D1256" t="inlineStr">
        <is>
          <t>1066958459</t>
        </is>
      </c>
      <c r="E1256" t="inlineStr">
        <is>
          <t>Aaf</t>
        </is>
      </c>
      <c r="F1256" t="inlineStr">
        <is>
          <t>https://portal.dnb.de/opac.htm?method=simpleSearch&amp;cqlMode=true&amp;query=idn%3D1066958459</t>
        </is>
      </c>
      <c r="G1256" t="inlineStr">
        <is>
          <t>III 104, 37</t>
        </is>
      </c>
      <c r="H1256" t="inlineStr">
        <is>
          <t>III 104, 37</t>
        </is>
      </c>
      <c r="I1256" t="inlineStr"/>
      <c r="J1256" t="inlineStr"/>
      <c r="K1256" t="inlineStr">
        <is>
          <t>bis 25 cm</t>
        </is>
      </c>
      <c r="L1256" t="inlineStr"/>
      <c r="M1256" t="inlineStr"/>
      <c r="N1256" t="inlineStr"/>
      <c r="O1256" t="inlineStr"/>
      <c r="P1256" t="inlineStr"/>
      <c r="Q1256" t="inlineStr"/>
      <c r="R1256" t="inlineStr"/>
      <c r="S1256" t="inlineStr"/>
      <c r="T1256" t="inlineStr"/>
      <c r="U1256" t="inlineStr"/>
      <c r="V1256" t="inlineStr"/>
      <c r="W1256" t="inlineStr"/>
      <c r="X1256" t="inlineStr"/>
      <c r="Y1256" t="inlineStr"/>
      <c r="Z1256" t="inlineStr"/>
      <c r="AA1256" t="inlineStr">
        <is>
          <t>Pa</t>
        </is>
      </c>
      <c r="AB1256" t="inlineStr"/>
      <c r="AC1256" t="inlineStr"/>
      <c r="AD1256" t="inlineStr">
        <is>
          <t>h/E</t>
        </is>
      </c>
      <c r="AE1256" t="inlineStr"/>
      <c r="AF1256" t="inlineStr"/>
      <c r="AG1256" t="inlineStr"/>
      <c r="AH1256" t="inlineStr"/>
      <c r="AI1256" t="inlineStr"/>
      <c r="AJ1256" t="inlineStr">
        <is>
          <t>Pa</t>
        </is>
      </c>
      <c r="AK1256" t="inlineStr"/>
      <c r="AL1256" t="inlineStr"/>
      <c r="AM1256" t="inlineStr"/>
      <c r="AN1256" t="inlineStr"/>
      <c r="AO1256" t="inlineStr"/>
      <c r="AP1256" t="inlineStr"/>
      <c r="AQ1256" t="inlineStr"/>
      <c r="AR1256" t="inlineStr"/>
      <c r="AS1256" t="inlineStr"/>
      <c r="AT1256" t="inlineStr"/>
      <c r="AU1256" t="inlineStr"/>
      <c r="AV1256" t="inlineStr"/>
      <c r="AW1256" t="inlineStr"/>
      <c r="AX1256" t="inlineStr">
        <is>
          <t>110</t>
        </is>
      </c>
      <c r="AY1256" t="inlineStr"/>
      <c r="AZ1256" t="inlineStr"/>
      <c r="BA1256" t="inlineStr"/>
      <c r="BB1256" t="inlineStr">
        <is>
          <t>n</t>
        </is>
      </c>
      <c r="BC1256" t="inlineStr">
        <is>
          <t>0</t>
        </is>
      </c>
      <c r="BD1256" t="inlineStr"/>
      <c r="BE1256" t="inlineStr"/>
      <c r="BF1256" t="inlineStr"/>
      <c r="BG1256" t="inlineStr"/>
      <c r="BH1256" t="inlineStr"/>
      <c r="BI1256" t="inlineStr"/>
      <c r="BJ1256" t="inlineStr"/>
      <c r="BK1256" t="inlineStr"/>
      <c r="BL1256" t="inlineStr"/>
      <c r="BM1256" t="inlineStr"/>
      <c r="BN1256" t="inlineStr"/>
      <c r="BO1256" t="inlineStr"/>
      <c r="BP1256" t="inlineStr"/>
      <c r="BQ1256" t="inlineStr"/>
      <c r="BR1256" t="inlineStr"/>
      <c r="BS1256" t="inlineStr"/>
      <c r="BT1256" t="inlineStr"/>
      <c r="BU1256" t="inlineStr"/>
      <c r="BV1256" t="inlineStr"/>
      <c r="BW1256" t="inlineStr"/>
      <c r="BX1256" t="inlineStr"/>
      <c r="BY1256" t="inlineStr"/>
      <c r="BZ1256" t="inlineStr"/>
      <c r="CA1256" t="inlineStr"/>
      <c r="CB1256" t="inlineStr"/>
      <c r="CC1256" t="inlineStr"/>
      <c r="CD1256" t="inlineStr"/>
      <c r="CE1256" t="inlineStr"/>
      <c r="CF1256" t="inlineStr"/>
      <c r="CG1256" t="inlineStr"/>
      <c r="CH1256" t="inlineStr"/>
      <c r="CI1256" t="inlineStr"/>
      <c r="CJ1256" t="inlineStr"/>
      <c r="CK1256" t="inlineStr"/>
      <c r="CL1256" t="inlineStr"/>
      <c r="CM1256" t="inlineStr"/>
      <c r="CN1256" t="inlineStr"/>
      <c r="CO1256" t="inlineStr"/>
      <c r="CP1256" t="inlineStr"/>
      <c r="CQ1256" t="inlineStr"/>
      <c r="CR1256" t="inlineStr"/>
      <c r="CS1256" t="inlineStr"/>
      <c r="CT1256" t="inlineStr"/>
      <c r="CU1256" t="inlineStr"/>
    </row>
    <row r="1257">
      <c r="A1257" t="b">
        <v>1</v>
      </c>
      <c r="B1257" t="inlineStr">
        <is>
          <t>1127</t>
        </is>
      </c>
      <c r="C1257" t="inlineStr">
        <is>
          <t>L-1522-175547769</t>
        </is>
      </c>
      <c r="D1257" t="inlineStr">
        <is>
          <t>1001771508</t>
        </is>
      </c>
      <c r="E1257" t="inlineStr">
        <is>
          <t>Aal</t>
        </is>
      </c>
      <c r="F1257" t="inlineStr">
        <is>
          <t>https://portal.dnb.de/opac.htm?method=simpleSearch&amp;cqlMode=true&amp;query=idn%3D1001771508</t>
        </is>
      </c>
      <c r="G1257" t="inlineStr">
        <is>
          <t>III 104, 37 a</t>
        </is>
      </c>
      <c r="H1257" t="inlineStr">
        <is>
          <t>III 104, 37a</t>
        </is>
      </c>
      <c r="I1257" t="inlineStr"/>
      <c r="J1257" t="inlineStr"/>
      <c r="K1257" t="inlineStr">
        <is>
          <t>bis 25 cm</t>
        </is>
      </c>
      <c r="L1257" t="inlineStr"/>
      <c r="M1257" t="inlineStr"/>
      <c r="N1257" t="inlineStr"/>
      <c r="O1257" t="inlineStr"/>
      <c r="P1257" t="inlineStr"/>
      <c r="Q1257" t="inlineStr"/>
      <c r="R1257" t="inlineStr"/>
      <c r="S1257" t="inlineStr"/>
      <c r="T1257" t="inlineStr"/>
      <c r="U1257" t="inlineStr"/>
      <c r="V1257" t="inlineStr"/>
      <c r="W1257" t="inlineStr"/>
      <c r="X1257" t="inlineStr"/>
      <c r="Y1257" t="inlineStr"/>
      <c r="Z1257" t="inlineStr"/>
      <c r="AA1257" t="inlineStr">
        <is>
          <t>HPg</t>
        </is>
      </c>
      <c r="AB1257" t="inlineStr"/>
      <c r="AC1257" t="inlineStr"/>
      <c r="AD1257" t="inlineStr">
        <is>
          <t>h/E</t>
        </is>
      </c>
      <c r="AE1257" t="inlineStr"/>
      <c r="AF1257" t="inlineStr"/>
      <c r="AG1257" t="inlineStr"/>
      <c r="AH1257" t="inlineStr"/>
      <c r="AI1257" t="inlineStr"/>
      <c r="AJ1257" t="inlineStr">
        <is>
          <t>Pa</t>
        </is>
      </c>
      <c r="AK1257" t="inlineStr"/>
      <c r="AL1257" t="inlineStr"/>
      <c r="AM1257" t="inlineStr"/>
      <c r="AN1257" t="inlineStr"/>
      <c r="AO1257" t="inlineStr"/>
      <c r="AP1257" t="inlineStr"/>
      <c r="AQ1257" t="inlineStr"/>
      <c r="AR1257" t="inlineStr"/>
      <c r="AS1257" t="inlineStr"/>
      <c r="AT1257" t="inlineStr"/>
      <c r="AU1257" t="inlineStr"/>
      <c r="AV1257" t="inlineStr"/>
      <c r="AW1257" t="inlineStr"/>
      <c r="AX1257" t="inlineStr">
        <is>
          <t>110</t>
        </is>
      </c>
      <c r="AY1257" t="inlineStr"/>
      <c r="AZ1257" t="inlineStr">
        <is>
          <t>x</t>
        </is>
      </c>
      <c r="BA1257" t="inlineStr">
        <is>
          <t>x</t>
        </is>
      </c>
      <c r="BB1257" t="inlineStr">
        <is>
          <t>n</t>
        </is>
      </c>
      <c r="BC1257" t="inlineStr">
        <is>
          <t>0</t>
        </is>
      </c>
      <c r="BD1257" t="inlineStr"/>
      <c r="BE1257" t="inlineStr"/>
      <c r="BF1257" t="inlineStr"/>
      <c r="BG1257" t="inlineStr"/>
      <c r="BH1257" t="inlineStr"/>
      <c r="BI1257" t="inlineStr"/>
      <c r="BJ1257" t="inlineStr"/>
      <c r="BK1257" t="inlineStr"/>
      <c r="BL1257" t="inlineStr"/>
      <c r="BM1257" t="inlineStr"/>
      <c r="BN1257" t="inlineStr"/>
      <c r="BO1257" t="inlineStr"/>
      <c r="BP1257" t="inlineStr"/>
      <c r="BQ1257" t="inlineStr"/>
      <c r="BR1257" t="inlineStr"/>
      <c r="BS1257" t="inlineStr"/>
      <c r="BT1257" t="inlineStr"/>
      <c r="BU1257" t="inlineStr"/>
      <c r="BV1257" t="inlineStr"/>
      <c r="BW1257" t="inlineStr"/>
      <c r="BX1257" t="inlineStr"/>
      <c r="BY1257" t="inlineStr"/>
      <c r="BZ1257" t="inlineStr"/>
      <c r="CA1257" t="inlineStr"/>
      <c r="CB1257" t="inlineStr"/>
      <c r="CC1257" t="inlineStr"/>
      <c r="CD1257" t="inlineStr"/>
      <c r="CE1257" t="inlineStr"/>
      <c r="CF1257" t="inlineStr"/>
      <c r="CG1257" t="inlineStr"/>
      <c r="CH1257" t="inlineStr"/>
      <c r="CI1257" t="inlineStr"/>
      <c r="CJ1257" t="inlineStr"/>
      <c r="CK1257" t="inlineStr"/>
      <c r="CL1257" t="inlineStr"/>
      <c r="CM1257" t="inlineStr"/>
      <c r="CN1257" t="inlineStr"/>
      <c r="CO1257" t="inlineStr"/>
      <c r="CP1257" t="inlineStr"/>
      <c r="CQ1257" t="inlineStr"/>
      <c r="CR1257" t="inlineStr"/>
      <c r="CS1257" t="inlineStr"/>
      <c r="CT1257" t="inlineStr"/>
      <c r="CU1257" t="inlineStr"/>
    </row>
    <row r="1258">
      <c r="A1258" t="b">
        <v>1</v>
      </c>
      <c r="B1258" t="inlineStr">
        <is>
          <t>1128</t>
        </is>
      </c>
      <c r="C1258" t="inlineStr">
        <is>
          <t>L-1533-153916281</t>
        </is>
      </c>
      <c r="D1258" t="inlineStr">
        <is>
          <t>993862357</t>
        </is>
      </c>
      <c r="E1258" t="inlineStr">
        <is>
          <t>Aal</t>
        </is>
      </c>
      <c r="F1258" t="inlineStr">
        <is>
          <t>https://portal.dnb.de/opac.htm?method=simpleSearch&amp;cqlMode=true&amp;query=idn%3D993862357</t>
        </is>
      </c>
      <c r="G1258" t="inlineStr">
        <is>
          <t>III 104, 37 b</t>
        </is>
      </c>
      <c r="H1258" t="inlineStr">
        <is>
          <t>III 104, 37 b</t>
        </is>
      </c>
      <c r="I1258" t="inlineStr"/>
      <c r="J1258" t="inlineStr"/>
      <c r="K1258" t="inlineStr">
        <is>
          <t>bis 25 cm</t>
        </is>
      </c>
      <c r="L1258" t="inlineStr"/>
      <c r="M1258" t="inlineStr"/>
      <c r="N1258" t="inlineStr"/>
      <c r="O1258" t="inlineStr"/>
      <c r="P1258" t="inlineStr"/>
      <c r="Q1258" t="inlineStr"/>
      <c r="R1258" t="inlineStr"/>
      <c r="S1258" t="inlineStr"/>
      <c r="T1258" t="inlineStr"/>
      <c r="U1258" t="inlineStr"/>
      <c r="V1258" t="inlineStr"/>
      <c r="W1258" t="inlineStr"/>
      <c r="X1258" t="inlineStr"/>
      <c r="Y1258" t="inlineStr"/>
      <c r="Z1258" t="inlineStr"/>
      <c r="AA1258" t="inlineStr">
        <is>
          <t>HPg</t>
        </is>
      </c>
      <c r="AB1258" t="inlineStr"/>
      <c r="AC1258" t="inlineStr"/>
      <c r="AD1258" t="inlineStr">
        <is>
          <t>h/E</t>
        </is>
      </c>
      <c r="AE1258" t="inlineStr"/>
      <c r="AF1258" t="inlineStr"/>
      <c r="AG1258" t="inlineStr"/>
      <c r="AH1258" t="inlineStr"/>
      <c r="AI1258" t="inlineStr"/>
      <c r="AJ1258" t="inlineStr">
        <is>
          <t>Pa</t>
        </is>
      </c>
      <c r="AK1258" t="inlineStr"/>
      <c r="AL1258" t="inlineStr"/>
      <c r="AM1258" t="inlineStr"/>
      <c r="AN1258" t="inlineStr"/>
      <c r="AO1258" t="inlineStr"/>
      <c r="AP1258" t="inlineStr"/>
      <c r="AQ1258" t="inlineStr"/>
      <c r="AR1258" t="inlineStr"/>
      <c r="AS1258" t="inlineStr"/>
      <c r="AT1258" t="inlineStr"/>
      <c r="AU1258" t="inlineStr"/>
      <c r="AV1258" t="inlineStr"/>
      <c r="AW1258" t="inlineStr"/>
      <c r="AX1258" t="inlineStr">
        <is>
          <t>110</t>
        </is>
      </c>
      <c r="AY1258" t="inlineStr"/>
      <c r="AZ1258" t="inlineStr">
        <is>
          <t>x</t>
        </is>
      </c>
      <c r="BA1258" t="inlineStr">
        <is>
          <t>x</t>
        </is>
      </c>
      <c r="BB1258" t="inlineStr">
        <is>
          <t>n</t>
        </is>
      </c>
      <c r="BC1258" t="inlineStr">
        <is>
          <t>0</t>
        </is>
      </c>
      <c r="BD1258" t="inlineStr"/>
      <c r="BE1258" t="inlineStr"/>
      <c r="BF1258" t="inlineStr"/>
      <c r="BG1258" t="inlineStr"/>
      <c r="BH1258" t="inlineStr"/>
      <c r="BI1258" t="inlineStr"/>
      <c r="BJ1258" t="inlineStr"/>
      <c r="BK1258" t="inlineStr"/>
      <c r="BL1258" t="inlineStr"/>
      <c r="BM1258" t="inlineStr"/>
      <c r="BN1258" t="inlineStr"/>
      <c r="BO1258" t="inlineStr"/>
      <c r="BP1258" t="inlineStr"/>
      <c r="BQ1258" t="inlineStr"/>
      <c r="BR1258" t="inlineStr"/>
      <c r="BS1258" t="inlineStr"/>
      <c r="BT1258" t="inlineStr"/>
      <c r="BU1258" t="inlineStr"/>
      <c r="BV1258" t="inlineStr"/>
      <c r="BW1258" t="inlineStr"/>
      <c r="BX1258" t="inlineStr"/>
      <c r="BY1258" t="inlineStr"/>
      <c r="BZ1258" t="inlineStr"/>
      <c r="CA1258" t="inlineStr"/>
      <c r="CB1258" t="inlineStr"/>
      <c r="CC1258" t="inlineStr"/>
      <c r="CD1258" t="inlineStr"/>
      <c r="CE1258" t="inlineStr"/>
      <c r="CF1258" t="inlineStr"/>
      <c r="CG1258" t="inlineStr"/>
      <c r="CH1258" t="inlineStr"/>
      <c r="CI1258" t="inlineStr"/>
      <c r="CJ1258" t="inlineStr"/>
      <c r="CK1258" t="inlineStr"/>
      <c r="CL1258" t="inlineStr"/>
      <c r="CM1258" t="inlineStr"/>
      <c r="CN1258" t="inlineStr"/>
      <c r="CO1258" t="inlineStr"/>
      <c r="CP1258" t="inlineStr"/>
      <c r="CQ1258" t="inlineStr"/>
      <c r="CR1258" t="inlineStr"/>
      <c r="CS1258" t="inlineStr"/>
      <c r="CT1258" t="inlineStr"/>
      <c r="CU1258" t="inlineStr"/>
    </row>
    <row r="1259">
      <c r="A1259" t="b">
        <v>1</v>
      </c>
      <c r="B1259" t="inlineStr">
        <is>
          <t>1129</t>
        </is>
      </c>
      <c r="C1259" t="inlineStr">
        <is>
          <t>L-1535-16710943X</t>
        </is>
      </c>
      <c r="D1259" t="inlineStr">
        <is>
          <t>998886203</t>
        </is>
      </c>
      <c r="E1259" t="inlineStr">
        <is>
          <t>Aal</t>
        </is>
      </c>
      <c r="F1259" t="inlineStr">
        <is>
          <t>https://portal.dnb.de/opac.htm?method=simpleSearch&amp;cqlMode=true&amp;query=idn%3D998886203</t>
        </is>
      </c>
      <c r="G1259" t="inlineStr">
        <is>
          <t>III 104, 37 c</t>
        </is>
      </c>
      <c r="H1259" t="inlineStr">
        <is>
          <t>III 104, 37 c</t>
        </is>
      </c>
      <c r="I1259" t="inlineStr"/>
      <c r="J1259" t="inlineStr"/>
      <c r="K1259" t="inlineStr">
        <is>
          <t>bis 25 cm</t>
        </is>
      </c>
      <c r="L1259" t="inlineStr"/>
      <c r="M1259" t="inlineStr"/>
      <c r="N1259" t="inlineStr"/>
      <c r="O1259" t="inlineStr"/>
      <c r="P1259" t="inlineStr"/>
      <c r="Q1259" t="inlineStr"/>
      <c r="R1259" t="inlineStr"/>
      <c r="S1259" t="inlineStr"/>
      <c r="T1259" t="inlineStr"/>
      <c r="U1259" t="inlineStr"/>
      <c r="V1259" t="inlineStr"/>
      <c r="W1259" t="inlineStr"/>
      <c r="X1259" t="inlineStr"/>
      <c r="Y1259" t="inlineStr"/>
      <c r="Z1259" t="inlineStr"/>
      <c r="AA1259" t="inlineStr">
        <is>
          <t>HPg</t>
        </is>
      </c>
      <c r="AB1259" t="inlineStr"/>
      <c r="AC1259" t="inlineStr">
        <is>
          <t>x</t>
        </is>
      </c>
      <c r="AD1259" t="inlineStr">
        <is>
          <t>h/E</t>
        </is>
      </c>
      <c r="AE1259" t="inlineStr"/>
      <c r="AF1259" t="inlineStr"/>
      <c r="AG1259" t="inlineStr"/>
      <c r="AH1259" t="inlineStr"/>
      <c r="AI1259" t="inlineStr"/>
      <c r="AJ1259" t="inlineStr">
        <is>
          <t>Pa</t>
        </is>
      </c>
      <c r="AK1259" t="inlineStr"/>
      <c r="AL1259" t="inlineStr"/>
      <c r="AM1259" t="inlineStr"/>
      <c r="AN1259" t="inlineStr"/>
      <c r="AO1259" t="inlineStr"/>
      <c r="AP1259" t="inlineStr"/>
      <c r="AQ1259" t="inlineStr"/>
      <c r="AR1259" t="inlineStr"/>
      <c r="AS1259" t="inlineStr"/>
      <c r="AT1259" t="inlineStr"/>
      <c r="AU1259" t="inlineStr"/>
      <c r="AV1259" t="inlineStr"/>
      <c r="AW1259" t="inlineStr"/>
      <c r="AX1259" t="inlineStr">
        <is>
          <t>110</t>
        </is>
      </c>
      <c r="AY1259" t="inlineStr"/>
      <c r="AZ1259" t="inlineStr">
        <is>
          <t>x</t>
        </is>
      </c>
      <c r="BA1259" t="inlineStr">
        <is>
          <t>x</t>
        </is>
      </c>
      <c r="BB1259" t="inlineStr">
        <is>
          <t>n</t>
        </is>
      </c>
      <c r="BC1259" t="inlineStr">
        <is>
          <t>0</t>
        </is>
      </c>
      <c r="BD1259" t="inlineStr"/>
      <c r="BE1259" t="inlineStr"/>
      <c r="BF1259" t="inlineStr"/>
      <c r="BG1259" t="inlineStr"/>
      <c r="BH1259" t="inlineStr"/>
      <c r="BI1259" t="inlineStr"/>
      <c r="BJ1259" t="inlineStr"/>
      <c r="BK1259" t="inlineStr"/>
      <c r="BL1259" t="inlineStr"/>
      <c r="BM1259" t="inlineStr"/>
      <c r="BN1259" t="inlineStr"/>
      <c r="BO1259" t="inlineStr"/>
      <c r="BP1259" t="inlineStr"/>
      <c r="BQ1259" t="inlineStr"/>
      <c r="BR1259" t="inlineStr"/>
      <c r="BS1259" t="inlineStr"/>
      <c r="BT1259" t="inlineStr"/>
      <c r="BU1259" t="inlineStr"/>
      <c r="BV1259" t="inlineStr"/>
      <c r="BW1259" t="inlineStr"/>
      <c r="BX1259" t="inlineStr"/>
      <c r="BY1259" t="inlineStr"/>
      <c r="BZ1259" t="inlineStr"/>
      <c r="CA1259" t="inlineStr"/>
      <c r="CB1259" t="inlineStr"/>
      <c r="CC1259" t="inlineStr"/>
      <c r="CD1259" t="inlineStr"/>
      <c r="CE1259" t="inlineStr"/>
      <c r="CF1259" t="inlineStr"/>
      <c r="CG1259" t="inlineStr"/>
      <c r="CH1259" t="inlineStr"/>
      <c r="CI1259" t="inlineStr"/>
      <c r="CJ1259" t="inlineStr"/>
      <c r="CK1259" t="inlineStr"/>
      <c r="CL1259" t="inlineStr"/>
      <c r="CM1259" t="inlineStr"/>
      <c r="CN1259" t="inlineStr"/>
      <c r="CO1259" t="inlineStr"/>
      <c r="CP1259" t="inlineStr"/>
      <c r="CQ1259" t="inlineStr"/>
      <c r="CR1259" t="inlineStr"/>
      <c r="CS1259" t="inlineStr"/>
      <c r="CT1259" t="inlineStr"/>
      <c r="CU1259" t="inlineStr"/>
    </row>
    <row r="1260">
      <c r="A1260" t="b">
        <v>1</v>
      </c>
      <c r="B1260" t="inlineStr">
        <is>
          <t>1130</t>
        </is>
      </c>
      <c r="C1260" t="inlineStr">
        <is>
          <t>L-1538-167685309</t>
        </is>
      </c>
      <c r="D1260" t="inlineStr">
        <is>
          <t>999178695</t>
        </is>
      </c>
      <c r="E1260" t="inlineStr">
        <is>
          <t>Aal</t>
        </is>
      </c>
      <c r="F1260" t="inlineStr">
        <is>
          <t>https://portal.dnb.de/opac.htm?method=simpleSearch&amp;cqlMode=true&amp;query=idn%3D999178695</t>
        </is>
      </c>
      <c r="G1260" t="inlineStr">
        <is>
          <t>III 104, 37 d</t>
        </is>
      </c>
      <c r="H1260" t="inlineStr">
        <is>
          <t>III 104, 37d</t>
        </is>
      </c>
      <c r="I1260" t="inlineStr"/>
      <c r="J1260" t="inlineStr"/>
      <c r="K1260" t="inlineStr">
        <is>
          <t>bis 25 cm</t>
        </is>
      </c>
      <c r="L1260" t="inlineStr"/>
      <c r="M1260" t="inlineStr"/>
      <c r="N1260" t="inlineStr"/>
      <c r="O1260" t="inlineStr"/>
      <c r="P1260" t="inlineStr"/>
      <c r="Q1260" t="inlineStr"/>
      <c r="R1260" t="inlineStr"/>
      <c r="S1260" t="inlineStr"/>
      <c r="T1260" t="inlineStr"/>
      <c r="U1260" t="inlineStr"/>
      <c r="V1260" t="inlineStr"/>
      <c r="W1260" t="inlineStr"/>
      <c r="X1260" t="inlineStr"/>
      <c r="Y1260" t="inlineStr"/>
      <c r="Z1260" t="inlineStr"/>
      <c r="AA1260" t="inlineStr">
        <is>
          <t>HPg</t>
        </is>
      </c>
      <c r="AB1260" t="inlineStr"/>
      <c r="AC1260" t="inlineStr">
        <is>
          <t>x</t>
        </is>
      </c>
      <c r="AD1260" t="inlineStr">
        <is>
          <t>h/E</t>
        </is>
      </c>
      <c r="AE1260" t="inlineStr"/>
      <c r="AF1260" t="inlineStr"/>
      <c r="AG1260" t="inlineStr"/>
      <c r="AH1260" t="inlineStr"/>
      <c r="AI1260" t="inlineStr"/>
      <c r="AJ1260" t="inlineStr">
        <is>
          <t>Pa</t>
        </is>
      </c>
      <c r="AK1260" t="inlineStr"/>
      <c r="AL1260" t="inlineStr"/>
      <c r="AM1260" t="inlineStr"/>
      <c r="AN1260" t="inlineStr"/>
      <c r="AO1260" t="inlineStr"/>
      <c r="AP1260" t="inlineStr"/>
      <c r="AQ1260" t="inlineStr"/>
      <c r="AR1260" t="inlineStr"/>
      <c r="AS1260" t="inlineStr"/>
      <c r="AT1260" t="inlineStr"/>
      <c r="AU1260" t="inlineStr"/>
      <c r="AV1260" t="inlineStr"/>
      <c r="AW1260" t="inlineStr"/>
      <c r="AX1260" t="inlineStr">
        <is>
          <t>110</t>
        </is>
      </c>
      <c r="AY1260" t="inlineStr"/>
      <c r="AZ1260" t="inlineStr">
        <is>
          <t>x</t>
        </is>
      </c>
      <c r="BA1260" t="inlineStr">
        <is>
          <t>x</t>
        </is>
      </c>
      <c r="BB1260" t="inlineStr">
        <is>
          <t>n</t>
        </is>
      </c>
      <c r="BC1260" t="inlineStr">
        <is>
          <t>0</t>
        </is>
      </c>
      <c r="BD1260" t="inlineStr"/>
      <c r="BE1260" t="inlineStr"/>
      <c r="BF1260" t="inlineStr"/>
      <c r="BG1260" t="inlineStr"/>
      <c r="BH1260" t="inlineStr"/>
      <c r="BI1260" t="inlineStr"/>
      <c r="BJ1260" t="inlineStr"/>
      <c r="BK1260" t="inlineStr"/>
      <c r="BL1260" t="inlineStr"/>
      <c r="BM1260" t="inlineStr"/>
      <c r="BN1260" t="inlineStr"/>
      <c r="BO1260" t="inlineStr"/>
      <c r="BP1260" t="inlineStr"/>
      <c r="BQ1260" t="inlineStr"/>
      <c r="BR1260" t="inlineStr"/>
      <c r="BS1260" t="inlineStr"/>
      <c r="BT1260" t="inlineStr"/>
      <c r="BU1260" t="inlineStr"/>
      <c r="BV1260" t="inlineStr"/>
      <c r="BW1260" t="inlineStr"/>
      <c r="BX1260" t="inlineStr"/>
      <c r="BY1260" t="inlineStr"/>
      <c r="BZ1260" t="inlineStr"/>
      <c r="CA1260" t="inlineStr"/>
      <c r="CB1260" t="inlineStr"/>
      <c r="CC1260" t="inlineStr"/>
      <c r="CD1260" t="inlineStr"/>
      <c r="CE1260" t="inlineStr"/>
      <c r="CF1260" t="inlineStr"/>
      <c r="CG1260" t="inlineStr"/>
      <c r="CH1260" t="inlineStr"/>
      <c r="CI1260" t="inlineStr"/>
      <c r="CJ1260" t="inlineStr"/>
      <c r="CK1260" t="inlineStr"/>
      <c r="CL1260" t="inlineStr"/>
      <c r="CM1260" t="inlineStr"/>
      <c r="CN1260" t="inlineStr"/>
      <c r="CO1260" t="inlineStr"/>
      <c r="CP1260" t="inlineStr"/>
      <c r="CQ1260" t="inlineStr"/>
      <c r="CR1260" t="inlineStr"/>
      <c r="CS1260" t="inlineStr"/>
      <c r="CT1260" t="inlineStr"/>
      <c r="CU1260" t="inlineStr"/>
    </row>
    <row r="1261">
      <c r="A1261" t="b">
        <v>1</v>
      </c>
      <c r="B1261" t="inlineStr">
        <is>
          <t>1131</t>
        </is>
      </c>
      <c r="C1261" t="inlineStr">
        <is>
          <t>L-1540-154381578</t>
        </is>
      </c>
      <c r="D1261" t="inlineStr">
        <is>
          <t>99405288X</t>
        </is>
      </c>
      <c r="E1261" t="inlineStr">
        <is>
          <t>Aal</t>
        </is>
      </c>
      <c r="F1261" t="inlineStr">
        <is>
          <t>https://portal.dnb.de/opac.htm?method=simpleSearch&amp;cqlMode=true&amp;query=idn%3D99405288X</t>
        </is>
      </c>
      <c r="G1261" t="inlineStr">
        <is>
          <t>III 104, 37 e</t>
        </is>
      </c>
      <c r="H1261" t="inlineStr">
        <is>
          <t>III 104, 37 e</t>
        </is>
      </c>
      <c r="I1261" t="inlineStr"/>
      <c r="J1261" t="inlineStr"/>
      <c r="K1261" t="inlineStr">
        <is>
          <t>bis 25 cm</t>
        </is>
      </c>
      <c r="L1261" t="inlineStr"/>
      <c r="M1261" t="inlineStr"/>
      <c r="N1261" t="inlineStr"/>
      <c r="O1261" t="inlineStr"/>
      <c r="P1261" t="inlineStr"/>
      <c r="Q1261" t="inlineStr"/>
      <c r="R1261" t="inlineStr"/>
      <c r="S1261" t="inlineStr"/>
      <c r="T1261" t="inlineStr"/>
      <c r="U1261" t="inlineStr"/>
      <c r="V1261" t="inlineStr"/>
      <c r="W1261" t="inlineStr"/>
      <c r="X1261" t="inlineStr"/>
      <c r="Y1261" t="inlineStr"/>
      <c r="Z1261" t="inlineStr"/>
      <c r="AA1261" t="inlineStr">
        <is>
          <t>HPg</t>
        </is>
      </c>
      <c r="AB1261" t="inlineStr"/>
      <c r="AC1261" t="inlineStr">
        <is>
          <t>x</t>
        </is>
      </c>
      <c r="AD1261" t="inlineStr">
        <is>
          <t>h/E</t>
        </is>
      </c>
      <c r="AE1261" t="inlineStr"/>
      <c r="AF1261" t="inlineStr"/>
      <c r="AG1261" t="inlineStr"/>
      <c r="AH1261" t="inlineStr"/>
      <c r="AI1261" t="inlineStr"/>
      <c r="AJ1261" t="inlineStr">
        <is>
          <t>Pa</t>
        </is>
      </c>
      <c r="AK1261" t="inlineStr"/>
      <c r="AL1261" t="inlineStr"/>
      <c r="AM1261" t="inlineStr"/>
      <c r="AN1261" t="inlineStr"/>
      <c r="AO1261" t="inlineStr"/>
      <c r="AP1261" t="inlineStr"/>
      <c r="AQ1261" t="inlineStr"/>
      <c r="AR1261" t="inlineStr"/>
      <c r="AS1261" t="inlineStr"/>
      <c r="AT1261" t="inlineStr"/>
      <c r="AU1261" t="inlineStr"/>
      <c r="AV1261" t="inlineStr"/>
      <c r="AW1261" t="inlineStr"/>
      <c r="AX1261" t="inlineStr">
        <is>
          <t>110</t>
        </is>
      </c>
      <c r="AY1261" t="inlineStr"/>
      <c r="AZ1261" t="inlineStr">
        <is>
          <t>x</t>
        </is>
      </c>
      <c r="BA1261" t="inlineStr">
        <is>
          <t>x</t>
        </is>
      </c>
      <c r="BB1261" t="inlineStr">
        <is>
          <t>n</t>
        </is>
      </c>
      <c r="BC1261" t="inlineStr">
        <is>
          <t>0</t>
        </is>
      </c>
      <c r="BD1261" t="inlineStr"/>
      <c r="BE1261" t="inlineStr"/>
      <c r="BF1261" t="inlineStr"/>
      <c r="BG1261" t="inlineStr"/>
      <c r="BH1261" t="inlineStr"/>
      <c r="BI1261" t="inlineStr"/>
      <c r="BJ1261" t="inlineStr"/>
      <c r="BK1261" t="inlineStr"/>
      <c r="BL1261" t="inlineStr"/>
      <c r="BM1261" t="inlineStr"/>
      <c r="BN1261" t="inlineStr"/>
      <c r="BO1261" t="inlineStr"/>
      <c r="BP1261" t="inlineStr"/>
      <c r="BQ1261" t="inlineStr"/>
      <c r="BR1261" t="inlineStr"/>
      <c r="BS1261" t="inlineStr"/>
      <c r="BT1261" t="inlineStr"/>
      <c r="BU1261" t="inlineStr"/>
      <c r="BV1261" t="inlineStr"/>
      <c r="BW1261" t="inlineStr"/>
      <c r="BX1261" t="inlineStr"/>
      <c r="BY1261" t="inlineStr"/>
      <c r="BZ1261" t="inlineStr"/>
      <c r="CA1261" t="inlineStr"/>
      <c r="CB1261" t="inlineStr"/>
      <c r="CC1261" t="inlineStr"/>
      <c r="CD1261" t="inlineStr"/>
      <c r="CE1261" t="inlineStr"/>
      <c r="CF1261" t="inlineStr"/>
      <c r="CG1261" t="inlineStr"/>
      <c r="CH1261" t="inlineStr"/>
      <c r="CI1261" t="inlineStr"/>
      <c r="CJ1261" t="inlineStr"/>
      <c r="CK1261" t="inlineStr"/>
      <c r="CL1261" t="inlineStr"/>
      <c r="CM1261" t="inlineStr"/>
      <c r="CN1261" t="inlineStr"/>
      <c r="CO1261" t="inlineStr"/>
      <c r="CP1261" t="inlineStr"/>
      <c r="CQ1261" t="inlineStr"/>
      <c r="CR1261" t="inlineStr"/>
      <c r="CS1261" t="inlineStr"/>
      <c r="CT1261" t="inlineStr"/>
      <c r="CU1261" t="inlineStr"/>
    </row>
    <row r="1262">
      <c r="A1262" t="b">
        <v>1</v>
      </c>
      <c r="B1262" t="inlineStr">
        <is>
          <t>1132</t>
        </is>
      </c>
      <c r="C1262" t="inlineStr">
        <is>
          <t>L-1536-163195579</t>
        </is>
      </c>
      <c r="D1262" t="inlineStr">
        <is>
          <t>997002131</t>
        </is>
      </c>
      <c r="E1262" t="inlineStr">
        <is>
          <t>Aal</t>
        </is>
      </c>
      <c r="F1262" t="inlineStr">
        <is>
          <t>https://portal.dnb.de/opac.htm?method=simpleSearch&amp;cqlMode=true&amp;query=idn%3D997002131</t>
        </is>
      </c>
      <c r="G1262" t="inlineStr">
        <is>
          <t>III 104, 37 f</t>
        </is>
      </c>
      <c r="H1262" t="inlineStr">
        <is>
          <t>III 104, 37f</t>
        </is>
      </c>
      <c r="I1262" t="inlineStr"/>
      <c r="J1262" t="inlineStr"/>
      <c r="K1262" t="inlineStr">
        <is>
          <t>bis 25 cm</t>
        </is>
      </c>
      <c r="L1262" t="inlineStr"/>
      <c r="M1262" t="inlineStr"/>
      <c r="N1262" t="inlineStr"/>
      <c r="O1262" t="inlineStr"/>
      <c r="P1262" t="inlineStr"/>
      <c r="Q1262" t="inlineStr"/>
      <c r="R1262" t="inlineStr"/>
      <c r="S1262" t="inlineStr"/>
      <c r="T1262" t="inlineStr"/>
      <c r="U1262" t="inlineStr"/>
      <c r="V1262" t="inlineStr"/>
      <c r="W1262" t="inlineStr"/>
      <c r="X1262" t="inlineStr"/>
      <c r="Y1262" t="inlineStr"/>
      <c r="Z1262" t="inlineStr"/>
      <c r="AA1262" t="inlineStr">
        <is>
          <t>HPg</t>
        </is>
      </c>
      <c r="AB1262" t="inlineStr"/>
      <c r="AC1262" t="inlineStr">
        <is>
          <t>x</t>
        </is>
      </c>
      <c r="AD1262" t="inlineStr">
        <is>
          <t>h/E</t>
        </is>
      </c>
      <c r="AE1262" t="inlineStr"/>
      <c r="AF1262" t="inlineStr"/>
      <c r="AG1262" t="inlineStr"/>
      <c r="AH1262" t="inlineStr"/>
      <c r="AI1262" t="inlineStr"/>
      <c r="AJ1262" t="inlineStr">
        <is>
          <t>Pa</t>
        </is>
      </c>
      <c r="AK1262" t="inlineStr"/>
      <c r="AL1262" t="inlineStr"/>
      <c r="AM1262" t="inlineStr"/>
      <c r="AN1262" t="inlineStr"/>
      <c r="AO1262" t="inlineStr"/>
      <c r="AP1262" t="inlineStr"/>
      <c r="AQ1262" t="inlineStr"/>
      <c r="AR1262" t="inlineStr"/>
      <c r="AS1262" t="inlineStr"/>
      <c r="AT1262" t="inlineStr"/>
      <c r="AU1262" t="inlineStr"/>
      <c r="AV1262" t="inlineStr"/>
      <c r="AW1262" t="inlineStr"/>
      <c r="AX1262" t="inlineStr">
        <is>
          <t>110</t>
        </is>
      </c>
      <c r="AY1262" t="inlineStr"/>
      <c r="AZ1262" t="inlineStr">
        <is>
          <t>x</t>
        </is>
      </c>
      <c r="BA1262" t="inlineStr">
        <is>
          <t>x</t>
        </is>
      </c>
      <c r="BB1262" t="inlineStr">
        <is>
          <t>n</t>
        </is>
      </c>
      <c r="BC1262" t="inlineStr">
        <is>
          <t>0</t>
        </is>
      </c>
      <c r="BD1262" t="inlineStr"/>
      <c r="BE1262" t="inlineStr"/>
      <c r="BF1262" t="inlineStr"/>
      <c r="BG1262" t="inlineStr"/>
      <c r="BH1262" t="inlineStr"/>
      <c r="BI1262" t="inlineStr"/>
      <c r="BJ1262" t="inlineStr"/>
      <c r="BK1262" t="inlineStr"/>
      <c r="BL1262" t="inlineStr"/>
      <c r="BM1262" t="inlineStr"/>
      <c r="BN1262" t="inlineStr"/>
      <c r="BO1262" t="inlineStr"/>
      <c r="BP1262" t="inlineStr"/>
      <c r="BQ1262" t="inlineStr"/>
      <c r="BR1262" t="inlineStr"/>
      <c r="BS1262" t="inlineStr"/>
      <c r="BT1262" t="inlineStr"/>
      <c r="BU1262" t="inlineStr"/>
      <c r="BV1262" t="inlineStr"/>
      <c r="BW1262" t="inlineStr"/>
      <c r="BX1262" t="inlineStr"/>
      <c r="BY1262" t="inlineStr"/>
      <c r="BZ1262" t="inlineStr"/>
      <c r="CA1262" t="inlineStr"/>
      <c r="CB1262" t="inlineStr"/>
      <c r="CC1262" t="inlineStr"/>
      <c r="CD1262" t="inlineStr"/>
      <c r="CE1262" t="inlineStr"/>
      <c r="CF1262" t="inlineStr"/>
      <c r="CG1262" t="inlineStr"/>
      <c r="CH1262" t="inlineStr"/>
      <c r="CI1262" t="inlineStr"/>
      <c r="CJ1262" t="inlineStr"/>
      <c r="CK1262" t="inlineStr"/>
      <c r="CL1262" t="inlineStr"/>
      <c r="CM1262" t="inlineStr"/>
      <c r="CN1262" t="inlineStr"/>
      <c r="CO1262" t="inlineStr"/>
      <c r="CP1262" t="inlineStr"/>
      <c r="CQ1262" t="inlineStr"/>
      <c r="CR1262" t="inlineStr"/>
      <c r="CS1262" t="inlineStr"/>
      <c r="CT1262" t="inlineStr"/>
      <c r="CU1262" t="inlineStr"/>
    </row>
    <row r="1263">
      <c r="A1263" t="b">
        <v>1</v>
      </c>
      <c r="B1263" t="inlineStr">
        <is>
          <t>1133</t>
        </is>
      </c>
      <c r="C1263" t="inlineStr">
        <is>
          <t>L-1542-167110535</t>
        </is>
      </c>
      <c r="D1263" t="inlineStr">
        <is>
          <t>998887307</t>
        </is>
      </c>
      <c r="E1263" t="inlineStr">
        <is>
          <t>Aal</t>
        </is>
      </c>
      <c r="F1263" t="inlineStr">
        <is>
          <t>https://portal.dnb.de/opac.htm?method=simpleSearch&amp;cqlMode=true&amp;query=idn%3D998887307</t>
        </is>
      </c>
      <c r="G1263" t="inlineStr">
        <is>
          <t>III 104, 37 g</t>
        </is>
      </c>
      <c r="H1263" t="inlineStr">
        <is>
          <t>III 104, 37g</t>
        </is>
      </c>
      <c r="I1263" t="inlineStr"/>
      <c r="J1263" t="inlineStr"/>
      <c r="K1263" t="inlineStr">
        <is>
          <t>bis 25 cm</t>
        </is>
      </c>
      <c r="L1263" t="inlineStr"/>
      <c r="M1263" t="inlineStr"/>
      <c r="N1263" t="inlineStr"/>
      <c r="O1263" t="inlineStr"/>
      <c r="P1263" t="inlineStr"/>
      <c r="Q1263" t="inlineStr"/>
      <c r="R1263" t="inlineStr"/>
      <c r="S1263" t="inlineStr"/>
      <c r="T1263" t="inlineStr"/>
      <c r="U1263" t="inlineStr"/>
      <c r="V1263" t="inlineStr"/>
      <c r="W1263" t="inlineStr"/>
      <c r="X1263" t="inlineStr"/>
      <c r="Y1263" t="inlineStr"/>
      <c r="Z1263" t="inlineStr"/>
      <c r="AA1263" t="inlineStr">
        <is>
          <t>HPg</t>
        </is>
      </c>
      <c r="AB1263" t="inlineStr"/>
      <c r="AC1263" t="inlineStr"/>
      <c r="AD1263" t="inlineStr">
        <is>
          <t>h/E</t>
        </is>
      </c>
      <c r="AE1263" t="inlineStr"/>
      <c r="AF1263" t="inlineStr"/>
      <c r="AG1263" t="inlineStr"/>
      <c r="AH1263" t="inlineStr"/>
      <c r="AI1263" t="inlineStr"/>
      <c r="AJ1263" t="inlineStr">
        <is>
          <t>Pa</t>
        </is>
      </c>
      <c r="AK1263" t="inlineStr"/>
      <c r="AL1263" t="inlineStr"/>
      <c r="AM1263" t="inlineStr"/>
      <c r="AN1263" t="inlineStr"/>
      <c r="AO1263" t="inlineStr"/>
      <c r="AP1263" t="inlineStr"/>
      <c r="AQ1263" t="inlineStr"/>
      <c r="AR1263" t="inlineStr"/>
      <c r="AS1263" t="inlineStr"/>
      <c r="AT1263" t="inlineStr"/>
      <c r="AU1263" t="inlineStr"/>
      <c r="AV1263" t="inlineStr"/>
      <c r="AW1263" t="inlineStr"/>
      <c r="AX1263" t="inlineStr">
        <is>
          <t>110</t>
        </is>
      </c>
      <c r="AY1263" t="inlineStr"/>
      <c r="AZ1263" t="inlineStr"/>
      <c r="BA1263" t="inlineStr"/>
      <c r="BB1263" t="inlineStr">
        <is>
          <t>n</t>
        </is>
      </c>
      <c r="BC1263" t="inlineStr">
        <is>
          <t>0</t>
        </is>
      </c>
      <c r="BD1263" t="inlineStr"/>
      <c r="BE1263" t="inlineStr"/>
      <c r="BF1263" t="inlineStr"/>
      <c r="BG1263" t="inlineStr"/>
      <c r="BH1263" t="inlineStr"/>
      <c r="BI1263" t="inlineStr"/>
      <c r="BJ1263" t="inlineStr"/>
      <c r="BK1263" t="inlineStr"/>
      <c r="BL1263" t="inlineStr"/>
      <c r="BM1263" t="inlineStr"/>
      <c r="BN1263" t="inlineStr"/>
      <c r="BO1263" t="inlineStr"/>
      <c r="BP1263" t="inlineStr"/>
      <c r="BQ1263" t="inlineStr"/>
      <c r="BR1263" t="inlineStr"/>
      <c r="BS1263" t="inlineStr"/>
      <c r="BT1263" t="inlineStr"/>
      <c r="BU1263" t="inlineStr"/>
      <c r="BV1263" t="inlineStr"/>
      <c r="BW1263" t="inlineStr"/>
      <c r="BX1263" t="inlineStr"/>
      <c r="BY1263" t="inlineStr"/>
      <c r="BZ1263" t="inlineStr"/>
      <c r="CA1263" t="inlineStr"/>
      <c r="CB1263" t="inlineStr"/>
      <c r="CC1263" t="inlineStr"/>
      <c r="CD1263" t="inlineStr"/>
      <c r="CE1263" t="inlineStr"/>
      <c r="CF1263" t="inlineStr"/>
      <c r="CG1263" t="inlineStr"/>
      <c r="CH1263" t="inlineStr"/>
      <c r="CI1263" t="inlineStr"/>
      <c r="CJ1263" t="inlineStr"/>
      <c r="CK1263" t="inlineStr"/>
      <c r="CL1263" t="inlineStr"/>
      <c r="CM1263" t="inlineStr"/>
      <c r="CN1263" t="inlineStr"/>
      <c r="CO1263" t="inlineStr"/>
      <c r="CP1263" t="inlineStr"/>
      <c r="CQ1263" t="inlineStr"/>
      <c r="CR1263" t="inlineStr"/>
      <c r="CS1263" t="inlineStr"/>
      <c r="CT1263" t="inlineStr"/>
      <c r="CU1263" t="inlineStr"/>
    </row>
    <row r="1264">
      <c r="A1264" t="b">
        <v>1</v>
      </c>
      <c r="B1264" t="inlineStr">
        <is>
          <t>1134</t>
        </is>
      </c>
      <c r="C1264" t="inlineStr">
        <is>
          <t>L-2006-318808</t>
        </is>
      </c>
      <c r="D1264" t="inlineStr">
        <is>
          <t>981293468</t>
        </is>
      </c>
      <c r="E1264" t="inlineStr">
        <is>
          <t>Aa</t>
        </is>
      </c>
      <c r="F1264" t="inlineStr">
        <is>
          <t>https://portal.dnb.de/opac.htm?method=simpleSearch&amp;cqlMode=true&amp;query=idn%3D981293468</t>
        </is>
      </c>
      <c r="G1264" t="inlineStr">
        <is>
          <t>III 104, 37 h</t>
        </is>
      </c>
      <c r="H1264" t="inlineStr">
        <is>
          <t>III 104, 37 h</t>
        </is>
      </c>
      <c r="I1264" t="inlineStr"/>
      <c r="J1264" t="inlineStr"/>
      <c r="K1264" t="inlineStr">
        <is>
          <t>bis 25 cm</t>
        </is>
      </c>
      <c r="L1264" t="inlineStr"/>
      <c r="M1264" t="inlineStr"/>
      <c r="N1264" t="inlineStr"/>
      <c r="O1264" t="inlineStr"/>
      <c r="P1264" t="inlineStr"/>
      <c r="Q1264" t="inlineStr"/>
      <c r="R1264" t="inlineStr"/>
      <c r="S1264" t="inlineStr"/>
      <c r="T1264" t="inlineStr"/>
      <c r="U1264" t="inlineStr"/>
      <c r="V1264" t="inlineStr"/>
      <c r="W1264" t="inlineStr"/>
      <c r="X1264" t="inlineStr"/>
      <c r="Y1264" t="inlineStr"/>
      <c r="Z1264" t="inlineStr"/>
      <c r="AA1264" t="inlineStr">
        <is>
          <t>Br</t>
        </is>
      </c>
      <c r="AB1264" t="inlineStr"/>
      <c r="AC1264" t="inlineStr"/>
      <c r="AD1264" t="inlineStr">
        <is>
          <t>f</t>
        </is>
      </c>
      <c r="AE1264" t="inlineStr"/>
      <c r="AF1264" t="inlineStr"/>
      <c r="AG1264" t="inlineStr"/>
      <c r="AH1264" t="inlineStr"/>
      <c r="AI1264" t="inlineStr"/>
      <c r="AJ1264" t="inlineStr">
        <is>
          <t>Pa</t>
        </is>
      </c>
      <c r="AK1264" t="inlineStr"/>
      <c r="AL1264" t="inlineStr"/>
      <c r="AM1264" t="inlineStr"/>
      <c r="AN1264" t="inlineStr"/>
      <c r="AO1264" t="inlineStr"/>
      <c r="AP1264" t="inlineStr"/>
      <c r="AQ1264" t="inlineStr"/>
      <c r="AR1264" t="inlineStr"/>
      <c r="AS1264" t="inlineStr"/>
      <c r="AT1264" t="inlineStr"/>
      <c r="AU1264" t="inlineStr"/>
      <c r="AV1264" t="inlineStr"/>
      <c r="AW1264" t="inlineStr"/>
      <c r="AX1264" t="inlineStr">
        <is>
          <t>nur 110</t>
        </is>
      </c>
      <c r="AY1264" t="inlineStr"/>
      <c r="AZ1264" t="inlineStr"/>
      <c r="BA1264" t="inlineStr"/>
      <c r="BB1264" t="inlineStr">
        <is>
          <t>n</t>
        </is>
      </c>
      <c r="BC1264" t="inlineStr">
        <is>
          <t>0</t>
        </is>
      </c>
      <c r="BD1264" t="inlineStr"/>
      <c r="BE1264" t="inlineStr"/>
      <c r="BF1264" t="inlineStr"/>
      <c r="BG1264" t="inlineStr"/>
      <c r="BH1264" t="inlineStr">
        <is>
          <t>x</t>
        </is>
      </c>
      <c r="BI1264" t="inlineStr"/>
      <c r="BJ1264" t="inlineStr"/>
      <c r="BK1264" t="inlineStr"/>
      <c r="BL1264" t="inlineStr"/>
      <c r="BM1264" t="inlineStr"/>
      <c r="BN1264" t="inlineStr"/>
      <c r="BO1264" t="inlineStr"/>
      <c r="BP1264" t="inlineStr"/>
      <c r="BQ1264" t="inlineStr"/>
      <c r="BR1264" t="inlineStr"/>
      <c r="BS1264" t="inlineStr"/>
      <c r="BT1264" t="inlineStr"/>
      <c r="BU1264" t="inlineStr"/>
      <c r="BV1264" t="inlineStr"/>
      <c r="BW1264" t="inlineStr"/>
      <c r="BX1264" t="inlineStr"/>
      <c r="BY1264" t="inlineStr"/>
      <c r="BZ1264" t="inlineStr"/>
      <c r="CA1264" t="inlineStr"/>
      <c r="CB1264" t="inlineStr"/>
      <c r="CC1264" t="inlineStr"/>
      <c r="CD1264" t="inlineStr"/>
      <c r="CE1264" t="inlineStr"/>
      <c r="CF1264" t="inlineStr"/>
      <c r="CG1264" t="inlineStr"/>
      <c r="CH1264" t="inlineStr"/>
      <c r="CI1264" t="inlineStr"/>
      <c r="CJ1264" t="inlineStr"/>
      <c r="CK1264" t="inlineStr"/>
      <c r="CL1264" t="inlineStr"/>
      <c r="CM1264" t="inlineStr"/>
      <c r="CN1264" t="inlineStr"/>
      <c r="CO1264" t="inlineStr"/>
      <c r="CP1264" t="inlineStr"/>
      <c r="CQ1264" t="inlineStr"/>
      <c r="CR1264" t="inlineStr"/>
      <c r="CS1264" t="inlineStr"/>
      <c r="CT1264" t="inlineStr"/>
      <c r="CU1264" t="inlineStr"/>
    </row>
    <row r="1265">
      <c r="A1265" t="b">
        <v>1</v>
      </c>
      <c r="B1265" t="inlineStr">
        <is>
          <t>1063</t>
        </is>
      </c>
      <c r="C1265" t="inlineStr">
        <is>
          <t>L-1523-315493569</t>
        </is>
      </c>
      <c r="D1265" t="inlineStr">
        <is>
          <t>1066963304</t>
        </is>
      </c>
      <c r="E1265" t="inlineStr">
        <is>
          <t>AaB</t>
        </is>
      </c>
      <c r="F1265" t="inlineStr">
        <is>
          <t>https://portal.dnb.de/opac.htm?method=simpleSearch&amp;cqlMode=true&amp;query=idn%3D1066963304</t>
        </is>
      </c>
      <c r="G1265" t="inlineStr">
        <is>
          <t>III 104, 38</t>
        </is>
      </c>
      <c r="H1265" t="inlineStr">
        <is>
          <t>III 104, 38</t>
        </is>
      </c>
      <c r="I1265" t="inlineStr"/>
      <c r="J1265" t="inlineStr"/>
      <c r="K1265" t="inlineStr">
        <is>
          <t>bis 25 cm</t>
        </is>
      </c>
      <c r="L1265" t="inlineStr"/>
      <c r="M1265" t="inlineStr"/>
      <c r="N1265" t="inlineStr"/>
      <c r="O1265" t="inlineStr"/>
      <c r="P1265" t="inlineStr"/>
      <c r="Q1265" t="inlineStr"/>
      <c r="R1265" t="inlineStr"/>
      <c r="S1265" t="inlineStr"/>
      <c r="T1265" t="inlineStr"/>
      <c r="U1265" t="inlineStr"/>
      <c r="V1265" t="inlineStr"/>
      <c r="W1265" t="inlineStr"/>
      <c r="X1265" t="inlineStr"/>
      <c r="Y1265" t="inlineStr"/>
      <c r="Z1265" t="inlineStr"/>
      <c r="AA1265" t="inlineStr">
        <is>
          <t>Pg</t>
        </is>
      </c>
      <c r="AB1265" t="inlineStr">
        <is>
          <t>x</t>
        </is>
      </c>
      <c r="AC1265" t="inlineStr"/>
      <c r="AD1265" t="inlineStr">
        <is>
          <t>h/E</t>
        </is>
      </c>
      <c r="AE1265" t="inlineStr"/>
      <c r="AF1265" t="inlineStr"/>
      <c r="AG1265" t="inlineStr"/>
      <c r="AH1265" t="inlineStr"/>
      <c r="AI1265" t="inlineStr"/>
      <c r="AJ1265" t="inlineStr">
        <is>
          <t>Pa</t>
        </is>
      </c>
      <c r="AK1265" t="inlineStr"/>
      <c r="AL1265" t="inlineStr"/>
      <c r="AM1265" t="inlineStr"/>
      <c r="AN1265" t="inlineStr"/>
      <c r="AO1265" t="inlineStr"/>
      <c r="AP1265" t="inlineStr"/>
      <c r="AQ1265" t="inlineStr"/>
      <c r="AR1265" t="inlineStr"/>
      <c r="AS1265" t="inlineStr"/>
      <c r="AT1265" t="inlineStr"/>
      <c r="AU1265" t="inlineStr"/>
      <c r="AV1265" t="inlineStr"/>
      <c r="AW1265" t="inlineStr"/>
      <c r="AX1265" t="inlineStr">
        <is>
          <t>110</t>
        </is>
      </c>
      <c r="AY1265" t="inlineStr"/>
      <c r="AZ1265" t="inlineStr"/>
      <c r="BA1265" t="inlineStr"/>
      <c r="BB1265" t="inlineStr">
        <is>
          <t>n</t>
        </is>
      </c>
      <c r="BC1265" t="inlineStr">
        <is>
          <t>0</t>
        </is>
      </c>
      <c r="BD1265" t="inlineStr"/>
      <c r="BE1265" t="inlineStr"/>
      <c r="BF1265" t="inlineStr"/>
      <c r="BG1265" t="inlineStr"/>
      <c r="BH1265" t="inlineStr"/>
      <c r="BI1265" t="inlineStr"/>
      <c r="BJ1265" t="inlineStr"/>
      <c r="BK1265" t="inlineStr"/>
      <c r="BL1265" t="inlineStr"/>
      <c r="BM1265" t="inlineStr"/>
      <c r="BN1265" t="inlineStr"/>
      <c r="BO1265" t="inlineStr"/>
      <c r="BP1265" t="inlineStr"/>
      <c r="BQ1265" t="inlineStr"/>
      <c r="BR1265" t="inlineStr"/>
      <c r="BS1265" t="inlineStr"/>
      <c r="BT1265" t="inlineStr"/>
      <c r="BU1265" t="inlineStr"/>
      <c r="BV1265" t="inlineStr"/>
      <c r="BW1265" t="inlineStr"/>
      <c r="BX1265" t="inlineStr"/>
      <c r="BY1265" t="inlineStr"/>
      <c r="BZ1265" t="inlineStr"/>
      <c r="CA1265" t="inlineStr"/>
      <c r="CB1265" t="inlineStr"/>
      <c r="CC1265" t="inlineStr"/>
      <c r="CD1265" t="inlineStr"/>
      <c r="CE1265" t="inlineStr"/>
      <c r="CF1265" t="inlineStr"/>
      <c r="CG1265" t="inlineStr"/>
      <c r="CH1265" t="inlineStr"/>
      <c r="CI1265" t="inlineStr"/>
      <c r="CJ1265" t="inlineStr"/>
      <c r="CK1265" t="inlineStr"/>
      <c r="CL1265" t="inlineStr"/>
      <c r="CM1265" t="inlineStr"/>
      <c r="CN1265" t="inlineStr"/>
      <c r="CO1265" t="inlineStr"/>
      <c r="CP1265" t="inlineStr"/>
      <c r="CQ1265" t="inlineStr"/>
      <c r="CR1265" t="inlineStr"/>
      <c r="CS1265" t="inlineStr"/>
      <c r="CT1265" t="inlineStr"/>
      <c r="CU1265" t="inlineStr"/>
    </row>
    <row r="1266">
      <c r="A1266" t="b">
        <v>0</v>
      </c>
      <c r="B1266" t="inlineStr">
        <is>
          <t>1064</t>
        </is>
      </c>
      <c r="C1266" t="inlineStr">
        <is>
          <t>L-1524-315308095</t>
        </is>
      </c>
      <c r="D1266" t="inlineStr">
        <is>
          <t>106684903X</t>
        </is>
      </c>
      <c r="E1266" t="inlineStr"/>
      <c r="F1266" t="inlineStr">
        <is>
          <t>https://portal.dnb.de/opac.htm?method=simpleSearch&amp;cqlMode=true&amp;query=idn%3D106684903X</t>
        </is>
      </c>
      <c r="G1266" t="inlineStr">
        <is>
          <t>III 104, 39</t>
        </is>
      </c>
      <c r="H1266" t="inlineStr"/>
      <c r="I1266" t="inlineStr"/>
      <c r="J1266" t="inlineStr"/>
      <c r="K1266" t="inlineStr">
        <is>
          <t>bis 25 cm</t>
        </is>
      </c>
      <c r="L1266" t="inlineStr"/>
      <c r="M1266" t="inlineStr"/>
      <c r="N1266" t="inlineStr"/>
      <c r="O1266" t="inlineStr"/>
      <c r="P1266" t="inlineStr"/>
      <c r="Q1266" t="inlineStr"/>
      <c r="R1266" t="inlineStr"/>
      <c r="S1266" t="inlineStr"/>
      <c r="T1266" t="inlineStr"/>
      <c r="U1266" t="inlineStr"/>
      <c r="V1266" t="inlineStr"/>
      <c r="W1266" t="inlineStr"/>
      <c r="X1266" t="inlineStr"/>
      <c r="Y1266" t="inlineStr"/>
      <c r="Z1266" t="inlineStr"/>
      <c r="AA1266" t="inlineStr">
        <is>
          <t>L</t>
        </is>
      </c>
      <c r="AB1266" t="inlineStr">
        <is>
          <t>x</t>
        </is>
      </c>
      <c r="AC1266" t="inlineStr"/>
      <c r="AD1266" t="inlineStr">
        <is>
          <t>h/E</t>
        </is>
      </c>
      <c r="AE1266" t="inlineStr"/>
      <c r="AF1266" t="inlineStr"/>
      <c r="AG1266" t="inlineStr"/>
      <c r="AH1266" t="inlineStr"/>
      <c r="AI1266" t="inlineStr"/>
      <c r="AJ1266" t="inlineStr">
        <is>
          <t>Pa</t>
        </is>
      </c>
      <c r="AK1266" t="inlineStr"/>
      <c r="AL1266" t="inlineStr"/>
      <c r="AM1266" t="inlineStr"/>
      <c r="AN1266" t="inlineStr"/>
      <c r="AO1266" t="inlineStr"/>
      <c r="AP1266" t="inlineStr"/>
      <c r="AQ1266" t="inlineStr"/>
      <c r="AR1266" t="inlineStr"/>
      <c r="AS1266" t="inlineStr"/>
      <c r="AT1266" t="inlineStr"/>
      <c r="AU1266" t="inlineStr"/>
      <c r="AV1266" t="inlineStr"/>
      <c r="AW1266" t="inlineStr"/>
      <c r="AX1266" t="inlineStr">
        <is>
          <t>110</t>
        </is>
      </c>
      <c r="AY1266" t="inlineStr"/>
      <c r="AZ1266" t="inlineStr"/>
      <c r="BA1266" t="inlineStr"/>
      <c r="BB1266" t="inlineStr">
        <is>
          <t>n</t>
        </is>
      </c>
      <c r="BC1266" t="inlineStr">
        <is>
          <t>0</t>
        </is>
      </c>
      <c r="BD1266" t="inlineStr"/>
      <c r="BE1266" t="inlineStr"/>
      <c r="BF1266" t="inlineStr"/>
      <c r="BG1266" t="inlineStr"/>
      <c r="BH1266" t="inlineStr"/>
      <c r="BI1266" t="inlineStr"/>
      <c r="BJ1266" t="inlineStr"/>
      <c r="BK1266" t="inlineStr"/>
      <c r="BL1266" t="inlineStr"/>
      <c r="BM1266" t="inlineStr"/>
      <c r="BN1266" t="inlineStr"/>
      <c r="BO1266" t="inlineStr"/>
      <c r="BP1266" t="inlineStr"/>
      <c r="BQ1266" t="inlineStr"/>
      <c r="BR1266" t="inlineStr"/>
      <c r="BS1266" t="inlineStr"/>
      <c r="BT1266" t="inlineStr"/>
      <c r="BU1266" t="inlineStr"/>
      <c r="BV1266" t="inlineStr"/>
      <c r="BW1266" t="inlineStr"/>
      <c r="BX1266" t="inlineStr"/>
      <c r="BY1266" t="inlineStr"/>
      <c r="BZ1266" t="inlineStr"/>
      <c r="CA1266" t="inlineStr"/>
      <c r="CB1266" t="inlineStr"/>
      <c r="CC1266" t="inlineStr"/>
      <c r="CD1266" t="inlineStr"/>
      <c r="CE1266" t="inlineStr"/>
      <c r="CF1266" t="inlineStr"/>
      <c r="CG1266" t="inlineStr"/>
      <c r="CH1266" t="inlineStr"/>
      <c r="CI1266" t="inlineStr"/>
      <c r="CJ1266" t="inlineStr"/>
      <c r="CK1266" t="inlineStr"/>
      <c r="CL1266" t="inlineStr"/>
      <c r="CM1266" t="inlineStr"/>
      <c r="CN1266" t="inlineStr"/>
      <c r="CO1266" t="inlineStr"/>
      <c r="CP1266" t="inlineStr"/>
      <c r="CQ1266" t="inlineStr"/>
      <c r="CR1266" t="inlineStr"/>
      <c r="CS1266" t="inlineStr"/>
      <c r="CT1266" t="inlineStr"/>
      <c r="CU1266" t="inlineStr"/>
    </row>
    <row r="1267">
      <c r="A1267" t="b">
        <v>1</v>
      </c>
      <c r="B1267" t="inlineStr"/>
      <c r="C1267" t="inlineStr">
        <is>
          <t>L-9999-414172809</t>
        </is>
      </c>
      <c r="D1267" t="inlineStr">
        <is>
          <t>1137891580</t>
        </is>
      </c>
      <c r="E1267" t="inlineStr">
        <is>
          <t>Qd</t>
        </is>
      </c>
      <c r="F1267" t="inlineStr"/>
      <c r="G1267" t="inlineStr">
        <is>
          <t>III 104, 39</t>
        </is>
      </c>
      <c r="H1267" t="inlineStr">
        <is>
          <t>III 104, 39</t>
        </is>
      </c>
      <c r="I1267" t="inlineStr"/>
      <c r="J1267" t="inlineStr"/>
      <c r="K1267" t="inlineStr"/>
      <c r="L1267" t="inlineStr"/>
      <c r="M1267" t="inlineStr"/>
      <c r="N1267" t="inlineStr"/>
      <c r="O1267" t="inlineStr"/>
      <c r="P1267" t="inlineStr"/>
      <c r="Q1267" t="inlineStr"/>
      <c r="R1267" t="inlineStr"/>
      <c r="S1267" t="inlineStr"/>
      <c r="T1267" t="inlineStr"/>
      <c r="U1267" t="inlineStr"/>
      <c r="V1267" t="inlineStr"/>
      <c r="W1267" t="inlineStr"/>
      <c r="X1267" t="inlineStr"/>
      <c r="Y1267" t="inlineStr"/>
      <c r="Z1267" t="inlineStr"/>
      <c r="AA1267" t="inlineStr"/>
      <c r="AB1267" t="inlineStr"/>
      <c r="AC1267" t="inlineStr"/>
      <c r="AD1267" t="inlineStr"/>
      <c r="AE1267" t="inlineStr"/>
      <c r="AF1267" t="inlineStr"/>
      <c r="AG1267" t="inlineStr"/>
      <c r="AH1267" t="inlineStr"/>
      <c r="AI1267" t="inlineStr"/>
      <c r="AJ1267" t="inlineStr"/>
      <c r="AK1267" t="inlineStr"/>
      <c r="AL1267" t="inlineStr"/>
      <c r="AM1267" t="inlineStr"/>
      <c r="AN1267" t="inlineStr"/>
      <c r="AO1267" t="inlineStr"/>
      <c r="AP1267" t="inlineStr"/>
      <c r="AQ1267" t="inlineStr"/>
      <c r="AR1267" t="inlineStr"/>
      <c r="AS1267" t="inlineStr"/>
      <c r="AT1267" t="inlineStr"/>
      <c r="AU1267" t="inlineStr"/>
      <c r="AV1267" t="inlineStr"/>
      <c r="AW1267" t="inlineStr"/>
      <c r="AX1267" t="inlineStr"/>
      <c r="AY1267" t="inlineStr"/>
      <c r="AZ1267" t="inlineStr"/>
      <c r="BA1267" t="inlineStr"/>
      <c r="BB1267" t="inlineStr"/>
      <c r="BC1267" t="inlineStr"/>
      <c r="BD1267" t="inlineStr"/>
      <c r="BE1267" t="inlineStr"/>
      <c r="BF1267" t="inlineStr"/>
      <c r="BG1267" t="inlineStr"/>
      <c r="BH1267" t="inlineStr"/>
      <c r="BI1267" t="inlineStr"/>
      <c r="BJ1267" t="inlineStr"/>
      <c r="BK1267" t="inlineStr"/>
      <c r="BL1267" t="inlineStr"/>
      <c r="BM1267" t="inlineStr"/>
      <c r="BN1267" t="inlineStr"/>
      <c r="BO1267" t="inlineStr"/>
      <c r="BP1267" t="inlineStr"/>
      <c r="BQ1267" t="inlineStr"/>
      <c r="BR1267" t="inlineStr"/>
      <c r="BS1267" t="inlineStr"/>
      <c r="BT1267" t="inlineStr"/>
      <c r="BU1267" t="inlineStr"/>
      <c r="BV1267" t="inlineStr"/>
      <c r="BW1267" t="inlineStr"/>
      <c r="BX1267" t="inlineStr"/>
      <c r="BY1267" t="inlineStr"/>
      <c r="BZ1267" t="inlineStr"/>
      <c r="CA1267" t="inlineStr"/>
      <c r="CB1267" t="inlineStr"/>
      <c r="CC1267" t="inlineStr"/>
      <c r="CD1267" t="inlineStr"/>
      <c r="CE1267" t="inlineStr"/>
      <c r="CF1267" t="inlineStr"/>
      <c r="CG1267" t="inlineStr"/>
      <c r="CH1267" t="inlineStr"/>
      <c r="CI1267" t="inlineStr"/>
      <c r="CJ1267" t="inlineStr"/>
      <c r="CK1267" t="inlineStr"/>
      <c r="CL1267" t="inlineStr"/>
      <c r="CM1267" t="inlineStr"/>
      <c r="CN1267" t="inlineStr"/>
      <c r="CO1267" t="inlineStr"/>
      <c r="CP1267" t="inlineStr"/>
      <c r="CQ1267" t="inlineStr"/>
      <c r="CR1267" t="inlineStr"/>
      <c r="CS1267" t="inlineStr"/>
      <c r="CT1267" t="inlineStr"/>
      <c r="CU1267" t="inlineStr"/>
    </row>
    <row r="1268">
      <c r="A1268" t="b">
        <v>0</v>
      </c>
      <c r="B1268" t="inlineStr">
        <is>
          <t>1135</t>
        </is>
      </c>
      <c r="C1268" t="inlineStr">
        <is>
          <t>L-1523-668129328</t>
        </is>
      </c>
      <c r="D1268" t="inlineStr">
        <is>
          <t>1207575682</t>
        </is>
      </c>
      <c r="E1268" t="inlineStr"/>
      <c r="F1268" t="inlineStr">
        <is>
          <t>https://portal.dnb.de/opac.htm?method=simpleSearch&amp;cqlMode=true&amp;query=idn%3D1207575682</t>
        </is>
      </c>
      <c r="G1268" t="inlineStr">
        <is>
          <t>III 104, 39 (1. angebundenes Werk)</t>
        </is>
      </c>
      <c r="H1268" t="inlineStr"/>
      <c r="I1268" t="inlineStr"/>
      <c r="J1268" t="inlineStr"/>
      <c r="K1268" t="inlineStr"/>
      <c r="L1268" t="inlineStr"/>
      <c r="M1268" t="inlineStr"/>
      <c r="N1268" t="inlineStr"/>
      <c r="O1268" t="inlineStr"/>
      <c r="P1268" t="inlineStr"/>
      <c r="Q1268" t="inlineStr"/>
      <c r="R1268" t="inlineStr"/>
      <c r="S1268" t="inlineStr"/>
      <c r="T1268" t="inlineStr"/>
      <c r="U1268" t="inlineStr"/>
      <c r="V1268" t="inlineStr"/>
      <c r="W1268" t="inlineStr"/>
      <c r="X1268" t="inlineStr"/>
      <c r="Y1268" t="inlineStr"/>
      <c r="Z1268" t="inlineStr"/>
      <c r="AA1268" t="inlineStr"/>
      <c r="AB1268" t="inlineStr"/>
      <c r="AC1268" t="inlineStr"/>
      <c r="AD1268" t="inlineStr"/>
      <c r="AE1268" t="inlineStr"/>
      <c r="AF1268" t="inlineStr"/>
      <c r="AG1268" t="inlineStr"/>
      <c r="AH1268" t="inlineStr"/>
      <c r="AI1268" t="inlineStr"/>
      <c r="AJ1268" t="inlineStr"/>
      <c r="AK1268" t="inlineStr"/>
      <c r="AL1268" t="inlineStr"/>
      <c r="AM1268" t="inlineStr"/>
      <c r="AN1268" t="inlineStr"/>
      <c r="AO1268" t="inlineStr"/>
      <c r="AP1268" t="inlineStr"/>
      <c r="AQ1268" t="inlineStr"/>
      <c r="AR1268" t="inlineStr"/>
      <c r="AS1268" t="inlineStr"/>
      <c r="AT1268" t="inlineStr"/>
      <c r="AU1268" t="inlineStr"/>
      <c r="AV1268" t="inlineStr"/>
      <c r="AW1268" t="inlineStr"/>
      <c r="AX1268" t="inlineStr"/>
      <c r="AY1268" t="inlineStr"/>
      <c r="AZ1268" t="inlineStr"/>
      <c r="BA1268" t="inlineStr"/>
      <c r="BB1268" t="inlineStr"/>
      <c r="BC1268" t="inlineStr">
        <is>
          <t>0</t>
        </is>
      </c>
      <c r="BD1268" t="inlineStr"/>
      <c r="BE1268" t="inlineStr"/>
      <c r="BF1268" t="inlineStr"/>
      <c r="BG1268" t="inlineStr"/>
      <c r="BH1268" t="inlineStr"/>
      <c r="BI1268" t="inlineStr"/>
      <c r="BJ1268" t="inlineStr"/>
      <c r="BK1268" t="inlineStr"/>
      <c r="BL1268" t="inlineStr"/>
      <c r="BM1268" t="inlineStr"/>
      <c r="BN1268" t="inlineStr"/>
      <c r="BO1268" t="inlineStr"/>
      <c r="BP1268" t="inlineStr"/>
      <c r="BQ1268" t="inlineStr"/>
      <c r="BR1268" t="inlineStr"/>
      <c r="BS1268" t="inlineStr"/>
      <c r="BT1268" t="inlineStr"/>
      <c r="BU1268" t="inlineStr"/>
      <c r="BV1268" t="inlineStr"/>
      <c r="BW1268" t="inlineStr"/>
      <c r="BX1268" t="inlineStr"/>
      <c r="BY1268" t="inlineStr"/>
      <c r="BZ1268" t="inlineStr"/>
      <c r="CA1268" t="inlineStr"/>
      <c r="CB1268" t="inlineStr"/>
      <c r="CC1268" t="inlineStr"/>
      <c r="CD1268" t="inlineStr"/>
      <c r="CE1268" t="inlineStr"/>
      <c r="CF1268" t="inlineStr"/>
      <c r="CG1268" t="inlineStr"/>
      <c r="CH1268" t="inlineStr"/>
      <c r="CI1268" t="inlineStr"/>
      <c r="CJ1268" t="inlineStr"/>
      <c r="CK1268" t="inlineStr"/>
      <c r="CL1268" t="inlineStr"/>
      <c r="CM1268" t="inlineStr"/>
      <c r="CN1268" t="inlineStr"/>
      <c r="CO1268" t="inlineStr"/>
      <c r="CP1268" t="inlineStr"/>
      <c r="CQ1268" t="inlineStr"/>
      <c r="CR1268" t="inlineStr"/>
      <c r="CS1268" t="inlineStr"/>
      <c r="CT1268" t="inlineStr"/>
      <c r="CU1268" t="inlineStr"/>
    </row>
    <row r="1269">
      <c r="A1269" t="b">
        <v>0</v>
      </c>
      <c r="B1269" t="inlineStr">
        <is>
          <t>1139</t>
        </is>
      </c>
      <c r="C1269" t="inlineStr">
        <is>
          <t>L-1524-668130490</t>
        </is>
      </c>
      <c r="D1269" t="inlineStr">
        <is>
          <t>1207577308</t>
        </is>
      </c>
      <c r="E1269" t="inlineStr"/>
      <c r="F1269" t="inlineStr">
        <is>
          <t>https://portal.dnb.de/opac.htm?method=simpleSearch&amp;cqlMode=true&amp;query=idn%3D1207577308</t>
        </is>
      </c>
      <c r="G1269" t="inlineStr">
        <is>
          <t>III 104, 39 (2. angebundenes Werk)</t>
        </is>
      </c>
      <c r="H1269" t="inlineStr"/>
      <c r="I1269" t="inlineStr"/>
      <c r="J1269" t="inlineStr"/>
      <c r="K1269" t="inlineStr"/>
      <c r="L1269" t="inlineStr"/>
      <c r="M1269" t="inlineStr"/>
      <c r="N1269" t="inlineStr"/>
      <c r="O1269" t="inlineStr"/>
      <c r="P1269" t="inlineStr"/>
      <c r="Q1269" t="inlineStr"/>
      <c r="R1269" t="inlineStr"/>
      <c r="S1269" t="inlineStr"/>
      <c r="T1269" t="inlineStr"/>
      <c r="U1269" t="inlineStr"/>
      <c r="V1269" t="inlineStr"/>
      <c r="W1269" t="inlineStr"/>
      <c r="X1269" t="inlineStr"/>
      <c r="Y1269" t="inlineStr"/>
      <c r="Z1269" t="inlineStr"/>
      <c r="AA1269" t="inlineStr"/>
      <c r="AB1269" t="inlineStr"/>
      <c r="AC1269" t="inlineStr"/>
      <c r="AD1269" t="inlineStr"/>
      <c r="AE1269" t="inlineStr"/>
      <c r="AF1269" t="inlineStr"/>
      <c r="AG1269" t="inlineStr"/>
      <c r="AH1269" t="inlineStr"/>
      <c r="AI1269" t="inlineStr"/>
      <c r="AJ1269" t="inlineStr"/>
      <c r="AK1269" t="inlineStr"/>
      <c r="AL1269" t="inlineStr"/>
      <c r="AM1269" t="inlineStr"/>
      <c r="AN1269" t="inlineStr"/>
      <c r="AO1269" t="inlineStr"/>
      <c r="AP1269" t="inlineStr"/>
      <c r="AQ1269" t="inlineStr"/>
      <c r="AR1269" t="inlineStr"/>
      <c r="AS1269" t="inlineStr"/>
      <c r="AT1269" t="inlineStr"/>
      <c r="AU1269" t="inlineStr"/>
      <c r="AV1269" t="inlineStr"/>
      <c r="AW1269" t="inlineStr"/>
      <c r="AX1269" t="inlineStr"/>
      <c r="AY1269" t="inlineStr"/>
      <c r="AZ1269" t="inlineStr"/>
      <c r="BA1269" t="inlineStr"/>
      <c r="BB1269" t="inlineStr"/>
      <c r="BC1269" t="inlineStr">
        <is>
          <t>0</t>
        </is>
      </c>
      <c r="BD1269" t="inlineStr"/>
      <c r="BE1269" t="inlineStr"/>
      <c r="BF1269" t="inlineStr"/>
      <c r="BG1269" t="inlineStr"/>
      <c r="BH1269" t="inlineStr"/>
      <c r="BI1269" t="inlineStr"/>
      <c r="BJ1269" t="inlineStr"/>
      <c r="BK1269" t="inlineStr"/>
      <c r="BL1269" t="inlineStr"/>
      <c r="BM1269" t="inlineStr"/>
      <c r="BN1269" t="inlineStr"/>
      <c r="BO1269" t="inlineStr"/>
      <c r="BP1269" t="inlineStr"/>
      <c r="BQ1269" t="inlineStr"/>
      <c r="BR1269" t="inlineStr"/>
      <c r="BS1269" t="inlineStr"/>
      <c r="BT1269" t="inlineStr"/>
      <c r="BU1269" t="inlineStr"/>
      <c r="BV1269" t="inlineStr"/>
      <c r="BW1269" t="inlineStr"/>
      <c r="BX1269" t="inlineStr"/>
      <c r="BY1269" t="inlineStr"/>
      <c r="BZ1269" t="inlineStr"/>
      <c r="CA1269" t="inlineStr"/>
      <c r="CB1269" t="inlineStr"/>
      <c r="CC1269" t="inlineStr"/>
      <c r="CD1269" t="inlineStr"/>
      <c r="CE1269" t="inlineStr"/>
      <c r="CF1269" t="inlineStr"/>
      <c r="CG1269" t="inlineStr"/>
      <c r="CH1269" t="inlineStr"/>
      <c r="CI1269" t="inlineStr"/>
      <c r="CJ1269" t="inlineStr"/>
      <c r="CK1269" t="inlineStr"/>
      <c r="CL1269" t="inlineStr"/>
      <c r="CM1269" t="inlineStr"/>
      <c r="CN1269" t="inlineStr"/>
      <c r="CO1269" t="inlineStr"/>
      <c r="CP1269" t="inlineStr"/>
      <c r="CQ1269" t="inlineStr"/>
      <c r="CR1269" t="inlineStr"/>
      <c r="CS1269" t="inlineStr"/>
      <c r="CT1269" t="inlineStr"/>
      <c r="CU1269" t="inlineStr"/>
    </row>
    <row r="1270">
      <c r="A1270" t="b">
        <v>0</v>
      </c>
      <c r="B1270" t="inlineStr">
        <is>
          <t>1140</t>
        </is>
      </c>
      <c r="C1270" t="inlineStr">
        <is>
          <t>L-1523-668130350</t>
        </is>
      </c>
      <c r="D1270" t="inlineStr">
        <is>
          <t>1207577081</t>
        </is>
      </c>
      <c r="E1270" t="inlineStr"/>
      <c r="F1270" t="inlineStr">
        <is>
          <t>https://portal.dnb.de/opac.htm?method=simpleSearch&amp;cqlMode=true&amp;query=idn%3D1207577081</t>
        </is>
      </c>
      <c r="G1270" t="inlineStr">
        <is>
          <t>III 104, 39 (3. angebundenes Werk)</t>
        </is>
      </c>
      <c r="H1270" t="inlineStr"/>
      <c r="I1270" t="inlineStr"/>
      <c r="J1270" t="inlineStr"/>
      <c r="K1270" t="inlineStr"/>
      <c r="L1270" t="inlineStr"/>
      <c r="M1270" t="inlineStr"/>
      <c r="N1270" t="inlineStr"/>
      <c r="O1270" t="inlineStr"/>
      <c r="P1270" t="inlineStr"/>
      <c r="Q1270" t="inlineStr"/>
      <c r="R1270" t="inlineStr"/>
      <c r="S1270" t="inlineStr"/>
      <c r="T1270" t="inlineStr"/>
      <c r="U1270" t="inlineStr"/>
      <c r="V1270" t="inlineStr"/>
      <c r="W1270" t="inlineStr"/>
      <c r="X1270" t="inlineStr"/>
      <c r="Y1270" t="inlineStr"/>
      <c r="Z1270" t="inlineStr"/>
      <c r="AA1270" t="inlineStr"/>
      <c r="AB1270" t="inlineStr"/>
      <c r="AC1270" t="inlineStr"/>
      <c r="AD1270" t="inlineStr"/>
      <c r="AE1270" t="inlineStr"/>
      <c r="AF1270" t="inlineStr"/>
      <c r="AG1270" t="inlineStr"/>
      <c r="AH1270" t="inlineStr"/>
      <c r="AI1270" t="inlineStr"/>
      <c r="AJ1270" t="inlineStr"/>
      <c r="AK1270" t="inlineStr"/>
      <c r="AL1270" t="inlineStr"/>
      <c r="AM1270" t="inlineStr"/>
      <c r="AN1270" t="inlineStr"/>
      <c r="AO1270" t="inlineStr"/>
      <c r="AP1270" t="inlineStr"/>
      <c r="AQ1270" t="inlineStr"/>
      <c r="AR1270" t="inlineStr"/>
      <c r="AS1270" t="inlineStr"/>
      <c r="AT1270" t="inlineStr"/>
      <c r="AU1270" t="inlineStr"/>
      <c r="AV1270" t="inlineStr"/>
      <c r="AW1270" t="inlineStr"/>
      <c r="AX1270" t="inlineStr"/>
      <c r="AY1270" t="inlineStr"/>
      <c r="AZ1270" t="inlineStr"/>
      <c r="BA1270" t="inlineStr"/>
      <c r="BB1270" t="inlineStr"/>
      <c r="BC1270" t="inlineStr">
        <is>
          <t>0</t>
        </is>
      </c>
      <c r="BD1270" t="inlineStr"/>
      <c r="BE1270" t="inlineStr"/>
      <c r="BF1270" t="inlineStr"/>
      <c r="BG1270" t="inlineStr"/>
      <c r="BH1270" t="inlineStr"/>
      <c r="BI1270" t="inlineStr"/>
      <c r="BJ1270" t="inlineStr"/>
      <c r="BK1270" t="inlineStr"/>
      <c r="BL1270" t="inlineStr"/>
      <c r="BM1270" t="inlineStr"/>
      <c r="BN1270" t="inlineStr"/>
      <c r="BO1270" t="inlineStr"/>
      <c r="BP1270" t="inlineStr"/>
      <c r="BQ1270" t="inlineStr"/>
      <c r="BR1270" t="inlineStr"/>
      <c r="BS1270" t="inlineStr"/>
      <c r="BT1270" t="inlineStr"/>
      <c r="BU1270" t="inlineStr"/>
      <c r="BV1270" t="inlineStr"/>
      <c r="BW1270" t="inlineStr"/>
      <c r="BX1270" t="inlineStr"/>
      <c r="BY1270" t="inlineStr"/>
      <c r="BZ1270" t="inlineStr"/>
      <c r="CA1270" t="inlineStr"/>
      <c r="CB1270" t="inlineStr"/>
      <c r="CC1270" t="inlineStr"/>
      <c r="CD1270" t="inlineStr"/>
      <c r="CE1270" t="inlineStr"/>
      <c r="CF1270" t="inlineStr"/>
      <c r="CG1270" t="inlineStr"/>
      <c r="CH1270" t="inlineStr"/>
      <c r="CI1270" t="inlineStr"/>
      <c r="CJ1270" t="inlineStr"/>
      <c r="CK1270" t="inlineStr"/>
      <c r="CL1270" t="inlineStr"/>
      <c r="CM1270" t="inlineStr"/>
      <c r="CN1270" t="inlineStr"/>
      <c r="CO1270" t="inlineStr"/>
      <c r="CP1270" t="inlineStr"/>
      <c r="CQ1270" t="inlineStr"/>
      <c r="CR1270" t="inlineStr"/>
      <c r="CS1270" t="inlineStr"/>
      <c r="CT1270" t="inlineStr"/>
      <c r="CU1270" t="inlineStr"/>
    </row>
    <row r="1271">
      <c r="A1271" t="b">
        <v>0</v>
      </c>
      <c r="B1271" t="inlineStr">
        <is>
          <t>1141</t>
        </is>
      </c>
      <c r="C1271" t="inlineStr">
        <is>
          <t>L-1522-668129840</t>
        </is>
      </c>
      <c r="D1271" t="inlineStr">
        <is>
          <t>120757645X</t>
        </is>
      </c>
      <c r="E1271" t="inlineStr"/>
      <c r="F1271" t="inlineStr">
        <is>
          <t>https://portal.dnb.de/opac.htm?method=simpleSearch&amp;cqlMode=true&amp;query=idn%3D120757645X</t>
        </is>
      </c>
      <c r="G1271" t="inlineStr">
        <is>
          <t>III 104, 39 (4. angebundenes Werk)</t>
        </is>
      </c>
      <c r="H1271" t="inlineStr"/>
      <c r="I1271" t="inlineStr"/>
      <c r="J1271" t="inlineStr"/>
      <c r="K1271" t="inlineStr"/>
      <c r="L1271" t="inlineStr"/>
      <c r="M1271" t="inlineStr"/>
      <c r="N1271" t="inlineStr"/>
      <c r="O1271" t="inlineStr"/>
      <c r="P1271" t="inlineStr"/>
      <c r="Q1271" t="inlineStr"/>
      <c r="R1271" t="inlineStr"/>
      <c r="S1271" t="inlineStr"/>
      <c r="T1271" t="inlineStr"/>
      <c r="U1271" t="inlineStr"/>
      <c r="V1271" t="inlineStr"/>
      <c r="W1271" t="inlineStr"/>
      <c r="X1271" t="inlineStr"/>
      <c r="Y1271" t="inlineStr"/>
      <c r="Z1271" t="inlineStr"/>
      <c r="AA1271" t="inlineStr"/>
      <c r="AB1271" t="inlineStr"/>
      <c r="AC1271" t="inlineStr"/>
      <c r="AD1271" t="inlineStr"/>
      <c r="AE1271" t="inlineStr"/>
      <c r="AF1271" t="inlineStr"/>
      <c r="AG1271" t="inlineStr"/>
      <c r="AH1271" t="inlineStr"/>
      <c r="AI1271" t="inlineStr"/>
      <c r="AJ1271" t="inlineStr"/>
      <c r="AK1271" t="inlineStr"/>
      <c r="AL1271" t="inlineStr"/>
      <c r="AM1271" t="inlineStr"/>
      <c r="AN1271" t="inlineStr"/>
      <c r="AO1271" t="inlineStr"/>
      <c r="AP1271" t="inlineStr"/>
      <c r="AQ1271" t="inlineStr"/>
      <c r="AR1271" t="inlineStr"/>
      <c r="AS1271" t="inlineStr"/>
      <c r="AT1271" t="inlineStr"/>
      <c r="AU1271" t="inlineStr"/>
      <c r="AV1271" t="inlineStr"/>
      <c r="AW1271" t="inlineStr"/>
      <c r="AX1271" t="inlineStr"/>
      <c r="AY1271" t="inlineStr"/>
      <c r="AZ1271" t="inlineStr"/>
      <c r="BA1271" t="inlineStr"/>
      <c r="BB1271" t="inlineStr"/>
      <c r="BC1271" t="inlineStr">
        <is>
          <t>0</t>
        </is>
      </c>
      <c r="BD1271" t="inlineStr"/>
      <c r="BE1271" t="inlineStr"/>
      <c r="BF1271" t="inlineStr"/>
      <c r="BG1271" t="inlineStr"/>
      <c r="BH1271" t="inlineStr"/>
      <c r="BI1271" t="inlineStr"/>
      <c r="BJ1271" t="inlineStr"/>
      <c r="BK1271" t="inlineStr"/>
      <c r="BL1271" t="inlineStr"/>
      <c r="BM1271" t="inlineStr"/>
      <c r="BN1271" t="inlineStr"/>
      <c r="BO1271" t="inlineStr"/>
      <c r="BP1271" t="inlineStr"/>
      <c r="BQ1271" t="inlineStr"/>
      <c r="BR1271" t="inlineStr"/>
      <c r="BS1271" t="inlineStr"/>
      <c r="BT1271" t="inlineStr"/>
      <c r="BU1271" t="inlineStr"/>
      <c r="BV1271" t="inlineStr"/>
      <c r="BW1271" t="inlineStr"/>
      <c r="BX1271" t="inlineStr"/>
      <c r="BY1271" t="inlineStr"/>
      <c r="BZ1271" t="inlineStr"/>
      <c r="CA1271" t="inlineStr"/>
      <c r="CB1271" t="inlineStr"/>
      <c r="CC1271" t="inlineStr"/>
      <c r="CD1271" t="inlineStr"/>
      <c r="CE1271" t="inlineStr"/>
      <c r="CF1271" t="inlineStr"/>
      <c r="CG1271" t="inlineStr"/>
      <c r="CH1271" t="inlineStr"/>
      <c r="CI1271" t="inlineStr"/>
      <c r="CJ1271" t="inlineStr"/>
      <c r="CK1271" t="inlineStr"/>
      <c r="CL1271" t="inlineStr"/>
      <c r="CM1271" t="inlineStr"/>
      <c r="CN1271" t="inlineStr"/>
      <c r="CO1271" t="inlineStr"/>
      <c r="CP1271" t="inlineStr"/>
      <c r="CQ1271" t="inlineStr"/>
      <c r="CR1271" t="inlineStr"/>
      <c r="CS1271" t="inlineStr"/>
      <c r="CT1271" t="inlineStr"/>
      <c r="CU1271" t="inlineStr"/>
    </row>
    <row r="1272">
      <c r="A1272" t="b">
        <v>0</v>
      </c>
      <c r="B1272" t="inlineStr">
        <is>
          <t>1142</t>
        </is>
      </c>
      <c r="C1272" t="inlineStr">
        <is>
          <t>L-1521-668130164</t>
        </is>
      </c>
      <c r="D1272" t="inlineStr">
        <is>
          <t>1207576824</t>
        </is>
      </c>
      <c r="E1272" t="inlineStr"/>
      <c r="F1272" t="inlineStr">
        <is>
          <t>https://portal.dnb.de/opac.htm?method=simpleSearch&amp;cqlMode=true&amp;query=idn%3D1207576824</t>
        </is>
      </c>
      <c r="G1272" t="inlineStr">
        <is>
          <t>III 104, 39 (5. angebundenes Werk)</t>
        </is>
      </c>
      <c r="H1272" t="inlineStr"/>
      <c r="I1272" t="inlineStr"/>
      <c r="J1272" t="inlineStr"/>
      <c r="K1272" t="inlineStr"/>
      <c r="L1272" t="inlineStr"/>
      <c r="M1272" t="inlineStr"/>
      <c r="N1272" t="inlineStr"/>
      <c r="O1272" t="inlineStr"/>
      <c r="P1272" t="inlineStr"/>
      <c r="Q1272" t="inlineStr"/>
      <c r="R1272" t="inlineStr"/>
      <c r="S1272" t="inlineStr"/>
      <c r="T1272" t="inlineStr"/>
      <c r="U1272" t="inlineStr"/>
      <c r="V1272" t="inlineStr"/>
      <c r="W1272" t="inlineStr"/>
      <c r="X1272" t="inlineStr"/>
      <c r="Y1272" t="inlineStr"/>
      <c r="Z1272" t="inlineStr"/>
      <c r="AA1272" t="inlineStr"/>
      <c r="AB1272" t="inlineStr"/>
      <c r="AC1272" t="inlineStr"/>
      <c r="AD1272" t="inlineStr"/>
      <c r="AE1272" t="inlineStr"/>
      <c r="AF1272" t="inlineStr"/>
      <c r="AG1272" t="inlineStr"/>
      <c r="AH1272" t="inlineStr"/>
      <c r="AI1272" t="inlineStr"/>
      <c r="AJ1272" t="inlineStr"/>
      <c r="AK1272" t="inlineStr"/>
      <c r="AL1272" t="inlineStr"/>
      <c r="AM1272" t="inlineStr"/>
      <c r="AN1272" t="inlineStr"/>
      <c r="AO1272" t="inlineStr"/>
      <c r="AP1272" t="inlineStr"/>
      <c r="AQ1272" t="inlineStr"/>
      <c r="AR1272" t="inlineStr"/>
      <c r="AS1272" t="inlineStr"/>
      <c r="AT1272" t="inlineStr"/>
      <c r="AU1272" t="inlineStr"/>
      <c r="AV1272" t="inlineStr"/>
      <c r="AW1272" t="inlineStr"/>
      <c r="AX1272" t="inlineStr"/>
      <c r="AY1272" t="inlineStr"/>
      <c r="AZ1272" t="inlineStr"/>
      <c r="BA1272" t="inlineStr"/>
      <c r="BB1272" t="inlineStr"/>
      <c r="BC1272" t="inlineStr">
        <is>
          <t>0</t>
        </is>
      </c>
      <c r="BD1272" t="inlineStr"/>
      <c r="BE1272" t="inlineStr"/>
      <c r="BF1272" t="inlineStr"/>
      <c r="BG1272" t="inlineStr"/>
      <c r="BH1272" t="inlineStr"/>
      <c r="BI1272" t="inlineStr"/>
      <c r="BJ1272" t="inlineStr"/>
      <c r="BK1272" t="inlineStr"/>
      <c r="BL1272" t="inlineStr"/>
      <c r="BM1272" t="inlineStr"/>
      <c r="BN1272" t="inlineStr"/>
      <c r="BO1272" t="inlineStr"/>
      <c r="BP1272" t="inlineStr"/>
      <c r="BQ1272" t="inlineStr"/>
      <c r="BR1272" t="inlineStr"/>
      <c r="BS1272" t="inlineStr"/>
      <c r="BT1272" t="inlineStr"/>
      <c r="BU1272" t="inlineStr"/>
      <c r="BV1272" t="inlineStr"/>
      <c r="BW1272" t="inlineStr"/>
      <c r="BX1272" t="inlineStr"/>
      <c r="BY1272" t="inlineStr"/>
      <c r="BZ1272" t="inlineStr"/>
      <c r="CA1272" t="inlineStr"/>
      <c r="CB1272" t="inlineStr"/>
      <c r="CC1272" t="inlineStr"/>
      <c r="CD1272" t="inlineStr"/>
      <c r="CE1272" t="inlineStr"/>
      <c r="CF1272" t="inlineStr"/>
      <c r="CG1272" t="inlineStr"/>
      <c r="CH1272" t="inlineStr"/>
      <c r="CI1272" t="inlineStr"/>
      <c r="CJ1272" t="inlineStr"/>
      <c r="CK1272" t="inlineStr"/>
      <c r="CL1272" t="inlineStr"/>
      <c r="CM1272" t="inlineStr"/>
      <c r="CN1272" t="inlineStr"/>
      <c r="CO1272" t="inlineStr"/>
      <c r="CP1272" t="inlineStr"/>
      <c r="CQ1272" t="inlineStr"/>
      <c r="CR1272" t="inlineStr"/>
      <c r="CS1272" t="inlineStr"/>
      <c r="CT1272" t="inlineStr"/>
      <c r="CU1272" t="inlineStr"/>
    </row>
    <row r="1273">
      <c r="A1273" t="b">
        <v>0</v>
      </c>
      <c r="B1273" t="inlineStr">
        <is>
          <t>1143</t>
        </is>
      </c>
      <c r="C1273" t="inlineStr">
        <is>
          <t>L-1521-667831495</t>
        </is>
      </c>
      <c r="D1273" t="inlineStr">
        <is>
          <t>1207425400</t>
        </is>
      </c>
      <c r="E1273" t="inlineStr"/>
      <c r="F1273" t="inlineStr">
        <is>
          <t>https://portal.dnb.de/opac.htm?method=simpleSearch&amp;cqlMode=true&amp;query=idn%3D1207425400</t>
        </is>
      </c>
      <c r="G1273" t="inlineStr">
        <is>
          <t>III 104, 39 (6. angebundenes Werk)</t>
        </is>
      </c>
      <c r="H1273" t="inlineStr"/>
      <c r="I1273" t="inlineStr"/>
      <c r="J1273" t="inlineStr"/>
      <c r="K1273" t="inlineStr"/>
      <c r="L1273" t="inlineStr"/>
      <c r="M1273" t="inlineStr"/>
      <c r="N1273" t="inlineStr"/>
      <c r="O1273" t="inlineStr"/>
      <c r="P1273" t="inlineStr"/>
      <c r="Q1273" t="inlineStr"/>
      <c r="R1273" t="inlineStr"/>
      <c r="S1273" t="inlineStr"/>
      <c r="T1273" t="inlineStr"/>
      <c r="U1273" t="inlineStr"/>
      <c r="V1273" t="inlineStr"/>
      <c r="W1273" t="inlineStr"/>
      <c r="X1273" t="inlineStr"/>
      <c r="Y1273" t="inlineStr"/>
      <c r="Z1273" t="inlineStr"/>
      <c r="AA1273" t="inlineStr"/>
      <c r="AB1273" t="inlineStr"/>
      <c r="AC1273" t="inlineStr"/>
      <c r="AD1273" t="inlineStr"/>
      <c r="AE1273" t="inlineStr"/>
      <c r="AF1273" t="inlineStr"/>
      <c r="AG1273" t="inlineStr"/>
      <c r="AH1273" t="inlineStr"/>
      <c r="AI1273" t="inlineStr"/>
      <c r="AJ1273" t="inlineStr"/>
      <c r="AK1273" t="inlineStr"/>
      <c r="AL1273" t="inlineStr"/>
      <c r="AM1273" t="inlineStr"/>
      <c r="AN1273" t="inlineStr"/>
      <c r="AO1273" t="inlineStr"/>
      <c r="AP1273" t="inlineStr"/>
      <c r="AQ1273" t="inlineStr"/>
      <c r="AR1273" t="inlineStr"/>
      <c r="AS1273" t="inlineStr"/>
      <c r="AT1273" t="inlineStr"/>
      <c r="AU1273" t="inlineStr"/>
      <c r="AV1273" t="inlineStr"/>
      <c r="AW1273" t="inlineStr"/>
      <c r="AX1273" t="inlineStr"/>
      <c r="AY1273" t="inlineStr"/>
      <c r="AZ1273" t="inlineStr"/>
      <c r="BA1273" t="inlineStr"/>
      <c r="BB1273" t="inlineStr"/>
      <c r="BC1273" t="inlineStr">
        <is>
          <t>0</t>
        </is>
      </c>
      <c r="BD1273" t="inlineStr"/>
      <c r="BE1273" t="inlineStr"/>
      <c r="BF1273" t="inlineStr"/>
      <c r="BG1273" t="inlineStr"/>
      <c r="BH1273" t="inlineStr"/>
      <c r="BI1273" t="inlineStr"/>
      <c r="BJ1273" t="inlineStr"/>
      <c r="BK1273" t="inlineStr"/>
      <c r="BL1273" t="inlineStr"/>
      <c r="BM1273" t="inlineStr"/>
      <c r="BN1273" t="inlineStr"/>
      <c r="BO1273" t="inlineStr"/>
      <c r="BP1273" t="inlineStr"/>
      <c r="BQ1273" t="inlineStr"/>
      <c r="BR1273" t="inlineStr"/>
      <c r="BS1273" t="inlineStr"/>
      <c r="BT1273" t="inlineStr"/>
      <c r="BU1273" t="inlineStr"/>
      <c r="BV1273" t="inlineStr"/>
      <c r="BW1273" t="inlineStr"/>
      <c r="BX1273" t="inlineStr"/>
      <c r="BY1273" t="inlineStr"/>
      <c r="BZ1273" t="inlineStr"/>
      <c r="CA1273" t="inlineStr"/>
      <c r="CB1273" t="inlineStr"/>
      <c r="CC1273" t="inlineStr"/>
      <c r="CD1273" t="inlineStr"/>
      <c r="CE1273" t="inlineStr"/>
      <c r="CF1273" t="inlineStr"/>
      <c r="CG1273" t="inlineStr"/>
      <c r="CH1273" t="inlineStr"/>
      <c r="CI1273" t="inlineStr"/>
      <c r="CJ1273" t="inlineStr"/>
      <c r="CK1273" t="inlineStr"/>
      <c r="CL1273" t="inlineStr"/>
      <c r="CM1273" t="inlineStr"/>
      <c r="CN1273" t="inlineStr"/>
      <c r="CO1273" t="inlineStr"/>
      <c r="CP1273" t="inlineStr"/>
      <c r="CQ1273" t="inlineStr"/>
      <c r="CR1273" t="inlineStr"/>
      <c r="CS1273" t="inlineStr"/>
      <c r="CT1273" t="inlineStr"/>
      <c r="CU1273" t="inlineStr"/>
    </row>
    <row r="1274">
      <c r="A1274" t="b">
        <v>0</v>
      </c>
      <c r="B1274" t="inlineStr">
        <is>
          <t>1144</t>
        </is>
      </c>
      <c r="C1274" t="inlineStr">
        <is>
          <t>L-1521-668130687</t>
        </is>
      </c>
      <c r="D1274" t="inlineStr">
        <is>
          <t>1207577553</t>
        </is>
      </c>
      <c r="E1274" t="inlineStr"/>
      <c r="F1274" t="inlineStr">
        <is>
          <t>https://portal.dnb.de/opac.htm?method=simpleSearch&amp;cqlMode=true&amp;query=idn%3D1207577553</t>
        </is>
      </c>
      <c r="G1274" t="inlineStr">
        <is>
          <t>III 104, 39 (7. angebundenes Werk)</t>
        </is>
      </c>
      <c r="H1274" t="inlineStr"/>
      <c r="I1274" t="inlineStr"/>
      <c r="J1274" t="inlineStr"/>
      <c r="K1274" t="inlineStr"/>
      <c r="L1274" t="inlineStr"/>
      <c r="M1274" t="inlineStr"/>
      <c r="N1274" t="inlineStr"/>
      <c r="O1274" t="inlineStr"/>
      <c r="P1274" t="inlineStr"/>
      <c r="Q1274" t="inlineStr"/>
      <c r="R1274" t="inlineStr"/>
      <c r="S1274" t="inlineStr"/>
      <c r="T1274" t="inlineStr"/>
      <c r="U1274" t="inlineStr"/>
      <c r="V1274" t="inlineStr"/>
      <c r="W1274" t="inlineStr"/>
      <c r="X1274" t="inlineStr"/>
      <c r="Y1274" t="inlineStr"/>
      <c r="Z1274" t="inlineStr"/>
      <c r="AA1274" t="inlineStr"/>
      <c r="AB1274" t="inlineStr"/>
      <c r="AC1274" t="inlineStr"/>
      <c r="AD1274" t="inlineStr"/>
      <c r="AE1274" t="inlineStr"/>
      <c r="AF1274" t="inlineStr"/>
      <c r="AG1274" t="inlineStr"/>
      <c r="AH1274" t="inlineStr"/>
      <c r="AI1274" t="inlineStr"/>
      <c r="AJ1274" t="inlineStr"/>
      <c r="AK1274" t="inlineStr"/>
      <c r="AL1274" t="inlineStr"/>
      <c r="AM1274" t="inlineStr"/>
      <c r="AN1274" t="inlineStr"/>
      <c r="AO1274" t="inlineStr"/>
      <c r="AP1274" t="inlineStr"/>
      <c r="AQ1274" t="inlineStr"/>
      <c r="AR1274" t="inlineStr"/>
      <c r="AS1274" t="inlineStr"/>
      <c r="AT1274" t="inlineStr"/>
      <c r="AU1274" t="inlineStr"/>
      <c r="AV1274" t="inlineStr"/>
      <c r="AW1274" t="inlineStr"/>
      <c r="AX1274" t="inlineStr"/>
      <c r="AY1274" t="inlineStr"/>
      <c r="AZ1274" t="inlineStr"/>
      <c r="BA1274" t="inlineStr"/>
      <c r="BB1274" t="inlineStr"/>
      <c r="BC1274" t="inlineStr">
        <is>
          <t>0</t>
        </is>
      </c>
      <c r="BD1274" t="inlineStr"/>
      <c r="BE1274" t="inlineStr"/>
      <c r="BF1274" t="inlineStr"/>
      <c r="BG1274" t="inlineStr"/>
      <c r="BH1274" t="inlineStr"/>
      <c r="BI1274" t="inlineStr"/>
      <c r="BJ1274" t="inlineStr"/>
      <c r="BK1274" t="inlineStr"/>
      <c r="BL1274" t="inlineStr"/>
      <c r="BM1274" t="inlineStr"/>
      <c r="BN1274" t="inlineStr"/>
      <c r="BO1274" t="inlineStr"/>
      <c r="BP1274" t="inlineStr"/>
      <c r="BQ1274" t="inlineStr"/>
      <c r="BR1274" t="inlineStr"/>
      <c r="BS1274" t="inlineStr"/>
      <c r="BT1274" t="inlineStr"/>
      <c r="BU1274" t="inlineStr"/>
      <c r="BV1274" t="inlineStr"/>
      <c r="BW1274" t="inlineStr"/>
      <c r="BX1274" t="inlineStr"/>
      <c r="BY1274" t="inlineStr"/>
      <c r="BZ1274" t="inlineStr"/>
      <c r="CA1274" t="inlineStr"/>
      <c r="CB1274" t="inlineStr"/>
      <c r="CC1274" t="inlineStr"/>
      <c r="CD1274" t="inlineStr"/>
      <c r="CE1274" t="inlineStr"/>
      <c r="CF1274" t="inlineStr"/>
      <c r="CG1274" t="inlineStr"/>
      <c r="CH1274" t="inlineStr"/>
      <c r="CI1274" t="inlineStr"/>
      <c r="CJ1274" t="inlineStr"/>
      <c r="CK1274" t="inlineStr"/>
      <c r="CL1274" t="inlineStr"/>
      <c r="CM1274" t="inlineStr"/>
      <c r="CN1274" t="inlineStr"/>
      <c r="CO1274" t="inlineStr"/>
      <c r="CP1274" t="inlineStr"/>
      <c r="CQ1274" t="inlineStr"/>
      <c r="CR1274" t="inlineStr"/>
      <c r="CS1274" t="inlineStr"/>
      <c r="CT1274" t="inlineStr"/>
      <c r="CU1274" t="inlineStr"/>
    </row>
    <row r="1275">
      <c r="A1275" t="b">
        <v>0</v>
      </c>
      <c r="B1275" t="inlineStr">
        <is>
          <t>1145</t>
        </is>
      </c>
      <c r="C1275" t="inlineStr">
        <is>
          <t>L-1523-66813268X</t>
        </is>
      </c>
      <c r="D1275" t="inlineStr">
        <is>
          <t>1207580406</t>
        </is>
      </c>
      <c r="E1275" t="inlineStr"/>
      <c r="F1275" t="inlineStr">
        <is>
          <t>https://portal.dnb.de/opac.htm?method=simpleSearch&amp;cqlMode=true&amp;query=idn%3D1207580406</t>
        </is>
      </c>
      <c r="G1275" t="inlineStr">
        <is>
          <t>III 104, 39 (8. angebundenes Werk)</t>
        </is>
      </c>
      <c r="H1275" t="inlineStr"/>
      <c r="I1275" t="inlineStr"/>
      <c r="J1275" t="inlineStr"/>
      <c r="K1275" t="inlineStr"/>
      <c r="L1275" t="inlineStr"/>
      <c r="M1275" t="inlineStr"/>
      <c r="N1275" t="inlineStr"/>
      <c r="O1275" t="inlineStr"/>
      <c r="P1275" t="inlineStr"/>
      <c r="Q1275" t="inlineStr"/>
      <c r="R1275" t="inlineStr"/>
      <c r="S1275" t="inlineStr"/>
      <c r="T1275" t="inlineStr"/>
      <c r="U1275" t="inlineStr"/>
      <c r="V1275" t="inlineStr"/>
      <c r="W1275" t="inlineStr"/>
      <c r="X1275" t="inlineStr"/>
      <c r="Y1275" t="inlineStr"/>
      <c r="Z1275" t="inlineStr"/>
      <c r="AA1275" t="inlineStr"/>
      <c r="AB1275" t="inlineStr"/>
      <c r="AC1275" t="inlineStr"/>
      <c r="AD1275" t="inlineStr"/>
      <c r="AE1275" t="inlineStr"/>
      <c r="AF1275" t="inlineStr"/>
      <c r="AG1275" t="inlineStr"/>
      <c r="AH1275" t="inlineStr"/>
      <c r="AI1275" t="inlineStr"/>
      <c r="AJ1275" t="inlineStr"/>
      <c r="AK1275" t="inlineStr"/>
      <c r="AL1275" t="inlineStr"/>
      <c r="AM1275" t="inlineStr"/>
      <c r="AN1275" t="inlineStr"/>
      <c r="AO1275" t="inlineStr"/>
      <c r="AP1275" t="inlineStr"/>
      <c r="AQ1275" t="inlineStr"/>
      <c r="AR1275" t="inlineStr"/>
      <c r="AS1275" t="inlineStr"/>
      <c r="AT1275" t="inlineStr"/>
      <c r="AU1275" t="inlineStr"/>
      <c r="AV1275" t="inlineStr"/>
      <c r="AW1275" t="inlineStr"/>
      <c r="AX1275" t="inlineStr"/>
      <c r="AY1275" t="inlineStr"/>
      <c r="AZ1275" t="inlineStr"/>
      <c r="BA1275" t="inlineStr"/>
      <c r="BB1275" t="inlineStr"/>
      <c r="BC1275" t="inlineStr">
        <is>
          <t>0</t>
        </is>
      </c>
      <c r="BD1275" t="inlineStr"/>
      <c r="BE1275" t="inlineStr"/>
      <c r="BF1275" t="inlineStr"/>
      <c r="BG1275" t="inlineStr"/>
      <c r="BH1275" t="inlineStr"/>
      <c r="BI1275" t="inlineStr"/>
      <c r="BJ1275" t="inlineStr"/>
      <c r="BK1275" t="inlineStr"/>
      <c r="BL1275" t="inlineStr"/>
      <c r="BM1275" t="inlineStr"/>
      <c r="BN1275" t="inlineStr"/>
      <c r="BO1275" t="inlineStr"/>
      <c r="BP1275" t="inlineStr"/>
      <c r="BQ1275" t="inlineStr"/>
      <c r="BR1275" t="inlineStr"/>
      <c r="BS1275" t="inlineStr"/>
      <c r="BT1275" t="inlineStr"/>
      <c r="BU1275" t="inlineStr"/>
      <c r="BV1275" t="inlineStr"/>
      <c r="BW1275" t="inlineStr"/>
      <c r="BX1275" t="inlineStr"/>
      <c r="BY1275" t="inlineStr"/>
      <c r="BZ1275" t="inlineStr"/>
      <c r="CA1275" t="inlineStr"/>
      <c r="CB1275" t="inlineStr"/>
      <c r="CC1275" t="inlineStr"/>
      <c r="CD1275" t="inlineStr"/>
      <c r="CE1275" t="inlineStr"/>
      <c r="CF1275" t="inlineStr"/>
      <c r="CG1275" t="inlineStr"/>
      <c r="CH1275" t="inlineStr"/>
      <c r="CI1275" t="inlineStr"/>
      <c r="CJ1275" t="inlineStr"/>
      <c r="CK1275" t="inlineStr"/>
      <c r="CL1275" t="inlineStr"/>
      <c r="CM1275" t="inlineStr"/>
      <c r="CN1275" t="inlineStr"/>
      <c r="CO1275" t="inlineStr"/>
      <c r="CP1275" t="inlineStr"/>
      <c r="CQ1275" t="inlineStr"/>
      <c r="CR1275" t="inlineStr"/>
      <c r="CS1275" t="inlineStr"/>
      <c r="CT1275" t="inlineStr"/>
      <c r="CU1275" t="inlineStr"/>
    </row>
    <row r="1276">
      <c r="A1276" t="b">
        <v>0</v>
      </c>
      <c r="B1276" t="inlineStr">
        <is>
          <t>1146</t>
        </is>
      </c>
      <c r="C1276" t="inlineStr">
        <is>
          <t>L-1524-668129700</t>
        </is>
      </c>
      <c r="D1276" t="inlineStr">
        <is>
          <t>1207576247</t>
        </is>
      </c>
      <c r="E1276" t="inlineStr"/>
      <c r="F1276" t="inlineStr">
        <is>
          <t>https://portal.dnb.de/opac.htm?method=simpleSearch&amp;cqlMode=true&amp;query=idn%3D1207576247</t>
        </is>
      </c>
      <c r="G1276" t="inlineStr">
        <is>
          <t>III 104, 39 (9. angebundenes Werk)</t>
        </is>
      </c>
      <c r="H1276" t="inlineStr"/>
      <c r="I1276" t="inlineStr"/>
      <c r="J1276" t="inlineStr"/>
      <c r="K1276" t="inlineStr"/>
      <c r="L1276" t="inlineStr"/>
      <c r="M1276" t="inlineStr"/>
      <c r="N1276" t="inlineStr"/>
      <c r="O1276" t="inlineStr"/>
      <c r="P1276" t="inlineStr"/>
      <c r="Q1276" t="inlineStr"/>
      <c r="R1276" t="inlineStr"/>
      <c r="S1276" t="inlineStr"/>
      <c r="T1276" t="inlineStr"/>
      <c r="U1276" t="inlineStr"/>
      <c r="V1276" t="inlineStr"/>
      <c r="W1276" t="inlineStr"/>
      <c r="X1276" t="inlineStr"/>
      <c r="Y1276" t="inlineStr"/>
      <c r="Z1276" t="inlineStr"/>
      <c r="AA1276" t="inlineStr"/>
      <c r="AB1276" t="inlineStr"/>
      <c r="AC1276" t="inlineStr"/>
      <c r="AD1276" t="inlineStr"/>
      <c r="AE1276" t="inlineStr"/>
      <c r="AF1276" t="inlineStr"/>
      <c r="AG1276" t="inlineStr"/>
      <c r="AH1276" t="inlineStr"/>
      <c r="AI1276" t="inlineStr"/>
      <c r="AJ1276" t="inlineStr"/>
      <c r="AK1276" t="inlineStr"/>
      <c r="AL1276" t="inlineStr"/>
      <c r="AM1276" t="inlineStr"/>
      <c r="AN1276" t="inlineStr"/>
      <c r="AO1276" t="inlineStr"/>
      <c r="AP1276" t="inlineStr"/>
      <c r="AQ1276" t="inlineStr"/>
      <c r="AR1276" t="inlineStr"/>
      <c r="AS1276" t="inlineStr"/>
      <c r="AT1276" t="inlineStr"/>
      <c r="AU1276" t="inlineStr"/>
      <c r="AV1276" t="inlineStr"/>
      <c r="AW1276" t="inlineStr"/>
      <c r="AX1276" t="inlineStr"/>
      <c r="AY1276" t="inlineStr"/>
      <c r="AZ1276" t="inlineStr"/>
      <c r="BA1276" t="inlineStr"/>
      <c r="BB1276" t="inlineStr"/>
      <c r="BC1276" t="inlineStr">
        <is>
          <t>0</t>
        </is>
      </c>
      <c r="BD1276" t="inlineStr"/>
      <c r="BE1276" t="inlineStr"/>
      <c r="BF1276" t="inlineStr"/>
      <c r="BG1276" t="inlineStr"/>
      <c r="BH1276" t="inlineStr"/>
      <c r="BI1276" t="inlineStr"/>
      <c r="BJ1276" t="inlineStr"/>
      <c r="BK1276" t="inlineStr"/>
      <c r="BL1276" t="inlineStr"/>
      <c r="BM1276" t="inlineStr"/>
      <c r="BN1276" t="inlineStr"/>
      <c r="BO1276" t="inlineStr"/>
      <c r="BP1276" t="inlineStr"/>
      <c r="BQ1276" t="inlineStr"/>
      <c r="BR1276" t="inlineStr"/>
      <c r="BS1276" t="inlineStr"/>
      <c r="BT1276" t="inlineStr"/>
      <c r="BU1276" t="inlineStr"/>
      <c r="BV1276" t="inlineStr"/>
      <c r="BW1276" t="inlineStr"/>
      <c r="BX1276" t="inlineStr"/>
      <c r="BY1276" t="inlineStr"/>
      <c r="BZ1276" t="inlineStr"/>
      <c r="CA1276" t="inlineStr"/>
      <c r="CB1276" t="inlineStr"/>
      <c r="CC1276" t="inlineStr"/>
      <c r="CD1276" t="inlineStr"/>
      <c r="CE1276" t="inlineStr"/>
      <c r="CF1276" t="inlineStr"/>
      <c r="CG1276" t="inlineStr"/>
      <c r="CH1276" t="inlineStr"/>
      <c r="CI1276" t="inlineStr"/>
      <c r="CJ1276" t="inlineStr"/>
      <c r="CK1276" t="inlineStr"/>
      <c r="CL1276" t="inlineStr"/>
      <c r="CM1276" t="inlineStr"/>
      <c r="CN1276" t="inlineStr"/>
      <c r="CO1276" t="inlineStr"/>
      <c r="CP1276" t="inlineStr"/>
      <c r="CQ1276" t="inlineStr"/>
      <c r="CR1276" t="inlineStr"/>
      <c r="CS1276" t="inlineStr"/>
      <c r="CT1276" t="inlineStr"/>
      <c r="CU1276" t="inlineStr"/>
    </row>
    <row r="1277">
      <c r="A1277" t="b">
        <v>0</v>
      </c>
      <c r="B1277" t="inlineStr">
        <is>
          <t>1136</t>
        </is>
      </c>
      <c r="C1277" t="inlineStr">
        <is>
          <t>L-1524-668132728</t>
        </is>
      </c>
      <c r="D1277" t="inlineStr">
        <is>
          <t>1207580538</t>
        </is>
      </c>
      <c r="E1277" t="inlineStr"/>
      <c r="F1277" t="inlineStr">
        <is>
          <t>https://portal.dnb.de/opac.htm?method=simpleSearch&amp;cqlMode=true&amp;query=idn%3D1207580538</t>
        </is>
      </c>
      <c r="G1277" t="inlineStr">
        <is>
          <t>III 104, 39 (10. angebundenes Werk)</t>
        </is>
      </c>
      <c r="H1277" t="inlineStr"/>
      <c r="I1277" t="inlineStr"/>
      <c r="J1277" t="inlineStr"/>
      <c r="K1277" t="inlineStr"/>
      <c r="L1277" t="inlineStr"/>
      <c r="M1277" t="inlineStr"/>
      <c r="N1277" t="inlineStr"/>
      <c r="O1277" t="inlineStr"/>
      <c r="P1277" t="inlineStr"/>
      <c r="Q1277" t="inlineStr"/>
      <c r="R1277" t="inlineStr"/>
      <c r="S1277" t="inlineStr"/>
      <c r="T1277" t="inlineStr"/>
      <c r="U1277" t="inlineStr"/>
      <c r="V1277" t="inlineStr"/>
      <c r="W1277" t="inlineStr"/>
      <c r="X1277" t="inlineStr"/>
      <c r="Y1277" t="inlineStr"/>
      <c r="Z1277" t="inlineStr"/>
      <c r="AA1277" t="inlineStr"/>
      <c r="AB1277" t="inlineStr"/>
      <c r="AC1277" t="inlineStr"/>
      <c r="AD1277" t="inlineStr"/>
      <c r="AE1277" t="inlineStr"/>
      <c r="AF1277" t="inlineStr"/>
      <c r="AG1277" t="inlineStr"/>
      <c r="AH1277" t="inlineStr"/>
      <c r="AI1277" t="inlineStr"/>
      <c r="AJ1277" t="inlineStr"/>
      <c r="AK1277" t="inlineStr"/>
      <c r="AL1277" t="inlineStr"/>
      <c r="AM1277" t="inlineStr"/>
      <c r="AN1277" t="inlineStr"/>
      <c r="AO1277" t="inlineStr"/>
      <c r="AP1277" t="inlineStr"/>
      <c r="AQ1277" t="inlineStr"/>
      <c r="AR1277" t="inlineStr"/>
      <c r="AS1277" t="inlineStr"/>
      <c r="AT1277" t="inlineStr"/>
      <c r="AU1277" t="inlineStr"/>
      <c r="AV1277" t="inlineStr"/>
      <c r="AW1277" t="inlineStr"/>
      <c r="AX1277" t="inlineStr"/>
      <c r="AY1277" t="inlineStr"/>
      <c r="AZ1277" t="inlineStr"/>
      <c r="BA1277" t="inlineStr"/>
      <c r="BB1277" t="inlineStr"/>
      <c r="BC1277" t="inlineStr">
        <is>
          <t>0</t>
        </is>
      </c>
      <c r="BD1277" t="inlineStr"/>
      <c r="BE1277" t="inlineStr"/>
      <c r="BF1277" t="inlineStr"/>
      <c r="BG1277" t="inlineStr"/>
      <c r="BH1277" t="inlineStr"/>
      <c r="BI1277" t="inlineStr"/>
      <c r="BJ1277" t="inlineStr"/>
      <c r="BK1277" t="inlineStr"/>
      <c r="BL1277" t="inlineStr"/>
      <c r="BM1277" t="inlineStr"/>
      <c r="BN1277" t="inlineStr"/>
      <c r="BO1277" t="inlineStr"/>
      <c r="BP1277" t="inlineStr"/>
      <c r="BQ1277" t="inlineStr"/>
      <c r="BR1277" t="inlineStr"/>
      <c r="BS1277" t="inlineStr"/>
      <c r="BT1277" t="inlineStr"/>
      <c r="BU1277" t="inlineStr"/>
      <c r="BV1277" t="inlineStr"/>
      <c r="BW1277" t="inlineStr"/>
      <c r="BX1277" t="inlineStr"/>
      <c r="BY1277" t="inlineStr"/>
      <c r="BZ1277" t="inlineStr"/>
      <c r="CA1277" t="inlineStr"/>
      <c r="CB1277" t="inlineStr"/>
      <c r="CC1277" t="inlineStr"/>
      <c r="CD1277" t="inlineStr"/>
      <c r="CE1277" t="inlineStr"/>
      <c r="CF1277" t="inlineStr"/>
      <c r="CG1277" t="inlineStr"/>
      <c r="CH1277" t="inlineStr"/>
      <c r="CI1277" t="inlineStr"/>
      <c r="CJ1277" t="inlineStr"/>
      <c r="CK1277" t="inlineStr"/>
      <c r="CL1277" t="inlineStr"/>
      <c r="CM1277" t="inlineStr"/>
      <c r="CN1277" t="inlineStr"/>
      <c r="CO1277" t="inlineStr"/>
      <c r="CP1277" t="inlineStr"/>
      <c r="CQ1277" t="inlineStr"/>
      <c r="CR1277" t="inlineStr"/>
      <c r="CS1277" t="inlineStr"/>
      <c r="CT1277" t="inlineStr"/>
      <c r="CU1277" t="inlineStr"/>
    </row>
    <row r="1278">
      <c r="A1278" t="b">
        <v>0</v>
      </c>
      <c r="B1278" t="inlineStr">
        <is>
          <t>1137</t>
        </is>
      </c>
      <c r="C1278" t="inlineStr">
        <is>
          <t>L-1524-668129654</t>
        </is>
      </c>
      <c r="D1278" t="inlineStr">
        <is>
          <t>1207576174</t>
        </is>
      </c>
      <c r="E1278" t="inlineStr"/>
      <c r="F1278" t="inlineStr">
        <is>
          <t>https://portal.dnb.de/opac.htm?method=simpleSearch&amp;cqlMode=true&amp;query=idn%3D1207576174</t>
        </is>
      </c>
      <c r="G1278" t="inlineStr">
        <is>
          <t>III 104, 39 (11. angebundenes Werk)</t>
        </is>
      </c>
      <c r="H1278" t="inlineStr"/>
      <c r="I1278" t="inlineStr"/>
      <c r="J1278" t="inlineStr"/>
      <c r="K1278" t="inlineStr"/>
      <c r="L1278" t="inlineStr"/>
      <c r="M1278" t="inlineStr"/>
      <c r="N1278" t="inlineStr"/>
      <c r="O1278" t="inlineStr"/>
      <c r="P1278" t="inlineStr"/>
      <c r="Q1278" t="inlineStr"/>
      <c r="R1278" t="inlineStr"/>
      <c r="S1278" t="inlineStr"/>
      <c r="T1278" t="inlineStr"/>
      <c r="U1278" t="inlineStr"/>
      <c r="V1278" t="inlineStr"/>
      <c r="W1278" t="inlineStr"/>
      <c r="X1278" t="inlineStr"/>
      <c r="Y1278" t="inlineStr"/>
      <c r="Z1278" t="inlineStr"/>
      <c r="AA1278" t="inlineStr"/>
      <c r="AB1278" t="inlineStr"/>
      <c r="AC1278" t="inlineStr"/>
      <c r="AD1278" t="inlineStr"/>
      <c r="AE1278" t="inlineStr"/>
      <c r="AF1278" t="inlineStr"/>
      <c r="AG1278" t="inlineStr"/>
      <c r="AH1278" t="inlineStr"/>
      <c r="AI1278" t="inlineStr"/>
      <c r="AJ1278" t="inlineStr"/>
      <c r="AK1278" t="inlineStr"/>
      <c r="AL1278" t="inlineStr"/>
      <c r="AM1278" t="inlineStr"/>
      <c r="AN1278" t="inlineStr"/>
      <c r="AO1278" t="inlineStr"/>
      <c r="AP1278" t="inlineStr"/>
      <c r="AQ1278" t="inlineStr"/>
      <c r="AR1278" t="inlineStr"/>
      <c r="AS1278" t="inlineStr"/>
      <c r="AT1278" t="inlineStr"/>
      <c r="AU1278" t="inlineStr"/>
      <c r="AV1278" t="inlineStr"/>
      <c r="AW1278" t="inlineStr"/>
      <c r="AX1278" t="inlineStr"/>
      <c r="AY1278" t="inlineStr"/>
      <c r="AZ1278" t="inlineStr"/>
      <c r="BA1278" t="inlineStr"/>
      <c r="BB1278" t="inlineStr"/>
      <c r="BC1278" t="inlineStr">
        <is>
          <t>0</t>
        </is>
      </c>
      <c r="BD1278" t="inlineStr"/>
      <c r="BE1278" t="inlineStr"/>
      <c r="BF1278" t="inlineStr"/>
      <c r="BG1278" t="inlineStr"/>
      <c r="BH1278" t="inlineStr"/>
      <c r="BI1278" t="inlineStr"/>
      <c r="BJ1278" t="inlineStr"/>
      <c r="BK1278" t="inlineStr"/>
      <c r="BL1278" t="inlineStr"/>
      <c r="BM1278" t="inlineStr"/>
      <c r="BN1278" t="inlineStr"/>
      <c r="BO1278" t="inlineStr"/>
      <c r="BP1278" t="inlineStr"/>
      <c r="BQ1278" t="inlineStr"/>
      <c r="BR1278" t="inlineStr"/>
      <c r="BS1278" t="inlineStr"/>
      <c r="BT1278" t="inlineStr"/>
      <c r="BU1278" t="inlineStr"/>
      <c r="BV1278" t="inlineStr"/>
      <c r="BW1278" t="inlineStr"/>
      <c r="BX1278" t="inlineStr"/>
      <c r="BY1278" t="inlineStr"/>
      <c r="BZ1278" t="inlineStr"/>
      <c r="CA1278" t="inlineStr"/>
      <c r="CB1278" t="inlineStr"/>
      <c r="CC1278" t="inlineStr"/>
      <c r="CD1278" t="inlineStr"/>
      <c r="CE1278" t="inlineStr"/>
      <c r="CF1278" t="inlineStr"/>
      <c r="CG1278" t="inlineStr"/>
      <c r="CH1278" t="inlineStr"/>
      <c r="CI1278" t="inlineStr"/>
      <c r="CJ1278" t="inlineStr"/>
      <c r="CK1278" t="inlineStr"/>
      <c r="CL1278" t="inlineStr"/>
      <c r="CM1278" t="inlineStr"/>
      <c r="CN1278" t="inlineStr"/>
      <c r="CO1278" t="inlineStr"/>
      <c r="CP1278" t="inlineStr"/>
      <c r="CQ1278" t="inlineStr"/>
      <c r="CR1278" t="inlineStr"/>
      <c r="CS1278" t="inlineStr"/>
      <c r="CT1278" t="inlineStr"/>
      <c r="CU1278" t="inlineStr"/>
    </row>
    <row r="1279">
      <c r="A1279" t="b">
        <v>0</v>
      </c>
      <c r="B1279" t="inlineStr">
        <is>
          <t>1138</t>
        </is>
      </c>
      <c r="C1279" t="inlineStr">
        <is>
          <t>L-1524-668129565</t>
        </is>
      </c>
      <c r="D1279" t="inlineStr">
        <is>
          <t>1207576018</t>
        </is>
      </c>
      <c r="E1279" t="inlineStr"/>
      <c r="F1279" t="inlineStr">
        <is>
          <t>https://portal.dnb.de/opac.htm?method=simpleSearch&amp;cqlMode=true&amp;query=idn%3D1207576018</t>
        </is>
      </c>
      <c r="G1279" t="inlineStr">
        <is>
          <t>III 104, 39 (12. angebundenes Werk)</t>
        </is>
      </c>
      <c r="H1279" t="inlineStr"/>
      <c r="I1279" t="inlineStr"/>
      <c r="J1279" t="inlineStr"/>
      <c r="K1279" t="inlineStr"/>
      <c r="L1279" t="inlineStr"/>
      <c r="M1279" t="inlineStr"/>
      <c r="N1279" t="inlineStr"/>
      <c r="O1279" t="inlineStr"/>
      <c r="P1279" t="inlineStr"/>
      <c r="Q1279" t="inlineStr"/>
      <c r="R1279" t="inlineStr"/>
      <c r="S1279" t="inlineStr"/>
      <c r="T1279" t="inlineStr"/>
      <c r="U1279" t="inlineStr"/>
      <c r="V1279" t="inlineStr"/>
      <c r="W1279" t="inlineStr"/>
      <c r="X1279" t="inlineStr"/>
      <c r="Y1279" t="inlineStr"/>
      <c r="Z1279" t="inlineStr"/>
      <c r="AA1279" t="inlineStr"/>
      <c r="AB1279" t="inlineStr"/>
      <c r="AC1279" t="inlineStr"/>
      <c r="AD1279" t="inlineStr"/>
      <c r="AE1279" t="inlineStr"/>
      <c r="AF1279" t="inlineStr"/>
      <c r="AG1279" t="inlineStr"/>
      <c r="AH1279" t="inlineStr"/>
      <c r="AI1279" t="inlineStr"/>
      <c r="AJ1279" t="inlineStr"/>
      <c r="AK1279" t="inlineStr"/>
      <c r="AL1279" t="inlineStr"/>
      <c r="AM1279" t="inlineStr"/>
      <c r="AN1279" t="inlineStr"/>
      <c r="AO1279" t="inlineStr"/>
      <c r="AP1279" t="inlineStr"/>
      <c r="AQ1279" t="inlineStr"/>
      <c r="AR1279" t="inlineStr"/>
      <c r="AS1279" t="inlineStr"/>
      <c r="AT1279" t="inlineStr"/>
      <c r="AU1279" t="inlineStr"/>
      <c r="AV1279" t="inlineStr"/>
      <c r="AW1279" t="inlineStr"/>
      <c r="AX1279" t="inlineStr"/>
      <c r="AY1279" t="inlineStr"/>
      <c r="AZ1279" t="inlineStr"/>
      <c r="BA1279" t="inlineStr"/>
      <c r="BB1279" t="inlineStr"/>
      <c r="BC1279" t="inlineStr">
        <is>
          <t>0</t>
        </is>
      </c>
      <c r="BD1279" t="inlineStr"/>
      <c r="BE1279" t="inlineStr"/>
      <c r="BF1279" t="inlineStr"/>
      <c r="BG1279" t="inlineStr"/>
      <c r="BH1279" t="inlineStr"/>
      <c r="BI1279" t="inlineStr"/>
      <c r="BJ1279" t="inlineStr"/>
      <c r="BK1279" t="inlineStr"/>
      <c r="BL1279" t="inlineStr"/>
      <c r="BM1279" t="inlineStr"/>
      <c r="BN1279" t="inlineStr"/>
      <c r="BO1279" t="inlineStr"/>
      <c r="BP1279" t="inlineStr"/>
      <c r="BQ1279" t="inlineStr"/>
      <c r="BR1279" t="inlineStr"/>
      <c r="BS1279" t="inlineStr"/>
      <c r="BT1279" t="inlineStr"/>
      <c r="BU1279" t="inlineStr"/>
      <c r="BV1279" t="inlineStr"/>
      <c r="BW1279" t="inlineStr"/>
      <c r="BX1279" t="inlineStr"/>
      <c r="BY1279" t="inlineStr"/>
      <c r="BZ1279" t="inlineStr"/>
      <c r="CA1279" t="inlineStr"/>
      <c r="CB1279" t="inlineStr"/>
      <c r="CC1279" t="inlineStr"/>
      <c r="CD1279" t="inlineStr"/>
      <c r="CE1279" t="inlineStr"/>
      <c r="CF1279" t="inlineStr"/>
      <c r="CG1279" t="inlineStr"/>
      <c r="CH1279" t="inlineStr"/>
      <c r="CI1279" t="inlineStr"/>
      <c r="CJ1279" t="inlineStr"/>
      <c r="CK1279" t="inlineStr"/>
      <c r="CL1279" t="inlineStr"/>
      <c r="CM1279" t="inlineStr"/>
      <c r="CN1279" t="inlineStr"/>
      <c r="CO1279" t="inlineStr"/>
      <c r="CP1279" t="inlineStr"/>
      <c r="CQ1279" t="inlineStr"/>
      <c r="CR1279" t="inlineStr"/>
      <c r="CS1279" t="inlineStr"/>
      <c r="CT1279" t="inlineStr"/>
      <c r="CU1279" t="inlineStr"/>
    </row>
    <row r="1280">
      <c r="A1280" t="b">
        <v>1</v>
      </c>
      <c r="B1280" t="inlineStr">
        <is>
          <t>1065</t>
        </is>
      </c>
      <c r="C1280" t="inlineStr">
        <is>
          <t>L-1521-315489014</t>
        </is>
      </c>
      <c r="D1280" t="inlineStr">
        <is>
          <t>1066958394</t>
        </is>
      </c>
      <c r="E1280" t="inlineStr">
        <is>
          <t>Aaf</t>
        </is>
      </c>
      <c r="F1280" t="inlineStr">
        <is>
          <t>https://portal.dnb.de/opac.htm?method=simpleSearch&amp;cqlMode=true&amp;query=idn%3D1066958394</t>
        </is>
      </c>
      <c r="G1280" t="inlineStr">
        <is>
          <t>III 104, 40</t>
        </is>
      </c>
      <c r="H1280" t="inlineStr">
        <is>
          <t>III 104, 40</t>
        </is>
      </c>
      <c r="I1280" t="inlineStr"/>
      <c r="J1280" t="inlineStr"/>
      <c r="K1280" t="inlineStr">
        <is>
          <t>bis 25 cm</t>
        </is>
      </c>
      <c r="L1280" t="inlineStr"/>
      <c r="M1280" t="inlineStr"/>
      <c r="N1280" t="inlineStr"/>
      <c r="O1280" t="inlineStr"/>
      <c r="P1280" t="inlineStr"/>
      <c r="Q1280" t="inlineStr"/>
      <c r="R1280" t="inlineStr"/>
      <c r="S1280" t="inlineStr"/>
      <c r="T1280" t="inlineStr"/>
      <c r="U1280" t="inlineStr"/>
      <c r="V1280" t="inlineStr"/>
      <c r="W1280" t="inlineStr"/>
      <c r="X1280" t="inlineStr"/>
      <c r="Y1280" t="inlineStr"/>
      <c r="Z1280" t="inlineStr"/>
      <c r="AA1280" t="inlineStr">
        <is>
          <t>Br</t>
        </is>
      </c>
      <c r="AB1280" t="inlineStr"/>
      <c r="AC1280" t="inlineStr"/>
      <c r="AD1280" t="inlineStr">
        <is>
          <t>f</t>
        </is>
      </c>
      <c r="AE1280" t="inlineStr"/>
      <c r="AF1280" t="inlineStr"/>
      <c r="AG1280" t="inlineStr"/>
      <c r="AH1280" t="inlineStr"/>
      <c r="AI1280" t="inlineStr"/>
      <c r="AJ1280" t="inlineStr">
        <is>
          <t>Pa</t>
        </is>
      </c>
      <c r="AK1280" t="inlineStr"/>
      <c r="AL1280" t="inlineStr"/>
      <c r="AM1280" t="inlineStr"/>
      <c r="AN1280" t="inlineStr"/>
      <c r="AO1280" t="inlineStr"/>
      <c r="AP1280" t="inlineStr"/>
      <c r="AQ1280" t="inlineStr"/>
      <c r="AR1280" t="inlineStr"/>
      <c r="AS1280" t="inlineStr"/>
      <c r="AT1280" t="inlineStr"/>
      <c r="AU1280" t="inlineStr"/>
      <c r="AV1280" t="inlineStr"/>
      <c r="AW1280" t="inlineStr"/>
      <c r="AX1280" t="inlineStr">
        <is>
          <t>110</t>
        </is>
      </c>
      <c r="AY1280" t="inlineStr"/>
      <c r="AZ1280" t="inlineStr"/>
      <c r="BA1280" t="inlineStr"/>
      <c r="BB1280" t="inlineStr">
        <is>
          <t>n</t>
        </is>
      </c>
      <c r="BC1280" t="inlineStr">
        <is>
          <t>0</t>
        </is>
      </c>
      <c r="BD1280" t="inlineStr"/>
      <c r="BE1280" t="inlineStr"/>
      <c r="BF1280" t="inlineStr"/>
      <c r="BG1280" t="inlineStr"/>
      <c r="BH1280" t="inlineStr"/>
      <c r="BI1280" t="inlineStr"/>
      <c r="BJ1280" t="inlineStr"/>
      <c r="BK1280" t="inlineStr"/>
      <c r="BL1280" t="inlineStr"/>
      <c r="BM1280" t="inlineStr"/>
      <c r="BN1280" t="inlineStr"/>
      <c r="BO1280" t="inlineStr"/>
      <c r="BP1280" t="inlineStr"/>
      <c r="BQ1280" t="inlineStr"/>
      <c r="BR1280" t="inlineStr"/>
      <c r="BS1280" t="inlineStr"/>
      <c r="BT1280" t="inlineStr"/>
      <c r="BU1280" t="inlineStr"/>
      <c r="BV1280" t="inlineStr"/>
      <c r="BW1280" t="inlineStr"/>
      <c r="BX1280" t="inlineStr"/>
      <c r="BY1280" t="inlineStr"/>
      <c r="BZ1280" t="inlineStr"/>
      <c r="CA1280" t="inlineStr"/>
      <c r="CB1280" t="inlineStr"/>
      <c r="CC1280" t="inlineStr"/>
      <c r="CD1280" t="inlineStr"/>
      <c r="CE1280" t="inlineStr"/>
      <c r="CF1280" t="inlineStr"/>
      <c r="CG1280" t="inlineStr"/>
      <c r="CH1280" t="inlineStr"/>
      <c r="CI1280" t="inlineStr"/>
      <c r="CJ1280" t="inlineStr"/>
      <c r="CK1280" t="inlineStr"/>
      <c r="CL1280" t="inlineStr"/>
      <c r="CM1280" t="inlineStr"/>
      <c r="CN1280" t="inlineStr"/>
      <c r="CO1280" t="inlineStr"/>
      <c r="CP1280" t="inlineStr"/>
      <c r="CQ1280" t="inlineStr"/>
      <c r="CR1280" t="inlineStr"/>
      <c r="CS1280" t="inlineStr"/>
      <c r="CT1280" t="inlineStr"/>
      <c r="CU1280" t="inlineStr"/>
    </row>
    <row r="1281">
      <c r="A1281" t="b">
        <v>1</v>
      </c>
      <c r="B1281" t="inlineStr">
        <is>
          <t>1066</t>
        </is>
      </c>
      <c r="C1281" t="inlineStr">
        <is>
          <t>L-1523-167640313</t>
        </is>
      </c>
      <c r="D1281" t="inlineStr">
        <is>
          <t>999166921</t>
        </is>
      </c>
      <c r="E1281" t="inlineStr">
        <is>
          <t>Aal</t>
        </is>
      </c>
      <c r="F1281" t="inlineStr">
        <is>
          <t>https://portal.dnb.de/opac.htm?method=simpleSearch&amp;cqlMode=true&amp;query=idn%3D999166921</t>
        </is>
      </c>
      <c r="G1281" t="inlineStr">
        <is>
          <t>III 104, 41</t>
        </is>
      </c>
      <c r="H1281" t="inlineStr">
        <is>
          <t>III 104, 41</t>
        </is>
      </c>
      <c r="I1281" t="inlineStr"/>
      <c r="J1281" t="inlineStr"/>
      <c r="K1281" t="inlineStr">
        <is>
          <t>bis 25 cm</t>
        </is>
      </c>
      <c r="L1281" t="inlineStr"/>
      <c r="M1281" t="inlineStr"/>
      <c r="N1281" t="inlineStr"/>
      <c r="O1281" t="inlineStr"/>
      <c r="P1281" t="inlineStr"/>
      <c r="Q1281" t="inlineStr"/>
      <c r="R1281" t="inlineStr"/>
      <c r="S1281" t="inlineStr"/>
      <c r="T1281" t="inlineStr"/>
      <c r="U1281" t="inlineStr"/>
      <c r="V1281" t="inlineStr"/>
      <c r="W1281" t="inlineStr"/>
      <c r="X1281" t="inlineStr"/>
      <c r="Y1281" t="inlineStr"/>
      <c r="Z1281" t="inlineStr"/>
      <c r="AA1281" t="inlineStr">
        <is>
          <t>HPg</t>
        </is>
      </c>
      <c r="AB1281" t="inlineStr"/>
      <c r="AC1281" t="inlineStr"/>
      <c r="AD1281" t="inlineStr">
        <is>
          <t>h/E</t>
        </is>
      </c>
      <c r="AE1281" t="inlineStr"/>
      <c r="AF1281" t="inlineStr"/>
      <c r="AG1281" t="inlineStr"/>
      <c r="AH1281" t="inlineStr"/>
      <c r="AI1281" t="inlineStr"/>
      <c r="AJ1281" t="inlineStr">
        <is>
          <t>Pa</t>
        </is>
      </c>
      <c r="AK1281" t="inlineStr"/>
      <c r="AL1281" t="inlineStr"/>
      <c r="AM1281" t="inlineStr"/>
      <c r="AN1281" t="inlineStr"/>
      <c r="AO1281" t="inlineStr"/>
      <c r="AP1281" t="inlineStr"/>
      <c r="AQ1281" t="inlineStr"/>
      <c r="AR1281" t="inlineStr"/>
      <c r="AS1281" t="inlineStr"/>
      <c r="AT1281" t="inlineStr"/>
      <c r="AU1281" t="inlineStr"/>
      <c r="AV1281" t="inlineStr"/>
      <c r="AW1281" t="inlineStr"/>
      <c r="AX1281" t="inlineStr">
        <is>
          <t>110</t>
        </is>
      </c>
      <c r="AY1281" t="inlineStr"/>
      <c r="AZ1281" t="inlineStr"/>
      <c r="BA1281" t="inlineStr"/>
      <c r="BB1281" t="inlineStr">
        <is>
          <t>n</t>
        </is>
      </c>
      <c r="BC1281" t="inlineStr">
        <is>
          <t>0</t>
        </is>
      </c>
      <c r="BD1281" t="inlineStr"/>
      <c r="BE1281" t="inlineStr"/>
      <c r="BF1281" t="inlineStr"/>
      <c r="BG1281" t="inlineStr"/>
      <c r="BH1281" t="inlineStr"/>
      <c r="BI1281" t="inlineStr"/>
      <c r="BJ1281" t="inlineStr"/>
      <c r="BK1281" t="inlineStr"/>
      <c r="BL1281" t="inlineStr"/>
      <c r="BM1281" t="inlineStr"/>
      <c r="BN1281" t="inlineStr"/>
      <c r="BO1281" t="inlineStr"/>
      <c r="BP1281" t="inlineStr"/>
      <c r="BQ1281" t="inlineStr"/>
      <c r="BR1281" t="inlineStr"/>
      <c r="BS1281" t="inlineStr"/>
      <c r="BT1281" t="inlineStr"/>
      <c r="BU1281" t="inlineStr"/>
      <c r="BV1281" t="inlineStr"/>
      <c r="BW1281" t="inlineStr"/>
      <c r="BX1281" t="inlineStr"/>
      <c r="BY1281" t="inlineStr"/>
      <c r="BZ1281" t="inlineStr"/>
      <c r="CA1281" t="inlineStr"/>
      <c r="CB1281" t="inlineStr"/>
      <c r="CC1281" t="inlineStr"/>
      <c r="CD1281" t="inlineStr"/>
      <c r="CE1281" t="inlineStr"/>
      <c r="CF1281" t="inlineStr"/>
      <c r="CG1281" t="inlineStr"/>
      <c r="CH1281" t="inlineStr"/>
      <c r="CI1281" t="inlineStr"/>
      <c r="CJ1281" t="inlineStr"/>
      <c r="CK1281" t="inlineStr"/>
      <c r="CL1281" t="inlineStr"/>
      <c r="CM1281" t="inlineStr"/>
      <c r="CN1281" t="inlineStr"/>
      <c r="CO1281" t="inlineStr"/>
      <c r="CP1281" t="inlineStr"/>
      <c r="CQ1281" t="inlineStr"/>
      <c r="CR1281" t="inlineStr"/>
      <c r="CS1281" t="inlineStr"/>
      <c r="CT1281" t="inlineStr"/>
      <c r="CU1281" t="inlineStr"/>
    </row>
    <row r="1282">
      <c r="A1282" t="b">
        <v>0</v>
      </c>
      <c r="B1282" t="inlineStr">
        <is>
          <t>1067</t>
        </is>
      </c>
      <c r="C1282" t="inlineStr">
        <is>
          <t>L-1559-16764470X</t>
        </is>
      </c>
      <c r="D1282" t="inlineStr">
        <is>
          <t>99917097X</t>
        </is>
      </c>
      <c r="E1282" t="inlineStr"/>
      <c r="F1282" t="inlineStr">
        <is>
          <t>https://portal.dnb.de/opac.htm?method=simpleSearch&amp;cqlMode=true&amp;query=idn%3D99917097X</t>
        </is>
      </c>
      <c r="G1282" t="inlineStr">
        <is>
          <t>III 104, 42</t>
        </is>
      </c>
      <c r="H1282" t="inlineStr"/>
      <c r="I1282" t="inlineStr"/>
      <c r="J1282" t="inlineStr"/>
      <c r="K1282" t="inlineStr">
        <is>
          <t>bis 25 cm</t>
        </is>
      </c>
      <c r="L1282" t="inlineStr"/>
      <c r="M1282" t="inlineStr"/>
      <c r="N1282" t="inlineStr"/>
      <c r="O1282" t="inlineStr"/>
      <c r="P1282" t="inlineStr"/>
      <c r="Q1282" t="inlineStr"/>
      <c r="R1282" t="inlineStr"/>
      <c r="S1282" t="inlineStr"/>
      <c r="T1282" t="inlineStr"/>
      <c r="U1282" t="inlineStr"/>
      <c r="V1282" t="inlineStr"/>
      <c r="W1282" t="inlineStr"/>
      <c r="X1282" t="inlineStr"/>
      <c r="Y1282" t="inlineStr"/>
      <c r="Z1282" t="inlineStr"/>
      <c r="AA1282" t="inlineStr">
        <is>
          <t>HD</t>
        </is>
      </c>
      <c r="AB1282" t="inlineStr"/>
      <c r="AC1282" t="inlineStr">
        <is>
          <t>x</t>
        </is>
      </c>
      <c r="AD1282" t="inlineStr">
        <is>
          <t>f</t>
        </is>
      </c>
      <c r="AE1282" t="inlineStr"/>
      <c r="AF1282" t="inlineStr"/>
      <c r="AG1282" t="inlineStr"/>
      <c r="AH1282" t="inlineStr"/>
      <c r="AI1282" t="inlineStr"/>
      <c r="AJ1282" t="inlineStr">
        <is>
          <t>Pa</t>
        </is>
      </c>
      <c r="AK1282" t="inlineStr"/>
      <c r="AL1282" t="inlineStr"/>
      <c r="AM1282" t="inlineStr"/>
      <c r="AN1282" t="inlineStr"/>
      <c r="AO1282" t="inlineStr">
        <is>
          <t>x</t>
        </is>
      </c>
      <c r="AP1282" t="inlineStr"/>
      <c r="AQ1282" t="inlineStr"/>
      <c r="AR1282" t="inlineStr"/>
      <c r="AS1282" t="inlineStr"/>
      <c r="AT1282" t="inlineStr"/>
      <c r="AU1282" t="inlineStr"/>
      <c r="AV1282" t="inlineStr">
        <is>
          <t>0</t>
        </is>
      </c>
      <c r="AW1282" t="inlineStr">
        <is>
          <t>x</t>
        </is>
      </c>
      <c r="AX1282" t="inlineStr">
        <is>
          <t>110</t>
        </is>
      </c>
      <c r="AY1282" t="inlineStr"/>
      <c r="AZ1282" t="inlineStr">
        <is>
          <t>x</t>
        </is>
      </c>
      <c r="BA1282" t="inlineStr"/>
      <c r="BB1282" t="inlineStr">
        <is>
          <t>n</t>
        </is>
      </c>
      <c r="BC1282" t="inlineStr">
        <is>
          <t>0</t>
        </is>
      </c>
      <c r="BD1282" t="inlineStr"/>
      <c r="BE1282" t="inlineStr">
        <is>
          <t>Gewebe</t>
        </is>
      </c>
      <c r="BF1282" t="inlineStr"/>
      <c r="BG1282" t="inlineStr"/>
      <c r="BH1282" t="inlineStr"/>
      <c r="BI1282" t="inlineStr"/>
      <c r="BJ1282" t="inlineStr"/>
      <c r="BK1282" t="inlineStr">
        <is>
          <t>Buchschließe mit Grünspan</t>
        </is>
      </c>
      <c r="BL1282" t="inlineStr">
        <is>
          <t>x 110</t>
        </is>
      </c>
      <c r="BM1282" t="inlineStr"/>
      <c r="BN1282" t="inlineStr"/>
      <c r="BO1282" t="inlineStr"/>
      <c r="BP1282" t="inlineStr"/>
      <c r="BQ1282" t="inlineStr"/>
      <c r="BR1282" t="inlineStr"/>
      <c r="BS1282" t="inlineStr"/>
      <c r="BT1282" t="inlineStr"/>
      <c r="BU1282" t="inlineStr"/>
      <c r="BV1282" t="inlineStr"/>
      <c r="BW1282" t="inlineStr"/>
      <c r="BX1282" t="inlineStr"/>
      <c r="BY1282" t="inlineStr"/>
      <c r="BZ1282" t="inlineStr"/>
      <c r="CA1282" t="inlineStr"/>
      <c r="CB1282" t="inlineStr"/>
      <c r="CC1282" t="inlineStr"/>
      <c r="CD1282" t="inlineStr"/>
      <c r="CE1282" t="inlineStr"/>
      <c r="CF1282" t="inlineStr"/>
      <c r="CG1282" t="inlineStr"/>
      <c r="CH1282" t="inlineStr"/>
      <c r="CI1282" t="inlineStr"/>
      <c r="CJ1282" t="inlineStr"/>
      <c r="CK1282" t="inlineStr"/>
      <c r="CL1282" t="inlineStr"/>
      <c r="CM1282" t="inlineStr"/>
      <c r="CN1282" t="inlineStr"/>
      <c r="CO1282" t="inlineStr"/>
      <c r="CP1282" t="inlineStr"/>
      <c r="CQ1282" t="inlineStr"/>
      <c r="CR1282" t="inlineStr"/>
      <c r="CS1282" t="inlineStr"/>
      <c r="CT1282" t="inlineStr"/>
      <c r="CU1282" t="inlineStr"/>
    </row>
    <row r="1283">
      <c r="A1283" t="b">
        <v>1</v>
      </c>
      <c r="B1283" t="inlineStr"/>
      <c r="C1283" t="inlineStr">
        <is>
          <t>L-1555-833777297</t>
        </is>
      </c>
      <c r="D1283" t="inlineStr">
        <is>
          <t>1268681660</t>
        </is>
      </c>
      <c r="E1283" t="inlineStr">
        <is>
          <t>Qd</t>
        </is>
      </c>
      <c r="F1283" t="inlineStr"/>
      <c r="G1283" t="inlineStr">
        <is>
          <t>III 104, 42</t>
        </is>
      </c>
      <c r="H1283" t="inlineStr">
        <is>
          <t>III 104, 42</t>
        </is>
      </c>
      <c r="I1283" t="inlineStr"/>
      <c r="J1283" t="inlineStr"/>
      <c r="K1283" t="inlineStr"/>
      <c r="L1283" t="inlineStr"/>
      <c r="M1283" t="inlineStr"/>
      <c r="N1283" t="inlineStr"/>
      <c r="O1283" t="inlineStr"/>
      <c r="P1283" t="inlineStr"/>
      <c r="Q1283" t="inlineStr"/>
      <c r="R1283" t="inlineStr"/>
      <c r="S1283" t="inlineStr"/>
      <c r="T1283" t="inlineStr"/>
      <c r="U1283" t="inlineStr"/>
      <c r="V1283" t="inlineStr"/>
      <c r="W1283" t="inlineStr"/>
      <c r="X1283" t="inlineStr"/>
      <c r="Y1283" t="inlineStr"/>
      <c r="Z1283" t="inlineStr"/>
      <c r="AA1283" t="inlineStr"/>
      <c r="AB1283" t="inlineStr"/>
      <c r="AC1283" t="inlineStr"/>
      <c r="AD1283" t="inlineStr"/>
      <c r="AE1283" t="inlineStr"/>
      <c r="AF1283" t="inlineStr"/>
      <c r="AG1283" t="inlineStr"/>
      <c r="AH1283" t="inlineStr"/>
      <c r="AI1283" t="inlineStr"/>
      <c r="AJ1283" t="inlineStr"/>
      <c r="AK1283" t="inlineStr"/>
      <c r="AL1283" t="inlineStr"/>
      <c r="AM1283" t="inlineStr"/>
      <c r="AN1283" t="inlineStr"/>
      <c r="AO1283" t="inlineStr"/>
      <c r="AP1283" t="inlineStr"/>
      <c r="AQ1283" t="inlineStr"/>
      <c r="AR1283" t="inlineStr"/>
      <c r="AS1283" t="inlineStr"/>
      <c r="AT1283" t="inlineStr"/>
      <c r="AU1283" t="inlineStr"/>
      <c r="AV1283" t="inlineStr"/>
      <c r="AW1283" t="inlineStr"/>
      <c r="AX1283" t="inlineStr"/>
      <c r="AY1283" t="inlineStr"/>
      <c r="AZ1283" t="inlineStr"/>
      <c r="BA1283" t="inlineStr"/>
      <c r="BB1283" t="inlineStr"/>
      <c r="BC1283" t="inlineStr"/>
      <c r="BD1283" t="inlineStr"/>
      <c r="BE1283" t="inlineStr"/>
      <c r="BF1283" t="inlineStr"/>
      <c r="BG1283" t="inlineStr"/>
      <c r="BH1283" t="inlineStr"/>
      <c r="BI1283" t="inlineStr"/>
      <c r="BJ1283" t="inlineStr"/>
      <c r="BK1283" t="inlineStr"/>
      <c r="BL1283" t="inlineStr"/>
      <c r="BM1283" t="inlineStr"/>
      <c r="BN1283" t="inlineStr"/>
      <c r="BO1283" t="inlineStr"/>
      <c r="BP1283" t="inlineStr"/>
      <c r="BQ1283" t="inlineStr"/>
      <c r="BR1283" t="inlineStr"/>
      <c r="BS1283" t="inlineStr"/>
      <c r="BT1283" t="inlineStr"/>
      <c r="BU1283" t="inlineStr"/>
      <c r="BV1283" t="inlineStr"/>
      <c r="BW1283" t="inlineStr"/>
      <c r="BX1283" t="inlineStr"/>
      <c r="BY1283" t="inlineStr"/>
      <c r="BZ1283" t="inlineStr"/>
      <c r="CA1283" t="inlineStr"/>
      <c r="CB1283" t="inlineStr"/>
      <c r="CC1283" t="inlineStr"/>
      <c r="CD1283" t="inlineStr"/>
      <c r="CE1283" t="inlineStr"/>
      <c r="CF1283" t="inlineStr"/>
      <c r="CG1283" t="inlineStr"/>
      <c r="CH1283" t="inlineStr"/>
      <c r="CI1283" t="inlineStr"/>
      <c r="CJ1283" t="inlineStr"/>
      <c r="CK1283" t="inlineStr"/>
      <c r="CL1283" t="inlineStr"/>
      <c r="CM1283" t="inlineStr"/>
      <c r="CN1283" t="inlineStr"/>
      <c r="CO1283" t="inlineStr"/>
      <c r="CP1283" t="inlineStr"/>
      <c r="CQ1283" t="inlineStr"/>
      <c r="CR1283" t="inlineStr"/>
      <c r="CS1283" t="inlineStr"/>
      <c r="CT1283" t="inlineStr"/>
      <c r="CU1283" t="inlineStr"/>
    </row>
    <row r="1284">
      <c r="A1284" t="b">
        <v>0</v>
      </c>
      <c r="B1284" t="inlineStr">
        <is>
          <t>1068</t>
        </is>
      </c>
      <c r="C1284" t="inlineStr">
        <is>
          <t>L-1555-167644955</t>
        </is>
      </c>
      <c r="D1284" t="inlineStr">
        <is>
          <t>999171232</t>
        </is>
      </c>
      <c r="E1284" t="inlineStr"/>
      <c r="F1284" t="inlineStr">
        <is>
          <t>https://portal.dnb.de/opac.htm?method=simpleSearch&amp;cqlMode=true&amp;query=idn%3D999171232</t>
        </is>
      </c>
      <c r="G1284" t="inlineStr">
        <is>
          <t>III 104, 42 (angebunden)</t>
        </is>
      </c>
      <c r="H1284" t="inlineStr"/>
      <c r="I1284" t="inlineStr"/>
      <c r="J1284" t="inlineStr"/>
      <c r="K1284" t="inlineStr"/>
      <c r="L1284" t="inlineStr"/>
      <c r="M1284" t="inlineStr"/>
      <c r="N1284" t="inlineStr"/>
      <c r="O1284" t="inlineStr"/>
      <c r="P1284" t="inlineStr"/>
      <c r="Q1284" t="inlineStr"/>
      <c r="R1284" t="inlineStr"/>
      <c r="S1284" t="inlineStr"/>
      <c r="T1284" t="inlineStr"/>
      <c r="U1284" t="inlineStr"/>
      <c r="V1284" t="inlineStr"/>
      <c r="W1284" t="inlineStr"/>
      <c r="X1284" t="inlineStr"/>
      <c r="Y1284" t="inlineStr"/>
      <c r="Z1284" t="inlineStr"/>
      <c r="AA1284" t="inlineStr"/>
      <c r="AB1284" t="inlineStr"/>
      <c r="AC1284" t="inlineStr"/>
      <c r="AD1284" t="inlineStr"/>
      <c r="AE1284" t="inlineStr"/>
      <c r="AF1284" t="inlineStr"/>
      <c r="AG1284" t="inlineStr"/>
      <c r="AH1284" t="inlineStr"/>
      <c r="AI1284" t="inlineStr"/>
      <c r="AJ1284" t="inlineStr"/>
      <c r="AK1284" t="inlineStr"/>
      <c r="AL1284" t="inlineStr"/>
      <c r="AM1284" t="inlineStr"/>
      <c r="AN1284" t="inlineStr"/>
      <c r="AO1284" t="inlineStr"/>
      <c r="AP1284" t="inlineStr"/>
      <c r="AQ1284" t="inlineStr"/>
      <c r="AR1284" t="inlineStr"/>
      <c r="AS1284" t="inlineStr"/>
      <c r="AT1284" t="inlineStr"/>
      <c r="AU1284" t="inlineStr"/>
      <c r="AV1284" t="inlineStr"/>
      <c r="AW1284" t="inlineStr"/>
      <c r="AX1284" t="inlineStr"/>
      <c r="AY1284" t="inlineStr"/>
      <c r="AZ1284" t="inlineStr"/>
      <c r="BA1284" t="inlineStr"/>
      <c r="BB1284" t="inlineStr"/>
      <c r="BC1284" t="inlineStr">
        <is>
          <t>0</t>
        </is>
      </c>
      <c r="BD1284" t="inlineStr"/>
      <c r="BE1284" t="inlineStr"/>
      <c r="BF1284" t="inlineStr"/>
      <c r="BG1284" t="inlineStr"/>
      <c r="BH1284" t="inlineStr"/>
      <c r="BI1284" t="inlineStr"/>
      <c r="BJ1284" t="inlineStr"/>
      <c r="BK1284" t="inlineStr"/>
      <c r="BL1284" t="inlineStr"/>
      <c r="BM1284" t="inlineStr"/>
      <c r="BN1284" t="inlineStr"/>
      <c r="BO1284" t="inlineStr"/>
      <c r="BP1284" t="inlineStr"/>
      <c r="BQ1284" t="inlineStr"/>
      <c r="BR1284" t="inlineStr"/>
      <c r="BS1284" t="inlineStr"/>
      <c r="BT1284" t="inlineStr"/>
      <c r="BU1284" t="inlineStr"/>
      <c r="BV1284" t="inlineStr"/>
      <c r="BW1284" t="inlineStr"/>
      <c r="BX1284" t="inlineStr"/>
      <c r="BY1284" t="inlineStr"/>
      <c r="BZ1284" t="inlineStr"/>
      <c r="CA1284" t="inlineStr"/>
      <c r="CB1284" t="inlineStr"/>
      <c r="CC1284" t="inlineStr"/>
      <c r="CD1284" t="inlineStr"/>
      <c r="CE1284" t="inlineStr"/>
      <c r="CF1284" t="inlineStr"/>
      <c r="CG1284" t="inlineStr"/>
      <c r="CH1284" t="inlineStr"/>
      <c r="CI1284" t="inlineStr"/>
      <c r="CJ1284" t="inlineStr"/>
      <c r="CK1284" t="inlineStr"/>
      <c r="CL1284" t="inlineStr"/>
      <c r="CM1284" t="inlineStr"/>
      <c r="CN1284" t="inlineStr"/>
      <c r="CO1284" t="inlineStr"/>
      <c r="CP1284" t="inlineStr"/>
      <c r="CQ1284" t="inlineStr"/>
      <c r="CR1284" t="inlineStr"/>
      <c r="CS1284" t="inlineStr"/>
      <c r="CT1284" t="inlineStr"/>
      <c r="CU1284" t="inlineStr"/>
    </row>
    <row r="1285">
      <c r="A1285" t="b">
        <v>1</v>
      </c>
      <c r="B1285" t="inlineStr">
        <is>
          <t>1069</t>
        </is>
      </c>
      <c r="C1285" t="inlineStr">
        <is>
          <t>L-1560-178434418</t>
        </is>
      </c>
      <c r="D1285" t="inlineStr">
        <is>
          <t>1002924871</t>
        </is>
      </c>
      <c r="E1285" t="inlineStr">
        <is>
          <t>Aal</t>
        </is>
      </c>
      <c r="F1285" t="inlineStr">
        <is>
          <t>https://portal.dnb.de/opac.htm?method=simpleSearch&amp;cqlMode=true&amp;query=idn%3D1002924871</t>
        </is>
      </c>
      <c r="G1285" t="inlineStr">
        <is>
          <t>III 104, 43</t>
        </is>
      </c>
      <c r="H1285" t="inlineStr">
        <is>
          <t>III 104, 43</t>
        </is>
      </c>
      <c r="I1285" t="inlineStr"/>
      <c r="J1285" t="inlineStr"/>
      <c r="K1285" t="inlineStr">
        <is>
          <t>bis 25 cm</t>
        </is>
      </c>
      <c r="L1285" t="inlineStr"/>
      <c r="M1285" t="inlineStr"/>
      <c r="N1285" t="inlineStr"/>
      <c r="O1285" t="inlineStr"/>
      <c r="P1285" t="inlineStr"/>
      <c r="Q1285" t="inlineStr"/>
      <c r="R1285" t="inlineStr"/>
      <c r="S1285" t="inlineStr"/>
      <c r="T1285" t="inlineStr"/>
      <c r="U1285" t="inlineStr"/>
      <c r="V1285" t="inlineStr"/>
      <c r="W1285" t="inlineStr"/>
      <c r="X1285" t="inlineStr"/>
      <c r="Y1285" t="inlineStr"/>
      <c r="Z1285" t="inlineStr"/>
      <c r="AA1285" t="inlineStr">
        <is>
          <t>Pa</t>
        </is>
      </c>
      <c r="AB1285" t="inlineStr"/>
      <c r="AC1285" t="inlineStr"/>
      <c r="AD1285" t="inlineStr">
        <is>
          <t>f</t>
        </is>
      </c>
      <c r="AE1285" t="inlineStr"/>
      <c r="AF1285" t="inlineStr"/>
      <c r="AG1285" t="inlineStr"/>
      <c r="AH1285" t="inlineStr"/>
      <c r="AI1285" t="inlineStr"/>
      <c r="AJ1285" t="inlineStr">
        <is>
          <t>Pa</t>
        </is>
      </c>
      <c r="AK1285" t="inlineStr"/>
      <c r="AL1285" t="inlineStr"/>
      <c r="AM1285" t="inlineStr"/>
      <c r="AN1285" t="inlineStr"/>
      <c r="AO1285" t="inlineStr"/>
      <c r="AP1285" t="inlineStr"/>
      <c r="AQ1285" t="inlineStr"/>
      <c r="AR1285" t="inlineStr"/>
      <c r="AS1285" t="inlineStr"/>
      <c r="AT1285" t="inlineStr"/>
      <c r="AU1285" t="inlineStr"/>
      <c r="AV1285" t="inlineStr"/>
      <c r="AW1285" t="inlineStr"/>
      <c r="AX1285" t="inlineStr">
        <is>
          <t>110</t>
        </is>
      </c>
      <c r="AY1285" t="inlineStr"/>
      <c r="AZ1285" t="inlineStr">
        <is>
          <t>x</t>
        </is>
      </c>
      <c r="BA1285" t="inlineStr">
        <is>
          <t>x</t>
        </is>
      </c>
      <c r="BB1285" t="inlineStr">
        <is>
          <t>n</t>
        </is>
      </c>
      <c r="BC1285" t="inlineStr">
        <is>
          <t>0</t>
        </is>
      </c>
      <c r="BD1285" t="inlineStr"/>
      <c r="BE1285" t="inlineStr"/>
      <c r="BF1285" t="inlineStr"/>
      <c r="BG1285" t="inlineStr"/>
      <c r="BH1285" t="inlineStr"/>
      <c r="BI1285" t="inlineStr"/>
      <c r="BJ1285" t="inlineStr"/>
      <c r="BK1285" t="inlineStr"/>
      <c r="BL1285" t="inlineStr"/>
      <c r="BM1285" t="inlineStr"/>
      <c r="BN1285" t="inlineStr"/>
      <c r="BO1285" t="inlineStr"/>
      <c r="BP1285" t="inlineStr"/>
      <c r="BQ1285" t="inlineStr"/>
      <c r="BR1285" t="inlineStr"/>
      <c r="BS1285" t="inlineStr"/>
      <c r="BT1285" t="inlineStr"/>
      <c r="BU1285" t="inlineStr"/>
      <c r="BV1285" t="inlineStr"/>
      <c r="BW1285" t="inlineStr"/>
      <c r="BX1285" t="inlineStr"/>
      <c r="BY1285" t="inlineStr"/>
      <c r="BZ1285" t="inlineStr"/>
      <c r="CA1285" t="inlineStr"/>
      <c r="CB1285" t="inlineStr"/>
      <c r="CC1285" t="inlineStr"/>
      <c r="CD1285" t="inlineStr"/>
      <c r="CE1285" t="inlineStr"/>
      <c r="CF1285" t="inlineStr"/>
      <c r="CG1285" t="inlineStr"/>
      <c r="CH1285" t="inlineStr"/>
      <c r="CI1285" t="inlineStr"/>
      <c r="CJ1285" t="inlineStr"/>
      <c r="CK1285" t="inlineStr"/>
      <c r="CL1285" t="inlineStr"/>
      <c r="CM1285" t="inlineStr"/>
      <c r="CN1285" t="inlineStr"/>
      <c r="CO1285" t="inlineStr"/>
      <c r="CP1285" t="inlineStr"/>
      <c r="CQ1285" t="inlineStr"/>
      <c r="CR1285" t="inlineStr"/>
      <c r="CS1285" t="inlineStr"/>
      <c r="CT1285" t="inlineStr"/>
      <c r="CU1285" t="inlineStr"/>
    </row>
    <row r="1286">
      <c r="A1286" t="b">
        <v>1</v>
      </c>
      <c r="B1286" t="inlineStr">
        <is>
          <t>1070</t>
        </is>
      </c>
      <c r="C1286" t="inlineStr">
        <is>
          <t>L-1551-167081187</t>
        </is>
      </c>
      <c r="D1286" t="inlineStr">
        <is>
          <t>998858927</t>
        </is>
      </c>
      <c r="E1286" t="inlineStr">
        <is>
          <t>Aal</t>
        </is>
      </c>
      <c r="F1286" t="inlineStr">
        <is>
          <t>https://portal.dnb.de/opac.htm?method=simpleSearch&amp;cqlMode=true&amp;query=idn%3D998858927</t>
        </is>
      </c>
      <c r="G1286" t="inlineStr">
        <is>
          <t>III 104, 44</t>
        </is>
      </c>
      <c r="H1286" t="inlineStr">
        <is>
          <t>III 104, 44</t>
        </is>
      </c>
      <c r="I1286" t="inlineStr"/>
      <c r="J1286" t="inlineStr"/>
      <c r="K1286" t="inlineStr">
        <is>
          <t>bis 35 cm</t>
        </is>
      </c>
      <c r="L1286" t="inlineStr"/>
      <c r="M1286" t="inlineStr"/>
      <c r="N1286" t="inlineStr"/>
      <c r="O1286" t="inlineStr"/>
      <c r="P1286" t="inlineStr"/>
      <c r="Q1286" t="inlineStr"/>
      <c r="R1286" t="inlineStr"/>
      <c r="S1286" t="inlineStr"/>
      <c r="T1286" t="inlineStr"/>
      <c r="U1286" t="inlineStr"/>
      <c r="V1286" t="inlineStr"/>
      <c r="W1286" t="inlineStr"/>
      <c r="X1286" t="inlineStr"/>
      <c r="Y1286" t="inlineStr"/>
      <c r="Z1286" t="inlineStr"/>
      <c r="AA1286" t="inlineStr">
        <is>
          <t>HD</t>
        </is>
      </c>
      <c r="AB1286" t="inlineStr"/>
      <c r="AC1286" t="inlineStr">
        <is>
          <t>x</t>
        </is>
      </c>
      <c r="AD1286" t="inlineStr">
        <is>
          <t>f</t>
        </is>
      </c>
      <c r="AE1286" t="inlineStr"/>
      <c r="AF1286" t="inlineStr"/>
      <c r="AG1286" t="inlineStr"/>
      <c r="AH1286" t="inlineStr"/>
      <c r="AI1286" t="inlineStr"/>
      <c r="AJ1286" t="inlineStr">
        <is>
          <t>Pa</t>
        </is>
      </c>
      <c r="AK1286" t="inlineStr"/>
      <c r="AL1286" t="inlineStr"/>
      <c r="AM1286" t="inlineStr"/>
      <c r="AN1286" t="inlineStr"/>
      <c r="AO1286" t="inlineStr"/>
      <c r="AP1286" t="inlineStr"/>
      <c r="AQ1286" t="inlineStr"/>
      <c r="AR1286" t="inlineStr"/>
      <c r="AS1286" t="inlineStr"/>
      <c r="AT1286" t="inlineStr"/>
      <c r="AU1286" t="inlineStr"/>
      <c r="AV1286" t="inlineStr"/>
      <c r="AW1286" t="inlineStr"/>
      <c r="AX1286" t="inlineStr">
        <is>
          <t>110</t>
        </is>
      </c>
      <c r="AY1286" t="inlineStr"/>
      <c r="AZ1286" t="inlineStr"/>
      <c r="BA1286" t="inlineStr"/>
      <c r="BB1286" t="inlineStr">
        <is>
          <t>n</t>
        </is>
      </c>
      <c r="BC1286" t="inlineStr">
        <is>
          <t>0</t>
        </is>
      </c>
      <c r="BD1286" t="inlineStr"/>
      <c r="BE1286" t="inlineStr"/>
      <c r="BF1286" t="inlineStr"/>
      <c r="BG1286" t="inlineStr">
        <is>
          <t>x</t>
        </is>
      </c>
      <c r="BH1286" t="inlineStr"/>
      <c r="BI1286" t="inlineStr"/>
      <c r="BJ1286" t="inlineStr"/>
      <c r="BK1286" t="inlineStr"/>
      <c r="BL1286" t="inlineStr"/>
      <c r="BM1286" t="inlineStr"/>
      <c r="BN1286" t="inlineStr"/>
      <c r="BO1286" t="inlineStr"/>
      <c r="BP1286" t="inlineStr"/>
      <c r="BQ1286" t="inlineStr"/>
      <c r="BR1286" t="inlineStr"/>
      <c r="BS1286" t="inlineStr"/>
      <c r="BT1286" t="inlineStr"/>
      <c r="BU1286" t="inlineStr"/>
      <c r="BV1286" t="inlineStr"/>
      <c r="BW1286" t="inlineStr"/>
      <c r="BX1286" t="inlineStr"/>
      <c r="BY1286" t="inlineStr"/>
      <c r="BZ1286" t="inlineStr"/>
      <c r="CA1286" t="inlineStr"/>
      <c r="CB1286" t="inlineStr"/>
      <c r="CC1286" t="inlineStr"/>
      <c r="CD1286" t="inlineStr"/>
      <c r="CE1286" t="inlineStr"/>
      <c r="CF1286" t="inlineStr"/>
      <c r="CG1286" t="inlineStr"/>
      <c r="CH1286" t="inlineStr"/>
      <c r="CI1286" t="inlineStr"/>
      <c r="CJ1286" t="inlineStr"/>
      <c r="CK1286" t="inlineStr"/>
      <c r="CL1286" t="inlineStr"/>
      <c r="CM1286" t="inlineStr"/>
      <c r="CN1286" t="inlineStr"/>
      <c r="CO1286" t="inlineStr"/>
      <c r="CP1286" t="inlineStr"/>
      <c r="CQ1286" t="inlineStr"/>
      <c r="CR1286" t="inlineStr"/>
      <c r="CS1286" t="inlineStr"/>
      <c r="CT1286" t="inlineStr"/>
      <c r="CU1286" t="inlineStr"/>
    </row>
    <row r="1287">
      <c r="A1287" t="b">
        <v>1</v>
      </c>
      <c r="B1287" t="inlineStr">
        <is>
          <t>1071</t>
        </is>
      </c>
      <c r="C1287" t="inlineStr">
        <is>
          <t>L-2017-325817</t>
        </is>
      </c>
      <c r="D1287" t="inlineStr">
        <is>
          <t>1144311292</t>
        </is>
      </c>
      <c r="E1287" t="inlineStr">
        <is>
          <t>Aa</t>
        </is>
      </c>
      <c r="F1287" t="inlineStr">
        <is>
          <t>https://portal.dnb.de/opac.htm?method=simpleSearch&amp;cqlMode=true&amp;query=idn%3D1144311292</t>
        </is>
      </c>
      <c r="G1287" t="inlineStr">
        <is>
          <t>III 104, 45</t>
        </is>
      </c>
      <c r="H1287" t="inlineStr">
        <is>
          <t>III 104, 45</t>
        </is>
      </c>
      <c r="I1287" t="inlineStr"/>
      <c r="J1287" t="inlineStr"/>
      <c r="K1287" t="inlineStr">
        <is>
          <t>bis 25 cm</t>
        </is>
      </c>
      <c r="L1287" t="inlineStr"/>
      <c r="M1287" t="inlineStr"/>
      <c r="N1287" t="inlineStr"/>
      <c r="O1287" t="inlineStr"/>
      <c r="P1287" t="inlineStr"/>
      <c r="Q1287" t="inlineStr"/>
      <c r="R1287" t="inlineStr"/>
      <c r="S1287" t="inlineStr"/>
      <c r="T1287" t="inlineStr"/>
      <c r="U1287" t="inlineStr"/>
      <c r="V1287" t="inlineStr"/>
      <c r="W1287" t="inlineStr"/>
      <c r="X1287" t="inlineStr"/>
      <c r="Y1287" t="inlineStr"/>
      <c r="Z1287" t="inlineStr"/>
      <c r="AA1287" t="inlineStr">
        <is>
          <t>Pa</t>
        </is>
      </c>
      <c r="AB1287" t="inlineStr"/>
      <c r="AC1287" t="inlineStr"/>
      <c r="AD1287" t="inlineStr">
        <is>
          <t>h</t>
        </is>
      </c>
      <c r="AE1287" t="inlineStr"/>
      <c r="AF1287" t="inlineStr"/>
      <c r="AG1287" t="inlineStr"/>
      <c r="AH1287" t="inlineStr"/>
      <c r="AI1287" t="inlineStr"/>
      <c r="AJ1287" t="inlineStr">
        <is>
          <t>Pa</t>
        </is>
      </c>
      <c r="AK1287" t="inlineStr"/>
      <c r="AL1287" t="inlineStr"/>
      <c r="AM1287" t="inlineStr"/>
      <c r="AN1287" t="inlineStr"/>
      <c r="AO1287" t="inlineStr"/>
      <c r="AP1287" t="inlineStr"/>
      <c r="AQ1287" t="inlineStr"/>
      <c r="AR1287" t="inlineStr"/>
      <c r="AS1287" t="inlineStr"/>
      <c r="AT1287" t="inlineStr"/>
      <c r="AU1287" t="inlineStr"/>
      <c r="AV1287" t="inlineStr"/>
      <c r="AW1287" t="inlineStr"/>
      <c r="AX1287" t="inlineStr">
        <is>
          <t>110</t>
        </is>
      </c>
      <c r="AY1287" t="inlineStr"/>
      <c r="AZ1287" t="inlineStr"/>
      <c r="BA1287" t="inlineStr"/>
      <c r="BB1287" t="inlineStr">
        <is>
          <t>n</t>
        </is>
      </c>
      <c r="BC1287" t="inlineStr">
        <is>
          <t>0</t>
        </is>
      </c>
      <c r="BD1287" t="inlineStr"/>
      <c r="BE1287" t="inlineStr"/>
      <c r="BF1287" t="inlineStr"/>
      <c r="BG1287" t="inlineStr"/>
      <c r="BH1287" t="inlineStr">
        <is>
          <t>x</t>
        </is>
      </c>
      <c r="BI1287" t="inlineStr"/>
      <c r="BJ1287" t="inlineStr"/>
      <c r="BK1287" t="inlineStr"/>
      <c r="BL1287" t="inlineStr"/>
      <c r="BM1287" t="inlineStr"/>
      <c r="BN1287" t="inlineStr"/>
      <c r="BO1287" t="inlineStr"/>
      <c r="BP1287" t="inlineStr"/>
      <c r="BQ1287" t="inlineStr"/>
      <c r="BR1287" t="inlineStr"/>
      <c r="BS1287" t="inlineStr"/>
      <c r="BT1287" t="inlineStr"/>
      <c r="BU1287" t="inlineStr"/>
      <c r="BV1287" t="inlineStr"/>
      <c r="BW1287" t="inlineStr"/>
      <c r="BX1287" t="inlineStr"/>
      <c r="BY1287" t="inlineStr"/>
      <c r="BZ1287" t="inlineStr"/>
      <c r="CA1287" t="inlineStr"/>
      <c r="CB1287" t="inlineStr"/>
      <c r="CC1287" t="inlineStr"/>
      <c r="CD1287" t="inlineStr"/>
      <c r="CE1287" t="inlineStr"/>
      <c r="CF1287" t="inlineStr"/>
      <c r="CG1287" t="inlineStr"/>
      <c r="CH1287" t="inlineStr"/>
      <c r="CI1287" t="inlineStr"/>
      <c r="CJ1287" t="inlineStr"/>
      <c r="CK1287" t="inlineStr"/>
      <c r="CL1287" t="inlineStr"/>
      <c r="CM1287" t="inlineStr"/>
      <c r="CN1287" t="inlineStr"/>
      <c r="CO1287" t="inlineStr"/>
      <c r="CP1287" t="inlineStr"/>
      <c r="CQ1287" t="inlineStr"/>
      <c r="CR1287" t="inlineStr"/>
      <c r="CS1287" t="inlineStr"/>
      <c r="CT1287" t="inlineStr"/>
      <c r="CU1287" t="inlineStr"/>
    </row>
    <row r="1288">
      <c r="A1288" t="b">
        <v>1</v>
      </c>
      <c r="B1288" t="inlineStr">
        <is>
          <t>1159</t>
        </is>
      </c>
      <c r="C1288" t="inlineStr">
        <is>
          <t>L-1540-315332417</t>
        </is>
      </c>
      <c r="D1288" t="inlineStr">
        <is>
          <t>1066874646</t>
        </is>
      </c>
      <c r="E1288" t="inlineStr">
        <is>
          <t>Aaf</t>
        </is>
      </c>
      <c r="F1288" t="inlineStr">
        <is>
          <t>https://portal.dnb.de/opac.htm?method=simpleSearch&amp;cqlMode=true&amp;query=idn%3D1066874646</t>
        </is>
      </c>
      <c r="G1288" t="inlineStr">
        <is>
          <t>III 105, 1</t>
        </is>
      </c>
      <c r="H1288" t="inlineStr">
        <is>
          <t>III 105, 1</t>
        </is>
      </c>
      <c r="I1288" t="inlineStr"/>
      <c r="J1288" t="inlineStr"/>
      <c r="K1288" t="inlineStr">
        <is>
          <t>bis 25 cm</t>
        </is>
      </c>
      <c r="L1288" t="inlineStr"/>
      <c r="M1288" t="inlineStr"/>
      <c r="N1288" t="inlineStr"/>
      <c r="O1288" t="inlineStr"/>
      <c r="P1288" t="inlineStr"/>
      <c r="Q1288" t="inlineStr"/>
      <c r="R1288" t="inlineStr"/>
      <c r="S1288" t="inlineStr"/>
      <c r="T1288" t="inlineStr"/>
      <c r="U1288" t="inlineStr"/>
      <c r="V1288" t="inlineStr"/>
      <c r="W1288" t="inlineStr"/>
      <c r="X1288" t="inlineStr"/>
      <c r="Y1288" t="inlineStr"/>
      <c r="Z1288" t="inlineStr"/>
      <c r="AA1288" t="inlineStr">
        <is>
          <t>HPg</t>
        </is>
      </c>
      <c r="AB1288" t="inlineStr"/>
      <c r="AC1288" t="inlineStr"/>
      <c r="AD1288" t="inlineStr">
        <is>
          <t>h/E</t>
        </is>
      </c>
      <c r="AE1288" t="inlineStr"/>
      <c r="AF1288" t="inlineStr"/>
      <c r="AG1288" t="inlineStr"/>
      <c r="AH1288" t="inlineStr"/>
      <c r="AI1288" t="inlineStr"/>
      <c r="AJ1288" t="inlineStr">
        <is>
          <t>Pa</t>
        </is>
      </c>
      <c r="AK1288" t="inlineStr"/>
      <c r="AL1288" t="inlineStr"/>
      <c r="AM1288" t="inlineStr"/>
      <c r="AN1288" t="inlineStr"/>
      <c r="AO1288" t="inlineStr"/>
      <c r="AP1288" t="inlineStr"/>
      <c r="AQ1288" t="inlineStr"/>
      <c r="AR1288" t="inlineStr"/>
      <c r="AS1288" t="inlineStr"/>
      <c r="AT1288" t="inlineStr"/>
      <c r="AU1288" t="inlineStr"/>
      <c r="AV1288" t="inlineStr"/>
      <c r="AW1288" t="inlineStr"/>
      <c r="AX1288" t="inlineStr">
        <is>
          <t>110</t>
        </is>
      </c>
      <c r="AY1288" t="inlineStr"/>
      <c r="AZ1288" t="inlineStr"/>
      <c r="BA1288" t="inlineStr"/>
      <c r="BB1288" t="inlineStr">
        <is>
          <t>n</t>
        </is>
      </c>
      <c r="BC1288" t="inlineStr">
        <is>
          <t>0</t>
        </is>
      </c>
      <c r="BD1288" t="inlineStr"/>
      <c r="BE1288" t="inlineStr"/>
      <c r="BF1288" t="inlineStr"/>
      <c r="BG1288" t="inlineStr"/>
      <c r="BH1288" t="inlineStr"/>
      <c r="BI1288" t="inlineStr"/>
      <c r="BJ1288" t="inlineStr"/>
      <c r="BK1288" t="inlineStr"/>
      <c r="BL1288" t="inlineStr"/>
      <c r="BM1288" t="inlineStr"/>
      <c r="BN1288" t="inlineStr"/>
      <c r="BO1288" t="inlineStr"/>
      <c r="BP1288" t="inlineStr"/>
      <c r="BQ1288" t="inlineStr"/>
      <c r="BR1288" t="inlineStr"/>
      <c r="BS1288" t="inlineStr"/>
      <c r="BT1288" t="inlineStr"/>
      <c r="BU1288" t="inlineStr"/>
      <c r="BV1288" t="inlineStr"/>
      <c r="BW1288" t="inlineStr"/>
      <c r="BX1288" t="inlineStr"/>
      <c r="BY1288" t="inlineStr"/>
      <c r="BZ1288" t="inlineStr"/>
      <c r="CA1288" t="inlineStr"/>
      <c r="CB1288" t="inlineStr"/>
      <c r="CC1288" t="inlineStr"/>
      <c r="CD1288" t="inlineStr"/>
      <c r="CE1288" t="inlineStr"/>
      <c r="CF1288" t="inlineStr"/>
      <c r="CG1288" t="inlineStr"/>
      <c r="CH1288" t="inlineStr"/>
      <c r="CI1288" t="inlineStr"/>
      <c r="CJ1288" t="inlineStr"/>
      <c r="CK1288" t="inlineStr"/>
      <c r="CL1288" t="inlineStr"/>
      <c r="CM1288" t="inlineStr"/>
      <c r="CN1288" t="inlineStr"/>
      <c r="CO1288" t="inlineStr"/>
      <c r="CP1288" t="inlineStr"/>
      <c r="CQ1288" t="inlineStr"/>
      <c r="CR1288" t="inlineStr"/>
      <c r="CS1288" t="inlineStr"/>
      <c r="CT1288" t="inlineStr"/>
      <c r="CU1288" t="inlineStr"/>
    </row>
    <row r="1289">
      <c r="A1289" t="b">
        <v>1</v>
      </c>
      <c r="B1289" t="inlineStr">
        <is>
          <t>1160</t>
        </is>
      </c>
      <c r="C1289" t="inlineStr">
        <is>
          <t>L-1541-31533214X</t>
        </is>
      </c>
      <c r="D1289" t="inlineStr">
        <is>
          <t>1066874336</t>
        </is>
      </c>
      <c r="E1289" t="inlineStr">
        <is>
          <t>Aaf</t>
        </is>
      </c>
      <c r="F1289" t="inlineStr">
        <is>
          <t>https://portal.dnb.de/opac.htm?method=simpleSearch&amp;cqlMode=true&amp;query=idn%3D1066874336</t>
        </is>
      </c>
      <c r="G1289" t="inlineStr">
        <is>
          <t>III 105, 2</t>
        </is>
      </c>
      <c r="H1289" t="inlineStr">
        <is>
          <t>III 105, 2</t>
        </is>
      </c>
      <c r="I1289" t="inlineStr"/>
      <c r="J1289" t="inlineStr"/>
      <c r="K1289" t="inlineStr">
        <is>
          <t>bis 25 cm</t>
        </is>
      </c>
      <c r="L1289" t="inlineStr"/>
      <c r="M1289" t="inlineStr"/>
      <c r="N1289" t="inlineStr"/>
      <c r="O1289" t="inlineStr"/>
      <c r="P1289" t="inlineStr"/>
      <c r="Q1289" t="inlineStr"/>
      <c r="R1289" t="inlineStr"/>
      <c r="S1289" t="inlineStr"/>
      <c r="T1289" t="inlineStr"/>
      <c r="U1289" t="inlineStr"/>
      <c r="V1289" t="inlineStr"/>
      <c r="W1289" t="inlineStr"/>
      <c r="X1289" t="inlineStr"/>
      <c r="Y1289" t="inlineStr"/>
      <c r="Z1289" t="inlineStr"/>
      <c r="AA1289" t="inlineStr">
        <is>
          <t>Pg</t>
        </is>
      </c>
      <c r="AB1289" t="inlineStr">
        <is>
          <t>x</t>
        </is>
      </c>
      <c r="AC1289" t="inlineStr"/>
      <c r="AD1289" t="inlineStr">
        <is>
          <t>h</t>
        </is>
      </c>
      <c r="AE1289" t="inlineStr"/>
      <c r="AF1289" t="inlineStr"/>
      <c r="AG1289" t="inlineStr"/>
      <c r="AH1289" t="inlineStr"/>
      <c r="AI1289" t="inlineStr"/>
      <c r="AJ1289" t="inlineStr">
        <is>
          <t>Pa</t>
        </is>
      </c>
      <c r="AK1289" t="inlineStr"/>
      <c r="AL1289" t="inlineStr"/>
      <c r="AM1289" t="inlineStr"/>
      <c r="AN1289" t="inlineStr"/>
      <c r="AO1289" t="inlineStr"/>
      <c r="AP1289" t="inlineStr"/>
      <c r="AQ1289" t="inlineStr"/>
      <c r="AR1289" t="inlineStr"/>
      <c r="AS1289" t="inlineStr"/>
      <c r="AT1289" t="inlineStr"/>
      <c r="AU1289" t="inlineStr"/>
      <c r="AV1289" t="inlineStr"/>
      <c r="AW1289" t="inlineStr"/>
      <c r="AX1289" t="inlineStr">
        <is>
          <t>110</t>
        </is>
      </c>
      <c r="AY1289" t="inlineStr"/>
      <c r="AZ1289" t="inlineStr"/>
      <c r="BA1289" t="inlineStr"/>
      <c r="BB1289" t="inlineStr">
        <is>
          <t>ja vor</t>
        </is>
      </c>
      <c r="BC1289" t="inlineStr">
        <is>
          <t>0.5</t>
        </is>
      </c>
      <c r="BD1289" t="inlineStr"/>
      <c r="BE1289" t="inlineStr"/>
      <c r="BF1289" t="inlineStr"/>
      <c r="BG1289" t="inlineStr"/>
      <c r="BH1289" t="inlineStr"/>
      <c r="BI1289" t="inlineStr"/>
      <c r="BJ1289" t="inlineStr"/>
      <c r="BK1289" t="inlineStr"/>
      <c r="BL1289" t="inlineStr"/>
      <c r="BM1289" t="inlineStr">
        <is>
          <t>Box (sperrt, Schließe)</t>
        </is>
      </c>
      <c r="BN1289" t="inlineStr"/>
      <c r="BO1289" t="inlineStr"/>
      <c r="BP1289" t="inlineStr"/>
      <c r="BQ1289" t="inlineStr"/>
      <c r="BR1289" t="inlineStr"/>
      <c r="BS1289" t="inlineStr"/>
      <c r="BT1289" t="inlineStr"/>
      <c r="BU1289" t="inlineStr"/>
      <c r="BV1289" t="inlineStr"/>
      <c r="BW1289" t="inlineStr"/>
      <c r="BX1289" t="inlineStr"/>
      <c r="BY1289" t="inlineStr"/>
      <c r="BZ1289" t="inlineStr"/>
      <c r="CA1289" t="inlineStr"/>
      <c r="CB1289" t="inlineStr"/>
      <c r="CC1289" t="inlineStr"/>
      <c r="CD1289" t="inlineStr"/>
      <c r="CE1289" t="inlineStr"/>
      <c r="CF1289" t="inlineStr"/>
      <c r="CG1289" t="inlineStr"/>
      <c r="CH1289" t="inlineStr">
        <is>
          <t>x</t>
        </is>
      </c>
      <c r="CI1289" t="inlineStr"/>
      <c r="CJ1289" t="inlineStr"/>
      <c r="CK1289" t="inlineStr"/>
      <c r="CL1289" t="inlineStr"/>
      <c r="CM1289" t="inlineStr"/>
      <c r="CN1289" t="inlineStr"/>
      <c r="CO1289" t="inlineStr"/>
      <c r="CP1289" t="inlineStr"/>
      <c r="CQ1289" t="inlineStr"/>
      <c r="CR1289" t="inlineStr"/>
      <c r="CS1289" t="inlineStr"/>
      <c r="CT1289" t="inlineStr">
        <is>
          <t>0.5</t>
        </is>
      </c>
      <c r="CU1289" t="inlineStr"/>
    </row>
    <row r="1290">
      <c r="A1290" t="b">
        <v>1</v>
      </c>
      <c r="B1290" t="inlineStr">
        <is>
          <t>1161</t>
        </is>
      </c>
      <c r="C1290" t="inlineStr">
        <is>
          <t>L-1541-315327685</t>
        </is>
      </c>
      <c r="D1290" t="inlineStr">
        <is>
          <t>1066869731</t>
        </is>
      </c>
      <c r="E1290" t="inlineStr">
        <is>
          <t>Aaf</t>
        </is>
      </c>
      <c r="F1290" t="inlineStr">
        <is>
          <t>https://portal.dnb.de/opac.htm?method=simpleSearch&amp;cqlMode=true&amp;query=idn%3D1066869731</t>
        </is>
      </c>
      <c r="G1290" t="inlineStr">
        <is>
          <t>III 105, 3</t>
        </is>
      </c>
      <c r="H1290" t="inlineStr">
        <is>
          <t>III 105, 3</t>
        </is>
      </c>
      <c r="I1290" t="inlineStr"/>
      <c r="J1290" t="inlineStr"/>
      <c r="K1290" t="inlineStr">
        <is>
          <t>bis 25 cm</t>
        </is>
      </c>
      <c r="L1290" t="inlineStr"/>
      <c r="M1290" t="inlineStr"/>
      <c r="N1290" t="inlineStr"/>
      <c r="O1290" t="inlineStr"/>
      <c r="P1290" t="inlineStr"/>
      <c r="Q1290" t="inlineStr"/>
      <c r="R1290" t="inlineStr"/>
      <c r="S1290" t="inlineStr"/>
      <c r="T1290" t="inlineStr"/>
      <c r="U1290" t="inlineStr"/>
      <c r="V1290" t="inlineStr"/>
      <c r="W1290" t="inlineStr"/>
      <c r="X1290" t="inlineStr"/>
      <c r="Y1290" t="inlineStr"/>
      <c r="Z1290" t="inlineStr"/>
      <c r="AA1290" t="inlineStr">
        <is>
          <t>HL</t>
        </is>
      </c>
      <c r="AB1290" t="inlineStr">
        <is>
          <t>x</t>
        </is>
      </c>
      <c r="AC1290" t="inlineStr"/>
      <c r="AD1290" t="inlineStr">
        <is>
          <t>h/E</t>
        </is>
      </c>
      <c r="AE1290" t="inlineStr"/>
      <c r="AF1290" t="inlineStr">
        <is>
          <t>x</t>
        </is>
      </c>
      <c r="AG1290" t="inlineStr"/>
      <c r="AH1290" t="inlineStr"/>
      <c r="AI1290" t="inlineStr"/>
      <c r="AJ1290" t="inlineStr">
        <is>
          <t>Pa</t>
        </is>
      </c>
      <c r="AK1290" t="inlineStr">
        <is>
          <t>x</t>
        </is>
      </c>
      <c r="AL1290" t="inlineStr"/>
      <c r="AM1290" t="inlineStr"/>
      <c r="AN1290" t="inlineStr"/>
      <c r="AO1290" t="inlineStr"/>
      <c r="AP1290" t="inlineStr"/>
      <c r="AQ1290" t="inlineStr"/>
      <c r="AR1290" t="inlineStr"/>
      <c r="AS1290" t="inlineStr"/>
      <c r="AT1290" t="inlineStr"/>
      <c r="AU1290" t="inlineStr"/>
      <c r="AV1290" t="inlineStr"/>
      <c r="AW1290" t="inlineStr"/>
      <c r="AX1290" t="inlineStr">
        <is>
          <t>110</t>
        </is>
      </c>
      <c r="AY1290" t="inlineStr"/>
      <c r="AZ1290" t="inlineStr"/>
      <c r="BA1290" t="inlineStr"/>
      <c r="BB1290" t="inlineStr">
        <is>
          <t>n</t>
        </is>
      </c>
      <c r="BC1290" t="inlineStr">
        <is>
          <t>0</t>
        </is>
      </c>
      <c r="BD1290" t="inlineStr"/>
      <c r="BE1290" t="inlineStr"/>
      <c r="BF1290" t="inlineStr"/>
      <c r="BG1290" t="inlineStr"/>
      <c r="BH1290" t="inlineStr"/>
      <c r="BI1290" t="inlineStr"/>
      <c r="BJ1290" t="inlineStr"/>
      <c r="BK1290" t="inlineStr"/>
      <c r="BL1290" t="inlineStr"/>
      <c r="BM1290" t="inlineStr">
        <is>
          <t>Umschlag (Leder pudert)</t>
        </is>
      </c>
      <c r="BN1290" t="inlineStr"/>
      <c r="BO1290" t="inlineStr"/>
      <c r="BP1290" t="inlineStr"/>
      <c r="BQ1290" t="inlineStr"/>
      <c r="BR1290" t="inlineStr"/>
      <c r="BS1290" t="inlineStr"/>
      <c r="BT1290" t="inlineStr"/>
      <c r="BU1290" t="inlineStr"/>
      <c r="BV1290" t="inlineStr"/>
      <c r="BW1290" t="inlineStr"/>
      <c r="BX1290" t="inlineStr"/>
      <c r="BY1290" t="inlineStr"/>
      <c r="BZ1290" t="inlineStr"/>
      <c r="CA1290" t="inlineStr"/>
      <c r="CB1290" t="inlineStr"/>
      <c r="CC1290" t="inlineStr"/>
      <c r="CD1290" t="inlineStr"/>
      <c r="CE1290" t="inlineStr"/>
      <c r="CF1290" t="inlineStr"/>
      <c r="CG1290" t="inlineStr"/>
      <c r="CH1290" t="inlineStr"/>
      <c r="CI1290" t="inlineStr"/>
      <c r="CJ1290" t="inlineStr"/>
      <c r="CK1290" t="inlineStr"/>
      <c r="CL1290" t="inlineStr"/>
      <c r="CM1290" t="inlineStr"/>
      <c r="CN1290" t="inlineStr"/>
      <c r="CO1290" t="inlineStr"/>
      <c r="CP1290" t="inlineStr"/>
      <c r="CQ1290" t="inlineStr"/>
      <c r="CR1290" t="inlineStr"/>
      <c r="CS1290" t="inlineStr"/>
      <c r="CT1290" t="inlineStr"/>
      <c r="CU1290" t="inlineStr"/>
    </row>
    <row r="1291">
      <c r="A1291" t="b">
        <v>1</v>
      </c>
      <c r="B1291" t="inlineStr">
        <is>
          <t>1162</t>
        </is>
      </c>
      <c r="C1291" t="inlineStr">
        <is>
          <t>L-1529-331723204</t>
        </is>
      </c>
      <c r="D1291" t="inlineStr">
        <is>
          <t>1074848381</t>
        </is>
      </c>
      <c r="E1291" t="inlineStr">
        <is>
          <t>Aaf</t>
        </is>
      </c>
      <c r="F1291" t="inlineStr">
        <is>
          <t>https://portal.dnb.de/opac.htm?method=simpleSearch&amp;cqlMode=true&amp;query=idn%3D1074848381</t>
        </is>
      </c>
      <c r="G1291" t="inlineStr">
        <is>
          <t>III 106, 1</t>
        </is>
      </c>
      <c r="H1291" t="inlineStr">
        <is>
          <t>III 106, 1</t>
        </is>
      </c>
      <c r="I1291" t="inlineStr"/>
      <c r="J1291" t="inlineStr"/>
      <c r="K1291" t="inlineStr">
        <is>
          <t>bis 25 cm</t>
        </is>
      </c>
      <c r="L1291" t="inlineStr"/>
      <c r="M1291" t="inlineStr"/>
      <c r="N1291" t="inlineStr"/>
      <c r="O1291" t="inlineStr"/>
      <c r="P1291" t="inlineStr"/>
      <c r="Q1291" t="inlineStr"/>
      <c r="R1291" t="inlineStr"/>
      <c r="S1291" t="inlineStr"/>
      <c r="T1291" t="inlineStr"/>
      <c r="U1291" t="inlineStr"/>
      <c r="V1291" t="inlineStr"/>
      <c r="W1291" t="inlineStr"/>
      <c r="X1291" t="inlineStr"/>
      <c r="Y1291" t="inlineStr"/>
      <c r="Z1291" t="inlineStr"/>
      <c r="AA1291" t="inlineStr">
        <is>
          <t>Pg</t>
        </is>
      </c>
      <c r="AB1291" t="inlineStr">
        <is>
          <t>x</t>
        </is>
      </c>
      <c r="AC1291" t="inlineStr"/>
      <c r="AD1291" t="inlineStr">
        <is>
          <t>h/E</t>
        </is>
      </c>
      <c r="AE1291" t="inlineStr"/>
      <c r="AF1291" t="inlineStr"/>
      <c r="AG1291" t="inlineStr"/>
      <c r="AH1291" t="inlineStr"/>
      <c r="AI1291" t="inlineStr"/>
      <c r="AJ1291" t="inlineStr">
        <is>
          <t>Pa</t>
        </is>
      </c>
      <c r="AK1291" t="inlineStr"/>
      <c r="AL1291" t="inlineStr"/>
      <c r="AM1291" t="inlineStr"/>
      <c r="AN1291" t="inlineStr"/>
      <c r="AO1291" t="inlineStr"/>
      <c r="AP1291" t="inlineStr"/>
      <c r="AQ1291" t="inlineStr"/>
      <c r="AR1291" t="inlineStr"/>
      <c r="AS1291" t="inlineStr"/>
      <c r="AT1291" t="inlineStr"/>
      <c r="AU1291" t="inlineStr"/>
      <c r="AV1291" t="inlineStr"/>
      <c r="AW1291" t="inlineStr"/>
      <c r="AX1291" t="inlineStr">
        <is>
          <t>110</t>
        </is>
      </c>
      <c r="AY1291" t="inlineStr"/>
      <c r="AZ1291" t="inlineStr"/>
      <c r="BA1291" t="inlineStr"/>
      <c r="BB1291" t="inlineStr">
        <is>
          <t>ja vor</t>
        </is>
      </c>
      <c r="BC1291" t="inlineStr">
        <is>
          <t>3.5</t>
        </is>
      </c>
      <c r="BD1291" t="inlineStr"/>
      <c r="BE1291" t="inlineStr"/>
      <c r="BF1291" t="inlineStr"/>
      <c r="BG1291" t="inlineStr">
        <is>
          <t>x</t>
        </is>
      </c>
      <c r="BH1291" t="inlineStr"/>
      <c r="BI1291" t="inlineStr"/>
      <c r="BJ1291" t="inlineStr"/>
      <c r="BK1291" t="inlineStr"/>
      <c r="BL1291" t="inlineStr"/>
      <c r="BM1291" t="inlineStr"/>
      <c r="BN1291" t="inlineStr"/>
      <c r="BO1291" t="inlineStr">
        <is>
          <t>x</t>
        </is>
      </c>
      <c r="BP1291" t="inlineStr">
        <is>
          <t>x</t>
        </is>
      </c>
      <c r="BQ1291" t="inlineStr"/>
      <c r="BR1291" t="inlineStr">
        <is>
          <t>v</t>
        </is>
      </c>
      <c r="BS1291" t="inlineStr">
        <is>
          <t>1</t>
        </is>
      </c>
      <c r="BT1291" t="inlineStr"/>
      <c r="BU1291" t="inlineStr"/>
      <c r="BV1291" t="inlineStr"/>
      <c r="BW1291" t="inlineStr"/>
      <c r="BX1291" t="inlineStr"/>
      <c r="BY1291" t="inlineStr"/>
      <c r="BZ1291" t="inlineStr"/>
      <c r="CA1291" t="inlineStr">
        <is>
          <t>2.5</t>
        </is>
      </c>
      <c r="CB1291" t="inlineStr">
        <is>
          <t>nur das Nötigste</t>
        </is>
      </c>
      <c r="CC1291" t="inlineStr"/>
      <c r="CD1291" t="inlineStr"/>
      <c r="CE1291" t="inlineStr"/>
      <c r="CF1291" t="inlineStr"/>
      <c r="CG1291" t="inlineStr"/>
      <c r="CH1291" t="inlineStr">
        <is>
          <t>x</t>
        </is>
      </c>
      <c r="CI1291" t="inlineStr"/>
      <c r="CJ1291" t="inlineStr"/>
      <c r="CK1291" t="inlineStr"/>
      <c r="CL1291" t="inlineStr"/>
      <c r="CM1291" t="inlineStr"/>
      <c r="CN1291" t="inlineStr"/>
      <c r="CO1291" t="inlineStr"/>
      <c r="CP1291" t="inlineStr"/>
      <c r="CQ1291" t="inlineStr"/>
      <c r="CR1291" t="inlineStr"/>
      <c r="CS1291" t="inlineStr"/>
      <c r="CT1291" t="inlineStr">
        <is>
          <t>1</t>
        </is>
      </c>
      <c r="CU1291" t="inlineStr"/>
    </row>
    <row r="1292">
      <c r="A1292" t="b">
        <v>1</v>
      </c>
      <c r="B1292" t="inlineStr">
        <is>
          <t>1163</t>
        </is>
      </c>
      <c r="C1292" t="inlineStr">
        <is>
          <t>L-1530-315487763</t>
        </is>
      </c>
      <c r="D1292" t="inlineStr">
        <is>
          <t>1066957142</t>
        </is>
      </c>
      <c r="E1292" t="inlineStr">
        <is>
          <t>Aaf</t>
        </is>
      </c>
      <c r="F1292" t="inlineStr">
        <is>
          <t>https://portal.dnb.de/opac.htm?method=simpleSearch&amp;cqlMode=true&amp;query=idn%3D1066957142</t>
        </is>
      </c>
      <c r="G1292" t="inlineStr">
        <is>
          <t>III 106, 2</t>
        </is>
      </c>
      <c r="H1292" t="inlineStr">
        <is>
          <t>III 106, 2</t>
        </is>
      </c>
      <c r="I1292" t="inlineStr"/>
      <c r="J1292" t="inlineStr"/>
      <c r="K1292" t="inlineStr">
        <is>
          <t>bis 25 cm</t>
        </is>
      </c>
      <c r="L1292" t="inlineStr"/>
      <c r="M1292" t="inlineStr"/>
      <c r="N1292" t="inlineStr"/>
      <c r="O1292" t="inlineStr"/>
      <c r="P1292" t="inlineStr"/>
      <c r="Q1292" t="inlineStr"/>
      <c r="R1292" t="inlineStr"/>
      <c r="S1292" t="inlineStr"/>
      <c r="T1292" t="inlineStr"/>
      <c r="U1292" t="inlineStr"/>
      <c r="V1292" t="inlineStr"/>
      <c r="W1292" t="inlineStr"/>
      <c r="X1292" t="inlineStr"/>
      <c r="Y1292" t="inlineStr"/>
      <c r="Z1292" t="inlineStr"/>
      <c r="AA1292" t="inlineStr">
        <is>
          <t>Pg</t>
        </is>
      </c>
      <c r="AB1292" t="inlineStr"/>
      <c r="AC1292" t="inlineStr"/>
      <c r="AD1292" t="inlineStr">
        <is>
          <t>h</t>
        </is>
      </c>
      <c r="AE1292" t="inlineStr"/>
      <c r="AF1292" t="inlineStr"/>
      <c r="AG1292" t="inlineStr"/>
      <c r="AH1292" t="inlineStr"/>
      <c r="AI1292" t="inlineStr"/>
      <c r="AJ1292" t="inlineStr">
        <is>
          <t>Pa</t>
        </is>
      </c>
      <c r="AK1292" t="inlineStr"/>
      <c r="AL1292" t="inlineStr"/>
      <c r="AM1292" t="inlineStr"/>
      <c r="AN1292" t="inlineStr"/>
      <c r="AO1292" t="inlineStr"/>
      <c r="AP1292" t="inlineStr"/>
      <c r="AQ1292" t="inlineStr"/>
      <c r="AR1292" t="inlineStr"/>
      <c r="AS1292" t="inlineStr"/>
      <c r="AT1292" t="inlineStr"/>
      <c r="AU1292" t="inlineStr"/>
      <c r="AV1292" t="inlineStr"/>
      <c r="AW1292" t="inlineStr"/>
      <c r="AX1292" t="inlineStr">
        <is>
          <t>110</t>
        </is>
      </c>
      <c r="AY1292" t="inlineStr"/>
      <c r="AZ1292" t="inlineStr"/>
      <c r="BA1292" t="inlineStr"/>
      <c r="BB1292" t="inlineStr">
        <is>
          <t>n</t>
        </is>
      </c>
      <c r="BC1292" t="inlineStr">
        <is>
          <t>0</t>
        </is>
      </c>
      <c r="BD1292" t="inlineStr"/>
      <c r="BE1292" t="inlineStr"/>
      <c r="BF1292" t="inlineStr"/>
      <c r="BG1292" t="inlineStr"/>
      <c r="BH1292" t="inlineStr"/>
      <c r="BI1292" t="inlineStr">
        <is>
          <t>x sauer</t>
        </is>
      </c>
      <c r="BJ1292" t="inlineStr">
        <is>
          <t>x</t>
        </is>
      </c>
      <c r="BK1292" t="inlineStr"/>
      <c r="BL1292" t="inlineStr"/>
      <c r="BM1292" t="inlineStr"/>
      <c r="BN1292" t="inlineStr"/>
      <c r="BO1292" t="inlineStr"/>
      <c r="BP1292" t="inlineStr"/>
      <c r="BQ1292" t="inlineStr"/>
      <c r="BR1292" t="inlineStr"/>
      <c r="BS1292" t="inlineStr"/>
      <c r="BT1292" t="inlineStr"/>
      <c r="BU1292" t="inlineStr"/>
      <c r="BV1292" t="inlineStr"/>
      <c r="BW1292" t="inlineStr"/>
      <c r="BX1292" t="inlineStr"/>
      <c r="BY1292" t="inlineStr"/>
      <c r="BZ1292" t="inlineStr"/>
      <c r="CA1292" t="inlineStr"/>
      <c r="CB1292" t="inlineStr"/>
      <c r="CC1292" t="inlineStr"/>
      <c r="CD1292" t="inlineStr"/>
      <c r="CE1292" t="inlineStr"/>
      <c r="CF1292" t="inlineStr"/>
      <c r="CG1292" t="inlineStr"/>
      <c r="CH1292" t="inlineStr"/>
      <c r="CI1292" t="inlineStr"/>
      <c r="CJ1292" t="inlineStr"/>
      <c r="CK1292" t="inlineStr"/>
      <c r="CL1292" t="inlineStr"/>
      <c r="CM1292" t="inlineStr"/>
      <c r="CN1292" t="inlineStr"/>
      <c r="CO1292" t="inlineStr"/>
      <c r="CP1292" t="inlineStr"/>
      <c r="CQ1292" t="inlineStr"/>
      <c r="CR1292" t="inlineStr"/>
      <c r="CS1292" t="inlineStr"/>
      <c r="CT1292" t="inlineStr"/>
      <c r="CU1292" t="inlineStr"/>
    </row>
    <row r="1293">
      <c r="A1293" t="b">
        <v>0</v>
      </c>
      <c r="B1293" t="inlineStr">
        <is>
          <t>1164</t>
        </is>
      </c>
      <c r="C1293" t="inlineStr">
        <is>
          <t>L-1536-315326794</t>
        </is>
      </c>
      <c r="D1293" t="inlineStr">
        <is>
          <t>1066868735</t>
        </is>
      </c>
      <c r="E1293" t="inlineStr"/>
      <c r="F1293" t="inlineStr">
        <is>
          <t>https://portal.dnb.de/opac.htm?method=simpleSearch&amp;cqlMode=true&amp;query=idn%3D1066868735</t>
        </is>
      </c>
      <c r="G1293" t="inlineStr">
        <is>
          <t>III 106, 3</t>
        </is>
      </c>
      <c r="H1293" t="inlineStr"/>
      <c r="I1293" t="inlineStr"/>
      <c r="J1293" t="inlineStr"/>
      <c r="K1293" t="inlineStr">
        <is>
          <t>bis 35 cm</t>
        </is>
      </c>
      <c r="L1293" t="inlineStr"/>
      <c r="M1293" t="inlineStr"/>
      <c r="N1293" t="inlineStr"/>
      <c r="O1293" t="inlineStr"/>
      <c r="P1293" t="inlineStr"/>
      <c r="Q1293" t="inlineStr"/>
      <c r="R1293" t="inlineStr"/>
      <c r="S1293" t="inlineStr"/>
      <c r="T1293" t="inlineStr"/>
      <c r="U1293" t="inlineStr"/>
      <c r="V1293" t="inlineStr"/>
      <c r="W1293" t="inlineStr"/>
      <c r="X1293" t="inlineStr"/>
      <c r="Y1293" t="inlineStr"/>
      <c r="Z1293" t="inlineStr"/>
      <c r="AA1293" t="inlineStr">
        <is>
          <t>L</t>
        </is>
      </c>
      <c r="AB1293" t="inlineStr">
        <is>
          <t>x</t>
        </is>
      </c>
      <c r="AC1293" t="inlineStr">
        <is>
          <t>x</t>
        </is>
      </c>
      <c r="AD1293" t="inlineStr">
        <is>
          <t>f</t>
        </is>
      </c>
      <c r="AE1293" t="inlineStr"/>
      <c r="AF1293" t="inlineStr"/>
      <c r="AG1293" t="inlineStr"/>
      <c r="AH1293" t="inlineStr"/>
      <c r="AI1293" t="inlineStr"/>
      <c r="AJ1293" t="inlineStr">
        <is>
          <t>Pa</t>
        </is>
      </c>
      <c r="AK1293" t="inlineStr"/>
      <c r="AL1293" t="inlineStr"/>
      <c r="AM1293" t="inlineStr"/>
      <c r="AN1293" t="inlineStr"/>
      <c r="AO1293" t="inlineStr"/>
      <c r="AP1293" t="inlineStr"/>
      <c r="AQ1293" t="inlineStr"/>
      <c r="AR1293" t="inlineStr"/>
      <c r="AS1293" t="inlineStr"/>
      <c r="AT1293" t="inlineStr"/>
      <c r="AU1293" t="inlineStr"/>
      <c r="AV1293" t="inlineStr"/>
      <c r="AW1293" t="inlineStr"/>
      <c r="AX1293" t="inlineStr">
        <is>
          <t>45</t>
        </is>
      </c>
      <c r="AY1293" t="inlineStr"/>
      <c r="AZ1293" t="inlineStr"/>
      <c r="BA1293" t="inlineStr"/>
      <c r="BB1293" t="inlineStr">
        <is>
          <t>ja vor</t>
        </is>
      </c>
      <c r="BC1293" t="inlineStr">
        <is>
          <t>10</t>
        </is>
      </c>
      <c r="BD1293" t="inlineStr"/>
      <c r="BE1293" t="inlineStr"/>
      <c r="BF1293" t="inlineStr"/>
      <c r="BG1293" t="inlineStr">
        <is>
          <t>x</t>
        </is>
      </c>
      <c r="BH1293" t="inlineStr"/>
      <c r="BI1293" t="inlineStr"/>
      <c r="BJ1293" t="inlineStr"/>
      <c r="BK1293" t="inlineStr">
        <is>
          <t>Ledernarben ist extrem rissig, spröde und bröselig -&gt; Festigen? Mit Stephanie besprechen</t>
        </is>
      </c>
      <c r="BL1293" t="inlineStr"/>
      <c r="BM1293" t="inlineStr">
        <is>
          <t>Umschlag (Ledernarben extrem empfindlich)</t>
        </is>
      </c>
      <c r="BN1293" t="inlineStr"/>
      <c r="BO1293" t="inlineStr">
        <is>
          <t>x</t>
        </is>
      </c>
      <c r="BP1293" t="inlineStr"/>
      <c r="BQ1293" t="inlineStr">
        <is>
          <t>x</t>
        </is>
      </c>
      <c r="BR1293" t="inlineStr"/>
      <c r="BS1293" t="inlineStr"/>
      <c r="BT1293" t="inlineStr"/>
      <c r="BU1293" t="inlineStr"/>
      <c r="BV1293" t="inlineStr"/>
      <c r="BW1293" t="inlineStr"/>
      <c r="BX1293" t="inlineStr"/>
      <c r="BY1293" t="inlineStr"/>
      <c r="BZ1293" t="inlineStr"/>
      <c r="CA1293" t="inlineStr">
        <is>
          <t>10</t>
        </is>
      </c>
      <c r="CB1293" t="inlineStr">
        <is>
          <t>Festigen oder belassen? Klucel? Rest.bedarf genauer kalkulieren!!</t>
        </is>
      </c>
      <c r="CC1293" t="inlineStr"/>
      <c r="CD1293" t="inlineStr"/>
      <c r="CE1293" t="inlineStr"/>
      <c r="CF1293" t="inlineStr"/>
      <c r="CG1293" t="inlineStr"/>
      <c r="CH1293" t="inlineStr"/>
      <c r="CI1293" t="inlineStr"/>
      <c r="CJ1293" t="inlineStr"/>
      <c r="CK1293" t="inlineStr"/>
      <c r="CL1293" t="inlineStr"/>
      <c r="CM1293" t="inlineStr"/>
      <c r="CN1293" t="inlineStr"/>
      <c r="CO1293" t="inlineStr"/>
      <c r="CP1293" t="inlineStr"/>
      <c r="CQ1293" t="inlineStr"/>
      <c r="CR1293" t="inlineStr"/>
      <c r="CS1293" t="inlineStr"/>
      <c r="CT1293" t="inlineStr"/>
      <c r="CU1293" t="inlineStr"/>
    </row>
    <row r="1294">
      <c r="A1294" t="b">
        <v>1</v>
      </c>
      <c r="B1294" t="inlineStr"/>
      <c r="C1294" t="inlineStr">
        <is>
          <t>L-9999-41428173X</t>
        </is>
      </c>
      <c r="D1294" t="inlineStr">
        <is>
          <t>1137966130</t>
        </is>
      </c>
      <c r="E1294" t="inlineStr">
        <is>
          <t>Qd</t>
        </is>
      </c>
      <c r="F1294" t="inlineStr"/>
      <c r="G1294" t="inlineStr">
        <is>
          <t>III 106, 3</t>
        </is>
      </c>
      <c r="H1294" t="inlineStr">
        <is>
          <t>III 106, 3</t>
        </is>
      </c>
      <c r="I1294" t="inlineStr"/>
      <c r="J1294" t="inlineStr"/>
      <c r="K1294" t="inlineStr"/>
      <c r="L1294" t="inlineStr"/>
      <c r="M1294" t="inlineStr"/>
      <c r="N1294" t="inlineStr"/>
      <c r="O1294" t="inlineStr"/>
      <c r="P1294" t="inlineStr"/>
      <c r="Q1294" t="inlineStr"/>
      <c r="R1294" t="inlineStr"/>
      <c r="S1294" t="inlineStr"/>
      <c r="T1294" t="inlineStr"/>
      <c r="U1294" t="inlineStr"/>
      <c r="V1294" t="inlineStr"/>
      <c r="W1294" t="inlineStr"/>
      <c r="X1294" t="inlineStr"/>
      <c r="Y1294" t="inlineStr"/>
      <c r="Z1294" t="inlineStr"/>
      <c r="AA1294" t="inlineStr"/>
      <c r="AB1294" t="inlineStr"/>
      <c r="AC1294" t="inlineStr"/>
      <c r="AD1294" t="inlineStr"/>
      <c r="AE1294" t="inlineStr"/>
      <c r="AF1294" t="inlineStr"/>
      <c r="AG1294" t="inlineStr"/>
      <c r="AH1294" t="inlineStr"/>
      <c r="AI1294" t="inlineStr"/>
      <c r="AJ1294" t="inlineStr"/>
      <c r="AK1294" t="inlineStr"/>
      <c r="AL1294" t="inlineStr"/>
      <c r="AM1294" t="inlineStr"/>
      <c r="AN1294" t="inlineStr"/>
      <c r="AO1294" t="inlineStr"/>
      <c r="AP1294" t="inlineStr"/>
      <c r="AQ1294" t="inlineStr"/>
      <c r="AR1294" t="inlineStr"/>
      <c r="AS1294" t="inlineStr"/>
      <c r="AT1294" t="inlineStr"/>
      <c r="AU1294" t="inlineStr"/>
      <c r="AV1294" t="inlineStr"/>
      <c r="AW1294" t="inlineStr"/>
      <c r="AX1294" t="inlineStr"/>
      <c r="AY1294" t="inlineStr"/>
      <c r="AZ1294" t="inlineStr"/>
      <c r="BA1294" t="inlineStr"/>
      <c r="BB1294" t="inlineStr"/>
      <c r="BC1294" t="inlineStr"/>
      <c r="BD1294" t="inlineStr"/>
      <c r="BE1294" t="inlineStr"/>
      <c r="BF1294" t="inlineStr"/>
      <c r="BG1294" t="inlineStr"/>
      <c r="BH1294" t="inlineStr"/>
      <c r="BI1294" t="inlineStr"/>
      <c r="BJ1294" t="inlineStr"/>
      <c r="BK1294" t="inlineStr"/>
      <c r="BL1294" t="inlineStr"/>
      <c r="BM1294" t="inlineStr"/>
      <c r="BN1294" t="inlineStr"/>
      <c r="BO1294" t="inlineStr"/>
      <c r="BP1294" t="inlineStr"/>
      <c r="BQ1294" t="inlineStr"/>
      <c r="BR1294" t="inlineStr"/>
      <c r="BS1294" t="inlineStr"/>
      <c r="BT1294" t="inlineStr"/>
      <c r="BU1294" t="inlineStr"/>
      <c r="BV1294" t="inlineStr"/>
      <c r="BW1294" t="inlineStr"/>
      <c r="BX1294" t="inlineStr"/>
      <c r="BY1294" t="inlineStr"/>
      <c r="BZ1294" t="inlineStr"/>
      <c r="CA1294" t="inlineStr"/>
      <c r="CB1294" t="inlineStr"/>
      <c r="CC1294" t="inlineStr"/>
      <c r="CD1294" t="inlineStr"/>
      <c r="CE1294" t="inlineStr"/>
      <c r="CF1294" t="inlineStr"/>
      <c r="CG1294" t="inlineStr"/>
      <c r="CH1294" t="inlineStr"/>
      <c r="CI1294" t="inlineStr"/>
      <c r="CJ1294" t="inlineStr"/>
      <c r="CK1294" t="inlineStr"/>
      <c r="CL1294" t="inlineStr"/>
      <c r="CM1294" t="inlineStr"/>
      <c r="CN1294" t="inlineStr"/>
      <c r="CO1294" t="inlineStr"/>
      <c r="CP1294" t="inlineStr"/>
      <c r="CQ1294" t="inlineStr"/>
      <c r="CR1294" t="inlineStr"/>
      <c r="CS1294" t="inlineStr"/>
      <c r="CT1294" t="inlineStr"/>
      <c r="CU1294" t="inlineStr"/>
    </row>
    <row r="1295">
      <c r="A1295" t="b">
        <v>0</v>
      </c>
      <c r="B1295" t="inlineStr">
        <is>
          <t>1166</t>
        </is>
      </c>
      <c r="C1295" t="inlineStr">
        <is>
          <t>L-1535-670685798</t>
        </is>
      </c>
      <c r="D1295" t="inlineStr">
        <is>
          <t>1208710583</t>
        </is>
      </c>
      <c r="E1295" t="inlineStr"/>
      <c r="F1295" t="inlineStr">
        <is>
          <t>https://portal.dnb.de/opac.htm?method=simpleSearch&amp;cqlMode=true&amp;query=idn%3D1208710583</t>
        </is>
      </c>
      <c r="G1295" t="inlineStr">
        <is>
          <t>III 106, 3 (Angebundenes Werk)</t>
        </is>
      </c>
      <c r="H1295" t="inlineStr"/>
      <c r="I1295" t="inlineStr"/>
      <c r="J1295" t="inlineStr"/>
      <c r="K1295" t="inlineStr"/>
      <c r="L1295" t="inlineStr"/>
      <c r="M1295" t="inlineStr"/>
      <c r="N1295" t="inlineStr"/>
      <c r="O1295" t="inlineStr"/>
      <c r="P1295" t="inlineStr"/>
      <c r="Q1295" t="inlineStr"/>
      <c r="R1295" t="inlineStr"/>
      <c r="S1295" t="inlineStr"/>
      <c r="T1295" t="inlineStr"/>
      <c r="U1295" t="inlineStr"/>
      <c r="V1295" t="inlineStr"/>
      <c r="W1295" t="inlineStr"/>
      <c r="X1295" t="inlineStr"/>
      <c r="Y1295" t="inlineStr"/>
      <c r="Z1295" t="inlineStr"/>
      <c r="AA1295" t="inlineStr"/>
      <c r="AB1295" t="inlineStr"/>
      <c r="AC1295" t="inlineStr"/>
      <c r="AD1295" t="inlineStr"/>
      <c r="AE1295" t="inlineStr"/>
      <c r="AF1295" t="inlineStr"/>
      <c r="AG1295" t="inlineStr"/>
      <c r="AH1295" t="inlineStr"/>
      <c r="AI1295" t="inlineStr"/>
      <c r="AJ1295" t="inlineStr"/>
      <c r="AK1295" t="inlineStr"/>
      <c r="AL1295" t="inlineStr"/>
      <c r="AM1295" t="inlineStr"/>
      <c r="AN1295" t="inlineStr"/>
      <c r="AO1295" t="inlineStr"/>
      <c r="AP1295" t="inlineStr"/>
      <c r="AQ1295" t="inlineStr"/>
      <c r="AR1295" t="inlineStr"/>
      <c r="AS1295" t="inlineStr"/>
      <c r="AT1295" t="inlineStr"/>
      <c r="AU1295" t="inlineStr"/>
      <c r="AV1295" t="inlineStr"/>
      <c r="AW1295" t="inlineStr"/>
      <c r="AX1295" t="inlineStr"/>
      <c r="AY1295" t="inlineStr"/>
      <c r="AZ1295" t="inlineStr"/>
      <c r="BA1295" t="inlineStr"/>
      <c r="BB1295" t="inlineStr"/>
      <c r="BC1295" t="inlineStr">
        <is>
          <t>0</t>
        </is>
      </c>
      <c r="BD1295" t="inlineStr"/>
      <c r="BE1295" t="inlineStr"/>
      <c r="BF1295" t="inlineStr"/>
      <c r="BG1295" t="inlineStr"/>
      <c r="BH1295" t="inlineStr"/>
      <c r="BI1295" t="inlineStr"/>
      <c r="BJ1295" t="inlineStr"/>
      <c r="BK1295" t="inlineStr"/>
      <c r="BL1295" t="inlineStr"/>
      <c r="BM1295" t="inlineStr"/>
      <c r="BN1295" t="inlineStr"/>
      <c r="BO1295" t="inlineStr"/>
      <c r="BP1295" t="inlineStr"/>
      <c r="BQ1295" t="inlineStr"/>
      <c r="BR1295" t="inlineStr"/>
      <c r="BS1295" t="inlineStr"/>
      <c r="BT1295" t="inlineStr"/>
      <c r="BU1295" t="inlineStr"/>
      <c r="BV1295" t="inlineStr"/>
      <c r="BW1295" t="inlineStr"/>
      <c r="BX1295" t="inlineStr"/>
      <c r="BY1295" t="inlineStr"/>
      <c r="BZ1295" t="inlineStr"/>
      <c r="CA1295" t="inlineStr"/>
      <c r="CB1295" t="inlineStr"/>
      <c r="CC1295" t="inlineStr"/>
      <c r="CD1295" t="inlineStr"/>
      <c r="CE1295" t="inlineStr"/>
      <c r="CF1295" t="inlineStr"/>
      <c r="CG1295" t="inlineStr"/>
      <c r="CH1295" t="inlineStr"/>
      <c r="CI1295" t="inlineStr"/>
      <c r="CJ1295" t="inlineStr"/>
      <c r="CK1295" t="inlineStr"/>
      <c r="CL1295" t="inlineStr"/>
      <c r="CM1295" t="inlineStr"/>
      <c r="CN1295" t="inlineStr"/>
      <c r="CO1295" t="inlineStr"/>
      <c r="CP1295" t="inlineStr"/>
      <c r="CQ1295" t="inlineStr"/>
      <c r="CR1295" t="inlineStr"/>
      <c r="CS1295" t="inlineStr"/>
      <c r="CT1295" t="inlineStr"/>
      <c r="CU1295" t="inlineStr"/>
    </row>
    <row r="1296">
      <c r="A1296" t="b">
        <v>1</v>
      </c>
      <c r="B1296" t="inlineStr">
        <is>
          <t>1165</t>
        </is>
      </c>
      <c r="C1296" t="inlineStr">
        <is>
          <t>L-1539-31533102X</t>
        </is>
      </c>
      <c r="D1296" t="inlineStr">
        <is>
          <t>1066873208</t>
        </is>
      </c>
      <c r="E1296" t="inlineStr">
        <is>
          <t>Aaf</t>
        </is>
      </c>
      <c r="F1296" t="inlineStr">
        <is>
          <t>https://portal.dnb.de/opac.htm?method=simpleSearch&amp;cqlMode=true&amp;query=idn%3D1066873208</t>
        </is>
      </c>
      <c r="G1296" t="inlineStr">
        <is>
          <t>III 106, 4</t>
        </is>
      </c>
      <c r="H1296" t="inlineStr">
        <is>
          <t>III 106, 4</t>
        </is>
      </c>
      <c r="I1296" t="inlineStr"/>
      <c r="J1296" t="inlineStr"/>
      <c r="K1296" t="inlineStr">
        <is>
          <t>bis 35 cm</t>
        </is>
      </c>
      <c r="L1296" t="inlineStr"/>
      <c r="M1296" t="inlineStr"/>
      <c r="N1296" t="inlineStr"/>
      <c r="O1296" t="inlineStr"/>
      <c r="P1296" t="inlineStr"/>
      <c r="Q1296" t="inlineStr"/>
      <c r="R1296" t="inlineStr"/>
      <c r="S1296" t="inlineStr"/>
      <c r="T1296" t="inlineStr"/>
      <c r="U1296" t="inlineStr"/>
      <c r="V1296" t="inlineStr"/>
      <c r="W1296" t="inlineStr"/>
      <c r="X1296" t="inlineStr"/>
      <c r="Y1296" t="inlineStr"/>
      <c r="Z1296" t="inlineStr"/>
      <c r="AA1296" t="inlineStr">
        <is>
          <t>Pg</t>
        </is>
      </c>
      <c r="AB1296" t="inlineStr">
        <is>
          <t>x</t>
        </is>
      </c>
      <c r="AC1296" t="inlineStr"/>
      <c r="AD1296" t="inlineStr">
        <is>
          <t>h</t>
        </is>
      </c>
      <c r="AE1296" t="inlineStr"/>
      <c r="AF1296" t="inlineStr"/>
      <c r="AG1296" t="inlineStr"/>
      <c r="AH1296" t="inlineStr">
        <is>
          <t>x</t>
        </is>
      </c>
      <c r="AI1296" t="inlineStr"/>
      <c r="AJ1296" t="inlineStr">
        <is>
          <t>Pa</t>
        </is>
      </c>
      <c r="AK1296" t="inlineStr"/>
      <c r="AL1296" t="inlineStr"/>
      <c r="AM1296" t="inlineStr"/>
      <c r="AN1296" t="inlineStr"/>
      <c r="AO1296" t="inlineStr"/>
      <c r="AP1296" t="inlineStr"/>
      <c r="AQ1296" t="inlineStr"/>
      <c r="AR1296" t="inlineStr"/>
      <c r="AS1296" t="inlineStr"/>
      <c r="AT1296" t="inlineStr"/>
      <c r="AU1296" t="inlineStr"/>
      <c r="AV1296" t="inlineStr"/>
      <c r="AW1296" t="inlineStr"/>
      <c r="AX1296" t="inlineStr">
        <is>
          <t>110</t>
        </is>
      </c>
      <c r="AY1296" t="inlineStr"/>
      <c r="AZ1296" t="inlineStr"/>
      <c r="BA1296" t="inlineStr"/>
      <c r="BB1296" t="inlineStr">
        <is>
          <t>n</t>
        </is>
      </c>
      <c r="BC1296" t="inlineStr">
        <is>
          <t>0</t>
        </is>
      </c>
      <c r="BD1296" t="inlineStr"/>
      <c r="BE1296" t="inlineStr"/>
      <c r="BF1296" t="inlineStr"/>
      <c r="BG1296" t="inlineStr">
        <is>
          <t>x</t>
        </is>
      </c>
      <c r="BH1296" t="inlineStr"/>
      <c r="BI1296" t="inlineStr"/>
      <c r="BJ1296" t="inlineStr"/>
      <c r="BK1296" t="inlineStr"/>
      <c r="BL1296" t="inlineStr"/>
      <c r="BM1296" t="inlineStr"/>
      <c r="BN1296" t="inlineStr"/>
      <c r="BO1296" t="inlineStr"/>
      <c r="BP1296" t="inlineStr"/>
      <c r="BQ1296" t="inlineStr"/>
      <c r="BR1296" t="inlineStr"/>
      <c r="BS1296" t="inlineStr"/>
      <c r="BT1296" t="inlineStr"/>
      <c r="BU1296" t="inlineStr"/>
      <c r="BV1296" t="inlineStr"/>
      <c r="BW1296" t="inlineStr"/>
      <c r="BX1296" t="inlineStr"/>
      <c r="BY1296" t="inlineStr"/>
      <c r="BZ1296" t="inlineStr"/>
      <c r="CA1296" t="inlineStr"/>
      <c r="CB1296" t="inlineStr"/>
      <c r="CC1296" t="inlineStr"/>
      <c r="CD1296" t="inlineStr"/>
      <c r="CE1296" t="inlineStr"/>
      <c r="CF1296" t="inlineStr"/>
      <c r="CG1296" t="inlineStr"/>
      <c r="CH1296" t="inlineStr"/>
      <c r="CI1296" t="inlineStr"/>
      <c r="CJ1296" t="inlineStr"/>
      <c r="CK1296" t="inlineStr"/>
      <c r="CL1296" t="inlineStr"/>
      <c r="CM1296" t="inlineStr"/>
      <c r="CN1296" t="inlineStr"/>
      <c r="CO1296" t="inlineStr"/>
      <c r="CP1296" t="inlineStr"/>
      <c r="CQ1296" t="inlineStr"/>
      <c r="CR1296" t="inlineStr"/>
      <c r="CS1296" t="inlineStr"/>
      <c r="CT1296" t="inlineStr"/>
      <c r="CU1296" t="inlineStr"/>
    </row>
    <row r="1297">
      <c r="A1297" t="b">
        <v>1</v>
      </c>
      <c r="B1297" t="inlineStr">
        <is>
          <t>1167</t>
        </is>
      </c>
      <c r="C1297" t="inlineStr">
        <is>
          <t>L-1503-315490683</t>
        </is>
      </c>
      <c r="D1297" t="inlineStr">
        <is>
          <t>1066960178</t>
        </is>
      </c>
      <c r="E1297" t="inlineStr">
        <is>
          <t>Aaf</t>
        </is>
      </c>
      <c r="F1297" t="inlineStr">
        <is>
          <t>https://portal.dnb.de/opac.htm?method=simpleSearch&amp;cqlMode=true&amp;query=idn%3D1066960178</t>
        </is>
      </c>
      <c r="G1297" t="inlineStr">
        <is>
          <t>III 107, 1</t>
        </is>
      </c>
      <c r="H1297" t="inlineStr">
        <is>
          <t>III 107, 1 (ÜF / 4. OG: R73A/10/1)</t>
        </is>
      </c>
      <c r="I1297" t="inlineStr">
        <is>
          <t>X</t>
        </is>
      </c>
      <c r="J1297" t="inlineStr">
        <is>
          <t>Halbledereinband, Schließen, erhabene Buchbeschläge</t>
        </is>
      </c>
      <c r="K1297" t="inlineStr">
        <is>
          <t>bis 42 cm</t>
        </is>
      </c>
      <c r="L1297" t="inlineStr">
        <is>
          <t>80° bis 110°, einseitig digitalisierbar?</t>
        </is>
      </c>
      <c r="M1297" t="inlineStr">
        <is>
          <t>fester Rücken mit Schmuckprägung</t>
        </is>
      </c>
      <c r="N1297" t="inlineStr"/>
      <c r="O1297" t="inlineStr"/>
      <c r="P1297" t="inlineStr">
        <is>
          <t>Signaturfahne austauschen</t>
        </is>
      </c>
      <c r="Q1297" t="inlineStr">
        <is>
          <t>0</t>
        </is>
      </c>
      <c r="R1297" t="inlineStr"/>
      <c r="S1297" t="inlineStr">
        <is>
          <t>steht in ÜF</t>
        </is>
      </c>
      <c r="T1297" t="inlineStr"/>
      <c r="U1297" t="inlineStr"/>
      <c r="V1297" t="inlineStr"/>
      <c r="W1297" t="inlineStr"/>
      <c r="X1297" t="inlineStr"/>
      <c r="Y1297" t="inlineStr"/>
      <c r="Z1297" t="inlineStr"/>
      <c r="AA1297" t="inlineStr">
        <is>
          <t>HD</t>
        </is>
      </c>
      <c r="AB1297" t="inlineStr"/>
      <c r="AC1297" t="inlineStr">
        <is>
          <t>x</t>
        </is>
      </c>
      <c r="AD1297" t="inlineStr">
        <is>
          <t>f</t>
        </is>
      </c>
      <c r="AE1297" t="inlineStr"/>
      <c r="AF1297" t="inlineStr"/>
      <c r="AG1297" t="inlineStr"/>
      <c r="AH1297" t="inlineStr"/>
      <c r="AI1297" t="inlineStr"/>
      <c r="AJ1297" t="inlineStr">
        <is>
          <t>Pa</t>
        </is>
      </c>
      <c r="AK1297" t="inlineStr"/>
      <c r="AL1297" t="inlineStr"/>
      <c r="AM1297" t="inlineStr"/>
      <c r="AN1297" t="inlineStr"/>
      <c r="AO1297" t="inlineStr"/>
      <c r="AP1297" t="inlineStr"/>
      <c r="AQ1297" t="inlineStr"/>
      <c r="AR1297" t="inlineStr"/>
      <c r="AS1297" t="inlineStr"/>
      <c r="AT1297" t="inlineStr">
        <is>
          <t>I/R</t>
        </is>
      </c>
      <c r="AU1297" t="inlineStr">
        <is>
          <t>x</t>
        </is>
      </c>
      <c r="AV1297" t="inlineStr"/>
      <c r="AW1297" t="inlineStr"/>
      <c r="AX1297" t="inlineStr">
        <is>
          <t>110</t>
        </is>
      </c>
      <c r="AY1297" t="inlineStr"/>
      <c r="AZ1297" t="inlineStr"/>
      <c r="BA1297" t="inlineStr"/>
      <c r="BB1297" t="inlineStr">
        <is>
          <t>n</t>
        </is>
      </c>
      <c r="BC1297" t="inlineStr">
        <is>
          <t>0</t>
        </is>
      </c>
      <c r="BD1297" t="inlineStr"/>
      <c r="BE1297" t="inlineStr"/>
      <c r="BF1297" t="inlineStr"/>
      <c r="BG1297" t="inlineStr"/>
      <c r="BH1297" t="inlineStr"/>
      <c r="BI1297" t="inlineStr"/>
      <c r="BJ1297" t="inlineStr"/>
      <c r="BK1297" t="inlineStr"/>
      <c r="BL1297" t="inlineStr"/>
      <c r="BM1297" t="inlineStr"/>
      <c r="BN1297" t="inlineStr"/>
      <c r="BO1297" t="inlineStr"/>
      <c r="BP1297" t="inlineStr"/>
      <c r="BQ1297" t="inlineStr"/>
      <c r="BR1297" t="inlineStr"/>
      <c r="BS1297" t="inlineStr"/>
      <c r="BT1297" t="inlineStr"/>
      <c r="BU1297" t="inlineStr"/>
      <c r="BV1297" t="inlineStr"/>
      <c r="BW1297" t="inlineStr"/>
      <c r="BX1297" t="inlineStr"/>
      <c r="BY1297" t="inlineStr"/>
      <c r="BZ1297" t="inlineStr"/>
      <c r="CA1297" t="inlineStr"/>
      <c r="CB1297" t="inlineStr"/>
      <c r="CC1297" t="inlineStr"/>
      <c r="CD1297" t="inlineStr"/>
      <c r="CE1297" t="inlineStr"/>
      <c r="CF1297" t="inlineStr"/>
      <c r="CG1297" t="inlineStr"/>
      <c r="CH1297" t="inlineStr"/>
      <c r="CI1297" t="inlineStr"/>
      <c r="CJ1297" t="inlineStr"/>
      <c r="CK1297" t="inlineStr"/>
      <c r="CL1297" t="inlineStr"/>
      <c r="CM1297" t="inlineStr"/>
      <c r="CN1297" t="inlineStr"/>
      <c r="CO1297" t="inlineStr"/>
      <c r="CP1297" t="inlineStr"/>
      <c r="CQ1297" t="inlineStr"/>
      <c r="CR1297" t="inlineStr"/>
      <c r="CS1297" t="inlineStr"/>
      <c r="CT1297" t="inlineStr"/>
      <c r="CU1297" t="inlineStr"/>
    </row>
    <row r="1298">
      <c r="A1298" t="b">
        <v>1</v>
      </c>
      <c r="B1298" t="inlineStr">
        <is>
          <t>1168</t>
        </is>
      </c>
      <c r="C1298" t="inlineStr">
        <is>
          <t>L-1524-315493550</t>
        </is>
      </c>
      <c r="D1298" t="inlineStr">
        <is>
          <t>1066963290</t>
        </is>
      </c>
      <c r="E1298" t="inlineStr">
        <is>
          <t>Aaf</t>
        </is>
      </c>
      <c r="F1298" t="inlineStr">
        <is>
          <t>https://portal.dnb.de/opac.htm?method=simpleSearch&amp;cqlMode=true&amp;query=idn%3D1066963290</t>
        </is>
      </c>
      <c r="G1298" t="inlineStr">
        <is>
          <t>III 108, 1</t>
        </is>
      </c>
      <c r="H1298" t="inlineStr">
        <is>
          <t>III 108, 1</t>
        </is>
      </c>
      <c r="I1298" t="inlineStr"/>
      <c r="J1298" t="inlineStr"/>
      <c r="K1298" t="inlineStr">
        <is>
          <t>bis 25 cm</t>
        </is>
      </c>
      <c r="L1298" t="inlineStr"/>
      <c r="M1298" t="inlineStr"/>
      <c r="N1298" t="inlineStr"/>
      <c r="O1298" t="inlineStr"/>
      <c r="P1298" t="inlineStr"/>
      <c r="Q1298" t="inlineStr"/>
      <c r="R1298" t="inlineStr"/>
      <c r="S1298" t="inlineStr"/>
      <c r="T1298" t="inlineStr"/>
      <c r="U1298" t="inlineStr"/>
      <c r="V1298" t="inlineStr"/>
      <c r="W1298" t="inlineStr"/>
      <c r="X1298" t="inlineStr"/>
      <c r="Y1298" t="inlineStr"/>
      <c r="Z1298" t="inlineStr"/>
      <c r="AA1298" t="inlineStr">
        <is>
          <t>Pg</t>
        </is>
      </c>
      <c r="AB1298" t="inlineStr"/>
      <c r="AC1298" t="inlineStr">
        <is>
          <t>x</t>
        </is>
      </c>
      <c r="AD1298" t="inlineStr">
        <is>
          <t>h/E</t>
        </is>
      </c>
      <c r="AE1298" t="inlineStr"/>
      <c r="AF1298" t="inlineStr"/>
      <c r="AG1298" t="inlineStr"/>
      <c r="AH1298" t="inlineStr"/>
      <c r="AI1298" t="inlineStr"/>
      <c r="AJ1298" t="inlineStr">
        <is>
          <t>Pa</t>
        </is>
      </c>
      <c r="AK1298" t="inlineStr"/>
      <c r="AL1298" t="inlineStr"/>
      <c r="AM1298" t="inlineStr"/>
      <c r="AN1298" t="inlineStr"/>
      <c r="AO1298" t="inlineStr"/>
      <c r="AP1298" t="inlineStr"/>
      <c r="AQ1298" t="inlineStr"/>
      <c r="AR1298" t="inlineStr"/>
      <c r="AS1298" t="inlineStr"/>
      <c r="AT1298" t="inlineStr"/>
      <c r="AU1298" t="inlineStr"/>
      <c r="AV1298" t="inlineStr"/>
      <c r="AW1298" t="inlineStr"/>
      <c r="AX1298" t="inlineStr">
        <is>
          <t>110</t>
        </is>
      </c>
      <c r="AY1298" t="inlineStr"/>
      <c r="AZ1298" t="inlineStr"/>
      <c r="BA1298" t="inlineStr"/>
      <c r="BB1298" t="inlineStr">
        <is>
          <t>n</t>
        </is>
      </c>
      <c r="BC1298" t="inlineStr">
        <is>
          <t>0</t>
        </is>
      </c>
      <c r="BD1298" t="inlineStr"/>
      <c r="BE1298" t="inlineStr">
        <is>
          <t>Gewebe</t>
        </is>
      </c>
      <c r="BF1298" t="inlineStr"/>
      <c r="BG1298" t="inlineStr"/>
      <c r="BH1298" t="inlineStr"/>
      <c r="BI1298" t="inlineStr"/>
      <c r="BJ1298" t="inlineStr"/>
      <c r="BK1298" t="inlineStr"/>
      <c r="BL1298" t="inlineStr"/>
      <c r="BM1298" t="inlineStr"/>
      <c r="BN1298" t="inlineStr"/>
      <c r="BO1298" t="inlineStr"/>
      <c r="BP1298" t="inlineStr"/>
      <c r="BQ1298" t="inlineStr"/>
      <c r="BR1298" t="inlineStr"/>
      <c r="BS1298" t="inlineStr"/>
      <c r="BT1298" t="inlineStr"/>
      <c r="BU1298" t="inlineStr"/>
      <c r="BV1298" t="inlineStr"/>
      <c r="BW1298" t="inlineStr"/>
      <c r="BX1298" t="inlineStr"/>
      <c r="BY1298" t="inlineStr"/>
      <c r="BZ1298" t="inlineStr"/>
      <c r="CA1298" t="inlineStr"/>
      <c r="CB1298" t="inlineStr"/>
      <c r="CC1298" t="inlineStr"/>
      <c r="CD1298" t="inlineStr"/>
      <c r="CE1298" t="inlineStr"/>
      <c r="CF1298" t="inlineStr"/>
      <c r="CG1298" t="inlineStr"/>
      <c r="CH1298" t="inlineStr"/>
      <c r="CI1298" t="inlineStr"/>
      <c r="CJ1298" t="inlineStr"/>
      <c r="CK1298" t="inlineStr"/>
      <c r="CL1298" t="inlineStr"/>
      <c r="CM1298" t="inlineStr"/>
      <c r="CN1298" t="inlineStr"/>
      <c r="CO1298" t="inlineStr"/>
      <c r="CP1298" t="inlineStr"/>
      <c r="CQ1298" t="inlineStr"/>
      <c r="CR1298" t="inlineStr"/>
      <c r="CS1298" t="inlineStr"/>
      <c r="CT1298" t="inlineStr"/>
      <c r="CU1298" t="inlineStr"/>
    </row>
    <row r="1299">
      <c r="A1299" t="b">
        <v>1</v>
      </c>
      <c r="B1299" t="inlineStr">
        <is>
          <t>1169</t>
        </is>
      </c>
      <c r="C1299" t="inlineStr">
        <is>
          <t>L-1526-315493542</t>
        </is>
      </c>
      <c r="D1299" t="inlineStr">
        <is>
          <t>1066963274</t>
        </is>
      </c>
      <c r="E1299" t="inlineStr">
        <is>
          <t>Aaf</t>
        </is>
      </c>
      <c r="F1299" t="inlineStr">
        <is>
          <t>https://portal.dnb.de/opac.htm?method=simpleSearch&amp;cqlMode=true&amp;query=idn%3D1066963274</t>
        </is>
      </c>
      <c r="G1299" t="inlineStr">
        <is>
          <t>III 108, 2</t>
        </is>
      </c>
      <c r="H1299" t="inlineStr">
        <is>
          <t>III 108, 2</t>
        </is>
      </c>
      <c r="I1299" t="inlineStr"/>
      <c r="J1299" t="inlineStr"/>
      <c r="K1299" t="inlineStr">
        <is>
          <t>bis 25 cm</t>
        </is>
      </c>
      <c r="L1299" t="inlineStr"/>
      <c r="M1299" t="inlineStr"/>
      <c r="N1299" t="inlineStr"/>
      <c r="O1299" t="inlineStr"/>
      <c r="P1299" t="inlineStr"/>
      <c r="Q1299" t="inlineStr"/>
      <c r="R1299" t="inlineStr"/>
      <c r="S1299" t="inlineStr"/>
      <c r="T1299" t="inlineStr"/>
      <c r="U1299" t="inlineStr"/>
      <c r="V1299" t="inlineStr"/>
      <c r="W1299" t="inlineStr"/>
      <c r="X1299" t="inlineStr"/>
      <c r="Y1299" t="inlineStr"/>
      <c r="Z1299" t="inlineStr"/>
      <c r="AA1299" t="inlineStr">
        <is>
          <t>G</t>
        </is>
      </c>
      <c r="AB1299" t="inlineStr">
        <is>
          <t>x</t>
        </is>
      </c>
      <c r="AC1299" t="inlineStr"/>
      <c r="AD1299" t="inlineStr">
        <is>
          <t>h/E</t>
        </is>
      </c>
      <c r="AE1299" t="inlineStr"/>
      <c r="AF1299" t="inlineStr"/>
      <c r="AG1299" t="inlineStr"/>
      <c r="AH1299" t="inlineStr"/>
      <c r="AI1299" t="inlineStr"/>
      <c r="AJ1299" t="inlineStr">
        <is>
          <t>Pa</t>
        </is>
      </c>
      <c r="AK1299" t="inlineStr">
        <is>
          <t>x</t>
        </is>
      </c>
      <c r="AL1299" t="inlineStr"/>
      <c r="AM1299" t="inlineStr"/>
      <c r="AN1299" t="inlineStr"/>
      <c r="AO1299" t="inlineStr"/>
      <c r="AP1299" t="inlineStr"/>
      <c r="AQ1299" t="inlineStr"/>
      <c r="AR1299" t="inlineStr"/>
      <c r="AS1299" t="inlineStr"/>
      <c r="AT1299" t="inlineStr"/>
      <c r="AU1299" t="inlineStr"/>
      <c r="AV1299" t="inlineStr"/>
      <c r="AW1299" t="inlineStr"/>
      <c r="AX1299" t="inlineStr">
        <is>
          <t>110</t>
        </is>
      </c>
      <c r="AY1299" t="inlineStr"/>
      <c r="AZ1299" t="inlineStr"/>
      <c r="BA1299" t="inlineStr"/>
      <c r="BB1299" t="inlineStr">
        <is>
          <t>n</t>
        </is>
      </c>
      <c r="BC1299" t="inlineStr">
        <is>
          <t>0</t>
        </is>
      </c>
      <c r="BD1299" t="inlineStr"/>
      <c r="BE1299" t="inlineStr"/>
      <c r="BF1299" t="inlineStr"/>
      <c r="BG1299" t="inlineStr"/>
      <c r="BH1299" t="inlineStr"/>
      <c r="BI1299" t="inlineStr"/>
      <c r="BJ1299" t="inlineStr"/>
      <c r="BK1299" t="inlineStr"/>
      <c r="BL1299" t="inlineStr"/>
      <c r="BM1299" t="inlineStr"/>
      <c r="BN1299" t="inlineStr"/>
      <c r="BO1299" t="inlineStr"/>
      <c r="BP1299" t="inlineStr"/>
      <c r="BQ1299" t="inlineStr"/>
      <c r="BR1299" t="inlineStr"/>
      <c r="BS1299" t="inlineStr"/>
      <c r="BT1299" t="inlineStr"/>
      <c r="BU1299" t="inlineStr"/>
      <c r="BV1299" t="inlineStr"/>
      <c r="BW1299" t="inlineStr"/>
      <c r="BX1299" t="inlineStr"/>
      <c r="BY1299" t="inlineStr"/>
      <c r="BZ1299" t="inlineStr"/>
      <c r="CA1299" t="inlineStr"/>
      <c r="CB1299" t="inlineStr"/>
      <c r="CC1299" t="inlineStr"/>
      <c r="CD1299" t="inlineStr"/>
      <c r="CE1299" t="inlineStr"/>
      <c r="CF1299" t="inlineStr"/>
      <c r="CG1299" t="inlineStr"/>
      <c r="CH1299" t="inlineStr"/>
      <c r="CI1299" t="inlineStr"/>
      <c r="CJ1299" t="inlineStr"/>
      <c r="CK1299" t="inlineStr"/>
      <c r="CL1299" t="inlineStr"/>
      <c r="CM1299" t="inlineStr"/>
      <c r="CN1299" t="inlineStr"/>
      <c r="CO1299" t="inlineStr"/>
      <c r="CP1299" t="inlineStr"/>
      <c r="CQ1299" t="inlineStr"/>
      <c r="CR1299" t="inlineStr"/>
      <c r="CS1299" t="inlineStr"/>
      <c r="CT1299" t="inlineStr"/>
      <c r="CU1299" t="inlineStr"/>
    </row>
    <row r="1300">
      <c r="A1300" t="b">
        <v>1</v>
      </c>
      <c r="B1300" t="inlineStr">
        <is>
          <t>1173</t>
        </is>
      </c>
      <c r="C1300" t="inlineStr">
        <is>
          <t>L-1522-180631152</t>
        </is>
      </c>
      <c r="D1300" t="inlineStr">
        <is>
          <t>1003783562</t>
        </is>
      </c>
      <c r="E1300" t="inlineStr">
        <is>
          <t>Aal</t>
        </is>
      </c>
      <c r="F1300" t="inlineStr">
        <is>
          <t>https://portal.dnb.de/opac.htm?method=simpleSearch&amp;cqlMode=true&amp;query=idn%3D1003783562</t>
        </is>
      </c>
      <c r="G1300" t="inlineStr">
        <is>
          <t>III 108, 2 a</t>
        </is>
      </c>
      <c r="H1300" t="inlineStr">
        <is>
          <t>III 108, 2a</t>
        </is>
      </c>
      <c r="I1300" t="inlineStr"/>
      <c r="J1300" t="inlineStr"/>
      <c r="K1300" t="inlineStr">
        <is>
          <t>bis 25 cm</t>
        </is>
      </c>
      <c r="L1300" t="inlineStr"/>
      <c r="M1300" t="inlineStr"/>
      <c r="N1300" t="inlineStr"/>
      <c r="O1300" t="inlineStr"/>
      <c r="P1300" t="inlineStr"/>
      <c r="Q1300" t="inlineStr"/>
      <c r="R1300" t="inlineStr"/>
      <c r="S1300" t="inlineStr"/>
      <c r="T1300" t="inlineStr"/>
      <c r="U1300" t="inlineStr"/>
      <c r="V1300" t="inlineStr"/>
      <c r="W1300" t="inlineStr"/>
      <c r="X1300" t="inlineStr"/>
      <c r="Y1300" t="inlineStr"/>
      <c r="Z1300" t="inlineStr"/>
      <c r="AA1300" t="inlineStr">
        <is>
          <t>Pa</t>
        </is>
      </c>
      <c r="AB1300" t="inlineStr"/>
      <c r="AC1300" t="inlineStr"/>
      <c r="AD1300" t="inlineStr">
        <is>
          <t>h/E</t>
        </is>
      </c>
      <c r="AE1300" t="inlineStr"/>
      <c r="AF1300" t="inlineStr"/>
      <c r="AG1300" t="inlineStr"/>
      <c r="AH1300" t="inlineStr"/>
      <c r="AI1300" t="inlineStr"/>
      <c r="AJ1300" t="inlineStr">
        <is>
          <t>Pa</t>
        </is>
      </c>
      <c r="AK1300" t="inlineStr"/>
      <c r="AL1300" t="inlineStr"/>
      <c r="AM1300" t="inlineStr"/>
      <c r="AN1300" t="inlineStr"/>
      <c r="AO1300" t="inlineStr"/>
      <c r="AP1300" t="inlineStr"/>
      <c r="AQ1300" t="inlineStr"/>
      <c r="AR1300" t="inlineStr"/>
      <c r="AS1300" t="inlineStr"/>
      <c r="AT1300" t="inlineStr"/>
      <c r="AU1300" t="inlineStr"/>
      <c r="AV1300" t="inlineStr"/>
      <c r="AW1300" t="inlineStr"/>
      <c r="AX1300" t="inlineStr">
        <is>
          <t>110</t>
        </is>
      </c>
      <c r="AY1300" t="inlineStr"/>
      <c r="AZ1300" t="inlineStr">
        <is>
          <t>x</t>
        </is>
      </c>
      <c r="BA1300" t="inlineStr">
        <is>
          <t>x</t>
        </is>
      </c>
      <c r="BB1300" t="inlineStr">
        <is>
          <t>n</t>
        </is>
      </c>
      <c r="BC1300" t="inlineStr">
        <is>
          <t>0</t>
        </is>
      </c>
      <c r="BD1300" t="inlineStr"/>
      <c r="BE1300" t="inlineStr"/>
      <c r="BF1300" t="inlineStr"/>
      <c r="BG1300" t="inlineStr"/>
      <c r="BH1300" t="inlineStr"/>
      <c r="BI1300" t="inlineStr"/>
      <c r="BJ1300" t="inlineStr"/>
      <c r="BK1300" t="inlineStr"/>
      <c r="BL1300" t="inlineStr"/>
      <c r="BM1300" t="inlineStr"/>
      <c r="BN1300" t="inlineStr"/>
      <c r="BO1300" t="inlineStr"/>
      <c r="BP1300" t="inlineStr"/>
      <c r="BQ1300" t="inlineStr"/>
      <c r="BR1300" t="inlineStr"/>
      <c r="BS1300" t="inlineStr"/>
      <c r="BT1300" t="inlineStr"/>
      <c r="BU1300" t="inlineStr"/>
      <c r="BV1300" t="inlineStr"/>
      <c r="BW1300" t="inlineStr"/>
      <c r="BX1300" t="inlineStr"/>
      <c r="BY1300" t="inlineStr"/>
      <c r="BZ1300" t="inlineStr"/>
      <c r="CA1300" t="inlineStr"/>
      <c r="CB1300" t="inlineStr"/>
      <c r="CC1300" t="inlineStr"/>
      <c r="CD1300" t="inlineStr"/>
      <c r="CE1300" t="inlineStr"/>
      <c r="CF1300" t="inlineStr"/>
      <c r="CG1300" t="inlineStr"/>
      <c r="CH1300" t="inlineStr"/>
      <c r="CI1300" t="inlineStr"/>
      <c r="CJ1300" t="inlineStr"/>
      <c r="CK1300" t="inlineStr"/>
      <c r="CL1300" t="inlineStr"/>
      <c r="CM1300" t="inlineStr"/>
      <c r="CN1300" t="inlineStr"/>
      <c r="CO1300" t="inlineStr"/>
      <c r="CP1300" t="inlineStr"/>
      <c r="CQ1300" t="inlineStr"/>
      <c r="CR1300" t="inlineStr"/>
      <c r="CS1300" t="inlineStr"/>
      <c r="CT1300" t="inlineStr"/>
      <c r="CU1300" t="inlineStr"/>
    </row>
    <row r="1301">
      <c r="A1301" t="b">
        <v>1</v>
      </c>
      <c r="B1301" t="inlineStr">
        <is>
          <t>1174</t>
        </is>
      </c>
      <c r="C1301" t="inlineStr">
        <is>
          <t>L-1528-163047200</t>
        </is>
      </c>
      <c r="D1301" t="inlineStr">
        <is>
          <t>996935924</t>
        </is>
      </c>
      <c r="E1301" t="inlineStr">
        <is>
          <t>Aal</t>
        </is>
      </c>
      <c r="F1301" t="inlineStr">
        <is>
          <t>https://portal.dnb.de/opac.htm?method=simpleSearch&amp;cqlMode=true&amp;query=idn%3D996935924</t>
        </is>
      </c>
      <c r="G1301" t="inlineStr">
        <is>
          <t>III 108, 2 b</t>
        </is>
      </c>
      <c r="H1301" t="inlineStr">
        <is>
          <t>III 108, 2 b</t>
        </is>
      </c>
      <c r="I1301" t="inlineStr"/>
      <c r="J1301" t="inlineStr"/>
      <c r="K1301" t="inlineStr">
        <is>
          <t>bis 25 cm</t>
        </is>
      </c>
      <c r="L1301" t="inlineStr"/>
      <c r="M1301" t="inlineStr"/>
      <c r="N1301" t="inlineStr"/>
      <c r="O1301" t="inlineStr"/>
      <c r="P1301" t="inlineStr"/>
      <c r="Q1301" t="inlineStr"/>
      <c r="R1301" t="inlineStr"/>
      <c r="S1301" t="inlineStr"/>
      <c r="T1301" t="inlineStr"/>
      <c r="U1301" t="inlineStr"/>
      <c r="V1301" t="inlineStr"/>
      <c r="W1301" t="inlineStr"/>
      <c r="X1301" t="inlineStr"/>
      <c r="Y1301" t="inlineStr"/>
      <c r="Z1301" t="inlineStr"/>
      <c r="AA1301" t="inlineStr">
        <is>
          <t>L</t>
        </is>
      </c>
      <c r="AB1301" t="inlineStr"/>
      <c r="AC1301" t="inlineStr">
        <is>
          <t>x</t>
        </is>
      </c>
      <c r="AD1301" t="inlineStr">
        <is>
          <t>f</t>
        </is>
      </c>
      <c r="AE1301" t="inlineStr"/>
      <c r="AF1301" t="inlineStr"/>
      <c r="AG1301" t="inlineStr"/>
      <c r="AH1301" t="inlineStr"/>
      <c r="AI1301" t="inlineStr"/>
      <c r="AJ1301" t="inlineStr">
        <is>
          <t>Pa</t>
        </is>
      </c>
      <c r="AK1301" t="inlineStr"/>
      <c r="AL1301" t="inlineStr"/>
      <c r="AM1301" t="inlineStr"/>
      <c r="AN1301" t="inlineStr"/>
      <c r="AO1301" t="inlineStr"/>
      <c r="AP1301" t="inlineStr"/>
      <c r="AQ1301" t="inlineStr"/>
      <c r="AR1301" t="inlineStr"/>
      <c r="AS1301" t="inlineStr"/>
      <c r="AT1301" t="inlineStr"/>
      <c r="AU1301" t="inlineStr"/>
      <c r="AV1301" t="inlineStr"/>
      <c r="AW1301" t="inlineStr"/>
      <c r="AX1301" t="inlineStr">
        <is>
          <t>110</t>
        </is>
      </c>
      <c r="AY1301" t="inlineStr"/>
      <c r="AZ1301" t="inlineStr">
        <is>
          <t>x</t>
        </is>
      </c>
      <c r="BA1301" t="inlineStr"/>
      <c r="BB1301" t="inlineStr">
        <is>
          <t>n</t>
        </is>
      </c>
      <c r="BC1301" t="inlineStr">
        <is>
          <t>0</t>
        </is>
      </c>
      <c r="BD1301" t="inlineStr"/>
      <c r="BE1301" t="inlineStr">
        <is>
          <t>Gewebe</t>
        </is>
      </c>
      <c r="BF1301" t="inlineStr"/>
      <c r="BG1301" t="inlineStr"/>
      <c r="BH1301" t="inlineStr"/>
      <c r="BI1301" t="inlineStr"/>
      <c r="BJ1301" t="inlineStr"/>
      <c r="BK1301" t="inlineStr"/>
      <c r="BL1301" t="inlineStr"/>
      <c r="BM1301" t="inlineStr"/>
      <c r="BN1301" t="inlineStr"/>
      <c r="BO1301" t="inlineStr"/>
      <c r="BP1301" t="inlineStr"/>
      <c r="BQ1301" t="inlineStr"/>
      <c r="BR1301" t="inlineStr"/>
      <c r="BS1301" t="inlineStr"/>
      <c r="BT1301" t="inlineStr"/>
      <c r="BU1301" t="inlineStr"/>
      <c r="BV1301" t="inlineStr"/>
      <c r="BW1301" t="inlineStr"/>
      <c r="BX1301" t="inlineStr"/>
      <c r="BY1301" t="inlineStr"/>
      <c r="BZ1301" t="inlineStr"/>
      <c r="CA1301" t="inlineStr"/>
      <c r="CB1301" t="inlineStr"/>
      <c r="CC1301" t="inlineStr"/>
      <c r="CD1301" t="inlineStr"/>
      <c r="CE1301" t="inlineStr"/>
      <c r="CF1301" t="inlineStr"/>
      <c r="CG1301" t="inlineStr"/>
      <c r="CH1301" t="inlineStr"/>
      <c r="CI1301" t="inlineStr"/>
      <c r="CJ1301" t="inlineStr"/>
      <c r="CK1301" t="inlineStr"/>
      <c r="CL1301" t="inlineStr"/>
      <c r="CM1301" t="inlineStr"/>
      <c r="CN1301" t="inlineStr"/>
      <c r="CO1301" t="inlineStr"/>
      <c r="CP1301" t="inlineStr"/>
      <c r="CQ1301" t="inlineStr"/>
      <c r="CR1301" t="inlineStr"/>
      <c r="CS1301" t="inlineStr"/>
      <c r="CT1301" t="inlineStr"/>
      <c r="CU1301" t="inlineStr"/>
    </row>
    <row r="1302">
      <c r="A1302" t="b">
        <v>0</v>
      </c>
      <c r="B1302" t="inlineStr">
        <is>
          <t>1177</t>
        </is>
      </c>
      <c r="C1302" t="inlineStr">
        <is>
          <t>L-1535-180631810</t>
        </is>
      </c>
      <c r="D1302" t="inlineStr">
        <is>
          <t>1003784208</t>
        </is>
      </c>
      <c r="E1302" t="inlineStr"/>
      <c r="F1302" t="inlineStr">
        <is>
          <t>https://portal.dnb.de/opac.htm?method=simpleSearch&amp;cqlMode=true&amp;query=idn%3D1003784208</t>
        </is>
      </c>
      <c r="G1302" t="inlineStr">
        <is>
          <t>III 108, 2 c</t>
        </is>
      </c>
      <c r="H1302" t="inlineStr"/>
      <c r="I1302" t="inlineStr"/>
      <c r="J1302" t="inlineStr"/>
      <c r="K1302" t="inlineStr">
        <is>
          <t>bis 25 cm</t>
        </is>
      </c>
      <c r="L1302" t="inlineStr"/>
      <c r="M1302" t="inlineStr"/>
      <c r="N1302" t="inlineStr"/>
      <c r="O1302" t="inlineStr"/>
      <c r="P1302" t="inlineStr"/>
      <c r="Q1302" t="inlineStr"/>
      <c r="R1302" t="inlineStr"/>
      <c r="S1302" t="inlineStr"/>
      <c r="T1302" t="inlineStr"/>
      <c r="U1302" t="inlineStr"/>
      <c r="V1302" t="inlineStr"/>
      <c r="W1302" t="inlineStr"/>
      <c r="X1302" t="inlineStr"/>
      <c r="Y1302" t="inlineStr"/>
      <c r="Z1302" t="inlineStr"/>
      <c r="AA1302" t="inlineStr">
        <is>
          <t>HD</t>
        </is>
      </c>
      <c r="AB1302" t="inlineStr"/>
      <c r="AC1302" t="inlineStr">
        <is>
          <t>x</t>
        </is>
      </c>
      <c r="AD1302" t="inlineStr">
        <is>
          <t>f</t>
        </is>
      </c>
      <c r="AE1302" t="inlineStr"/>
      <c r="AF1302" t="inlineStr"/>
      <c r="AG1302" t="inlineStr"/>
      <c r="AH1302" t="inlineStr"/>
      <c r="AI1302" t="inlineStr"/>
      <c r="AJ1302" t="inlineStr">
        <is>
          <t>Pa</t>
        </is>
      </c>
      <c r="AK1302" t="inlineStr"/>
      <c r="AL1302" t="inlineStr"/>
      <c r="AM1302" t="inlineStr"/>
      <c r="AN1302" t="inlineStr"/>
      <c r="AO1302" t="inlineStr"/>
      <c r="AP1302" t="inlineStr"/>
      <c r="AQ1302" t="inlineStr"/>
      <c r="AR1302" t="inlineStr"/>
      <c r="AS1302" t="inlineStr"/>
      <c r="AT1302" t="inlineStr"/>
      <c r="AU1302" t="inlineStr"/>
      <c r="AV1302" t="inlineStr">
        <is>
          <t>0</t>
        </is>
      </c>
      <c r="AW1302" t="inlineStr">
        <is>
          <t>x</t>
        </is>
      </c>
      <c r="AX1302" t="inlineStr">
        <is>
          <t>110</t>
        </is>
      </c>
      <c r="AY1302" t="inlineStr"/>
      <c r="AZ1302" t="inlineStr">
        <is>
          <t>x</t>
        </is>
      </c>
      <c r="BA1302" t="inlineStr"/>
      <c r="BB1302" t="inlineStr">
        <is>
          <t>n</t>
        </is>
      </c>
      <c r="BC1302" t="inlineStr">
        <is>
          <t>0</t>
        </is>
      </c>
      <c r="BD1302" t="inlineStr"/>
      <c r="BE1302" t="inlineStr">
        <is>
          <t>Gewebe</t>
        </is>
      </c>
      <c r="BF1302" t="inlineStr"/>
      <c r="BG1302" t="inlineStr"/>
      <c r="BH1302" t="inlineStr"/>
      <c r="BI1302" t="inlineStr"/>
      <c r="BJ1302" t="inlineStr"/>
      <c r="BK1302" t="inlineStr"/>
      <c r="BL1302" t="inlineStr"/>
      <c r="BM1302" t="inlineStr"/>
      <c r="BN1302" t="inlineStr"/>
      <c r="BO1302" t="inlineStr"/>
      <c r="BP1302" t="inlineStr"/>
      <c r="BQ1302" t="inlineStr"/>
      <c r="BR1302" t="inlineStr"/>
      <c r="BS1302" t="inlineStr"/>
      <c r="BT1302" t="inlineStr"/>
      <c r="BU1302" t="inlineStr"/>
      <c r="BV1302" t="inlineStr"/>
      <c r="BW1302" t="inlineStr"/>
      <c r="BX1302" t="inlineStr"/>
      <c r="BY1302" t="inlineStr"/>
      <c r="BZ1302" t="inlineStr"/>
      <c r="CA1302" t="inlineStr"/>
      <c r="CB1302" t="inlineStr"/>
      <c r="CC1302" t="inlineStr"/>
      <c r="CD1302" t="inlineStr"/>
      <c r="CE1302" t="inlineStr"/>
      <c r="CF1302" t="inlineStr"/>
      <c r="CG1302" t="inlineStr"/>
      <c r="CH1302" t="inlineStr"/>
      <c r="CI1302" t="inlineStr"/>
      <c r="CJ1302" t="inlineStr"/>
      <c r="CK1302" t="inlineStr"/>
      <c r="CL1302" t="inlineStr"/>
      <c r="CM1302" t="inlineStr"/>
      <c r="CN1302" t="inlineStr"/>
      <c r="CO1302" t="inlineStr"/>
      <c r="CP1302" t="inlineStr"/>
      <c r="CQ1302" t="inlineStr"/>
      <c r="CR1302" t="inlineStr"/>
      <c r="CS1302" t="inlineStr"/>
      <c r="CT1302" t="inlineStr"/>
      <c r="CU1302" t="inlineStr"/>
    </row>
    <row r="1303">
      <c r="A1303" t="b">
        <v>0</v>
      </c>
      <c r="B1303" t="inlineStr">
        <is>
          <t>1175</t>
        </is>
      </c>
      <c r="C1303" t="inlineStr">
        <is>
          <t>L-1530-180629530</t>
        </is>
      </c>
      <c r="D1303" t="inlineStr">
        <is>
          <t>1003782000</t>
        </is>
      </c>
      <c r="E1303" t="inlineStr"/>
      <c r="F1303" t="inlineStr">
        <is>
          <t>https://portal.dnb.de/opac.htm?method=simpleSearch&amp;cqlMode=true&amp;query=idn%3D1003782000</t>
        </is>
      </c>
      <c r="G1303" t="inlineStr">
        <is>
          <t>III 108, 2 c (angebunden)</t>
        </is>
      </c>
      <c r="H1303" t="inlineStr"/>
      <c r="I1303" t="inlineStr"/>
      <c r="J1303" t="inlineStr"/>
      <c r="K1303" t="inlineStr"/>
      <c r="L1303" t="inlineStr"/>
      <c r="M1303" t="inlineStr"/>
      <c r="N1303" t="inlineStr"/>
      <c r="O1303" t="inlineStr"/>
      <c r="P1303" t="inlineStr"/>
      <c r="Q1303" t="inlineStr"/>
      <c r="R1303" t="inlineStr"/>
      <c r="S1303" t="inlineStr"/>
      <c r="T1303" t="inlineStr"/>
      <c r="U1303" t="inlineStr"/>
      <c r="V1303" t="inlineStr"/>
      <c r="W1303" t="inlineStr"/>
      <c r="X1303" t="inlineStr"/>
      <c r="Y1303" t="inlineStr"/>
      <c r="Z1303" t="inlineStr"/>
      <c r="AA1303" t="inlineStr"/>
      <c r="AB1303" t="inlineStr"/>
      <c r="AC1303" t="inlineStr"/>
      <c r="AD1303" t="inlineStr"/>
      <c r="AE1303" t="inlineStr"/>
      <c r="AF1303" t="inlineStr"/>
      <c r="AG1303" t="inlineStr"/>
      <c r="AH1303" t="inlineStr"/>
      <c r="AI1303" t="inlineStr"/>
      <c r="AJ1303" t="inlineStr"/>
      <c r="AK1303" t="inlineStr"/>
      <c r="AL1303" t="inlineStr"/>
      <c r="AM1303" t="inlineStr"/>
      <c r="AN1303" t="inlineStr"/>
      <c r="AO1303" t="inlineStr"/>
      <c r="AP1303" t="inlineStr"/>
      <c r="AQ1303" t="inlineStr"/>
      <c r="AR1303" t="inlineStr"/>
      <c r="AS1303" t="inlineStr"/>
      <c r="AT1303" t="inlineStr"/>
      <c r="AU1303" t="inlineStr"/>
      <c r="AV1303" t="inlineStr"/>
      <c r="AW1303" t="inlineStr"/>
      <c r="AX1303" t="inlineStr"/>
      <c r="AY1303" t="inlineStr"/>
      <c r="AZ1303" t="inlineStr"/>
      <c r="BA1303" t="inlineStr"/>
      <c r="BB1303" t="inlineStr"/>
      <c r="BC1303" t="inlineStr">
        <is>
          <t>0</t>
        </is>
      </c>
      <c r="BD1303" t="inlineStr"/>
      <c r="BE1303" t="inlineStr"/>
      <c r="BF1303" t="inlineStr"/>
      <c r="BG1303" t="inlineStr"/>
      <c r="BH1303" t="inlineStr"/>
      <c r="BI1303" t="inlineStr"/>
      <c r="BJ1303" t="inlineStr"/>
      <c r="BK1303" t="inlineStr"/>
      <c r="BL1303" t="inlineStr"/>
      <c r="BM1303" t="inlineStr"/>
      <c r="BN1303" t="inlineStr"/>
      <c r="BO1303" t="inlineStr"/>
      <c r="BP1303" t="inlineStr"/>
      <c r="BQ1303" t="inlineStr"/>
      <c r="BR1303" t="inlineStr"/>
      <c r="BS1303" t="inlineStr"/>
      <c r="BT1303" t="inlineStr"/>
      <c r="BU1303" t="inlineStr"/>
      <c r="BV1303" t="inlineStr"/>
      <c r="BW1303" t="inlineStr"/>
      <c r="BX1303" t="inlineStr"/>
      <c r="BY1303" t="inlineStr"/>
      <c r="BZ1303" t="inlineStr"/>
      <c r="CA1303" t="inlineStr"/>
      <c r="CB1303" t="inlineStr"/>
      <c r="CC1303" t="inlineStr"/>
      <c r="CD1303" t="inlineStr"/>
      <c r="CE1303" t="inlineStr"/>
      <c r="CF1303" t="inlineStr"/>
      <c r="CG1303" t="inlineStr"/>
      <c r="CH1303" t="inlineStr"/>
      <c r="CI1303" t="inlineStr"/>
      <c r="CJ1303" t="inlineStr"/>
      <c r="CK1303" t="inlineStr"/>
      <c r="CL1303" t="inlineStr"/>
      <c r="CM1303" t="inlineStr"/>
      <c r="CN1303" t="inlineStr"/>
      <c r="CO1303" t="inlineStr"/>
      <c r="CP1303" t="inlineStr"/>
      <c r="CQ1303" t="inlineStr"/>
      <c r="CR1303" t="inlineStr"/>
      <c r="CS1303" t="inlineStr"/>
      <c r="CT1303" t="inlineStr"/>
      <c r="CU1303" t="inlineStr"/>
    </row>
    <row r="1304">
      <c r="A1304" t="b">
        <v>0</v>
      </c>
      <c r="B1304" t="inlineStr">
        <is>
          <t>1176</t>
        </is>
      </c>
      <c r="C1304" t="inlineStr">
        <is>
          <t>L-1536-18062928X</t>
        </is>
      </c>
      <c r="D1304" t="inlineStr">
        <is>
          <t>1003781772</t>
        </is>
      </c>
      <c r="E1304" t="inlineStr"/>
      <c r="F1304" t="inlineStr">
        <is>
          <t>https://portal.dnb.de/opac.htm?method=simpleSearch&amp;cqlMode=true&amp;query=idn%3D1003781772</t>
        </is>
      </c>
      <c r="G1304" t="inlineStr">
        <is>
          <t>III 108, 2 c (angebunden)</t>
        </is>
      </c>
      <c r="H1304" t="inlineStr"/>
      <c r="I1304" t="inlineStr"/>
      <c r="J1304" t="inlineStr"/>
      <c r="K1304" t="inlineStr"/>
      <c r="L1304" t="inlineStr"/>
      <c r="M1304" t="inlineStr"/>
      <c r="N1304" t="inlineStr"/>
      <c r="O1304" t="inlineStr"/>
      <c r="P1304" t="inlineStr"/>
      <c r="Q1304" t="inlineStr"/>
      <c r="R1304" t="inlineStr"/>
      <c r="S1304" t="inlineStr"/>
      <c r="T1304" t="inlineStr"/>
      <c r="U1304" t="inlineStr"/>
      <c r="V1304" t="inlineStr"/>
      <c r="W1304" t="inlineStr"/>
      <c r="X1304" t="inlineStr"/>
      <c r="Y1304" t="inlineStr"/>
      <c r="Z1304" t="inlineStr"/>
      <c r="AA1304" t="inlineStr"/>
      <c r="AB1304" t="inlineStr"/>
      <c r="AC1304" t="inlineStr"/>
      <c r="AD1304" t="inlineStr"/>
      <c r="AE1304" t="inlineStr"/>
      <c r="AF1304" t="inlineStr"/>
      <c r="AG1304" t="inlineStr"/>
      <c r="AH1304" t="inlineStr"/>
      <c r="AI1304" t="inlineStr"/>
      <c r="AJ1304" t="inlineStr"/>
      <c r="AK1304" t="inlineStr"/>
      <c r="AL1304" t="inlineStr"/>
      <c r="AM1304" t="inlineStr"/>
      <c r="AN1304" t="inlineStr"/>
      <c r="AO1304" t="inlineStr"/>
      <c r="AP1304" t="inlineStr"/>
      <c r="AQ1304" t="inlineStr"/>
      <c r="AR1304" t="inlineStr"/>
      <c r="AS1304" t="inlineStr"/>
      <c r="AT1304" t="inlineStr"/>
      <c r="AU1304" t="inlineStr"/>
      <c r="AV1304" t="inlineStr"/>
      <c r="AW1304" t="inlineStr"/>
      <c r="AX1304" t="inlineStr"/>
      <c r="AY1304" t="inlineStr"/>
      <c r="AZ1304" t="inlineStr"/>
      <c r="BA1304" t="inlineStr"/>
      <c r="BB1304" t="inlineStr"/>
      <c r="BC1304" t="inlineStr">
        <is>
          <t>0</t>
        </is>
      </c>
      <c r="BD1304" t="inlineStr"/>
      <c r="BE1304" t="inlineStr"/>
      <c r="BF1304" t="inlineStr"/>
      <c r="BG1304" t="inlineStr"/>
      <c r="BH1304" t="inlineStr"/>
      <c r="BI1304" t="inlineStr"/>
      <c r="BJ1304" t="inlineStr"/>
      <c r="BK1304" t="inlineStr"/>
      <c r="BL1304" t="inlineStr"/>
      <c r="BM1304" t="inlineStr"/>
      <c r="BN1304" t="inlineStr"/>
      <c r="BO1304" t="inlineStr"/>
      <c r="BP1304" t="inlineStr"/>
      <c r="BQ1304" t="inlineStr"/>
      <c r="BR1304" t="inlineStr"/>
      <c r="BS1304" t="inlineStr"/>
      <c r="BT1304" t="inlineStr"/>
      <c r="BU1304" t="inlineStr"/>
      <c r="BV1304" t="inlineStr"/>
      <c r="BW1304" t="inlineStr"/>
      <c r="BX1304" t="inlineStr"/>
      <c r="BY1304" t="inlineStr"/>
      <c r="BZ1304" t="inlineStr"/>
      <c r="CA1304" t="inlineStr"/>
      <c r="CB1304" t="inlineStr"/>
      <c r="CC1304" t="inlineStr"/>
      <c r="CD1304" t="inlineStr"/>
      <c r="CE1304" t="inlineStr"/>
      <c r="CF1304" t="inlineStr"/>
      <c r="CG1304" t="inlineStr"/>
      <c r="CH1304" t="inlineStr"/>
      <c r="CI1304" t="inlineStr"/>
      <c r="CJ1304" t="inlineStr"/>
      <c r="CK1304" t="inlineStr"/>
      <c r="CL1304" t="inlineStr"/>
      <c r="CM1304" t="inlineStr"/>
      <c r="CN1304" t="inlineStr"/>
      <c r="CO1304" t="inlineStr"/>
      <c r="CP1304" t="inlineStr"/>
      <c r="CQ1304" t="inlineStr"/>
      <c r="CR1304" t="inlineStr"/>
      <c r="CS1304" t="inlineStr"/>
      <c r="CT1304" t="inlineStr"/>
      <c r="CU1304" t="inlineStr"/>
    </row>
    <row r="1305">
      <c r="A1305" t="b">
        <v>1</v>
      </c>
      <c r="B1305" t="inlineStr"/>
      <c r="C1305" t="inlineStr">
        <is>
          <t>L-1530-812451694</t>
        </is>
      </c>
      <c r="D1305" t="inlineStr">
        <is>
          <t>126787435X</t>
        </is>
      </c>
      <c r="E1305" t="inlineStr">
        <is>
          <t>Qd</t>
        </is>
      </c>
      <c r="F1305" t="inlineStr"/>
      <c r="G1305" t="inlineStr">
        <is>
          <t>III 108, 2c</t>
        </is>
      </c>
      <c r="H1305" t="inlineStr">
        <is>
          <t>III 108, 2c</t>
        </is>
      </c>
      <c r="I1305" t="inlineStr"/>
      <c r="J1305" t="inlineStr"/>
      <c r="K1305" t="inlineStr"/>
      <c r="L1305" t="inlineStr"/>
      <c r="M1305" t="inlineStr"/>
      <c r="N1305" t="inlineStr"/>
      <c r="O1305" t="inlineStr"/>
      <c r="P1305" t="inlineStr"/>
      <c r="Q1305" t="inlineStr"/>
      <c r="R1305" t="inlineStr"/>
      <c r="S1305" t="inlineStr"/>
      <c r="T1305" t="inlineStr"/>
      <c r="U1305" t="inlineStr"/>
      <c r="V1305" t="inlineStr"/>
      <c r="W1305" t="inlineStr"/>
      <c r="X1305" t="inlineStr"/>
      <c r="Y1305" t="inlineStr"/>
      <c r="Z1305" t="inlineStr"/>
      <c r="AA1305" t="inlineStr"/>
      <c r="AB1305" t="inlineStr"/>
      <c r="AC1305" t="inlineStr"/>
      <c r="AD1305" t="inlineStr"/>
      <c r="AE1305" t="inlineStr"/>
      <c r="AF1305" t="inlineStr"/>
      <c r="AG1305" t="inlineStr"/>
      <c r="AH1305" t="inlineStr"/>
      <c r="AI1305" t="inlineStr"/>
      <c r="AJ1305" t="inlineStr"/>
      <c r="AK1305" t="inlineStr"/>
      <c r="AL1305" t="inlineStr"/>
      <c r="AM1305" t="inlineStr"/>
      <c r="AN1305" t="inlineStr"/>
      <c r="AO1305" t="inlineStr"/>
      <c r="AP1305" t="inlineStr"/>
      <c r="AQ1305" t="inlineStr"/>
      <c r="AR1305" t="inlineStr"/>
      <c r="AS1305" t="inlineStr"/>
      <c r="AT1305" t="inlineStr"/>
      <c r="AU1305" t="inlineStr"/>
      <c r="AV1305" t="inlineStr"/>
      <c r="AW1305" t="inlineStr"/>
      <c r="AX1305" t="inlineStr"/>
      <c r="AY1305" t="inlineStr"/>
      <c r="AZ1305" t="inlineStr"/>
      <c r="BA1305" t="inlineStr"/>
      <c r="BB1305" t="inlineStr"/>
      <c r="BC1305" t="inlineStr"/>
      <c r="BD1305" t="inlineStr"/>
      <c r="BE1305" t="inlineStr"/>
      <c r="BF1305" t="inlineStr"/>
      <c r="BG1305" t="inlineStr"/>
      <c r="BH1305" t="inlineStr"/>
      <c r="BI1305" t="inlineStr"/>
      <c r="BJ1305" t="inlineStr"/>
      <c r="BK1305" t="inlineStr"/>
      <c r="BL1305" t="inlineStr"/>
      <c r="BM1305" t="inlineStr"/>
      <c r="BN1305" t="inlineStr"/>
      <c r="BO1305" t="inlineStr"/>
      <c r="BP1305" t="inlineStr"/>
      <c r="BQ1305" t="inlineStr"/>
      <c r="BR1305" t="inlineStr"/>
      <c r="BS1305" t="inlineStr"/>
      <c r="BT1305" t="inlineStr"/>
      <c r="BU1305" t="inlineStr"/>
      <c r="BV1305" t="inlineStr"/>
      <c r="BW1305" t="inlineStr"/>
      <c r="BX1305" t="inlineStr"/>
      <c r="BY1305" t="inlineStr"/>
      <c r="BZ1305" t="inlineStr"/>
      <c r="CA1305" t="inlineStr"/>
      <c r="CB1305" t="inlineStr"/>
      <c r="CC1305" t="inlineStr"/>
      <c r="CD1305" t="inlineStr"/>
      <c r="CE1305" t="inlineStr"/>
      <c r="CF1305" t="inlineStr"/>
      <c r="CG1305" t="inlineStr"/>
      <c r="CH1305" t="inlineStr"/>
      <c r="CI1305" t="inlineStr"/>
      <c r="CJ1305" t="inlineStr"/>
      <c r="CK1305" t="inlineStr"/>
      <c r="CL1305" t="inlineStr"/>
      <c r="CM1305" t="inlineStr"/>
      <c r="CN1305" t="inlineStr"/>
      <c r="CO1305" t="inlineStr"/>
      <c r="CP1305" t="inlineStr"/>
      <c r="CQ1305" t="inlineStr"/>
      <c r="CR1305" t="inlineStr"/>
      <c r="CS1305" t="inlineStr"/>
      <c r="CT1305" t="inlineStr"/>
      <c r="CU1305" t="inlineStr"/>
    </row>
    <row r="1306">
      <c r="A1306" t="b">
        <v>1</v>
      </c>
      <c r="B1306" t="inlineStr">
        <is>
          <t>1170</t>
        </is>
      </c>
      <c r="C1306" t="inlineStr">
        <is>
          <t>L-1551-315317175</t>
        </is>
      </c>
      <c r="D1306" t="inlineStr">
        <is>
          <t>1066858403</t>
        </is>
      </c>
      <c r="E1306" t="inlineStr">
        <is>
          <t>Aaf</t>
        </is>
      </c>
      <c r="F1306" t="inlineStr">
        <is>
          <t>https://portal.dnb.de/opac.htm?method=simpleSearch&amp;cqlMode=true&amp;query=idn%3D1066858403</t>
        </is>
      </c>
      <c r="G1306" t="inlineStr">
        <is>
          <t>III 108, 3</t>
        </is>
      </c>
      <c r="H1306" t="inlineStr">
        <is>
          <t>III 108, 3</t>
        </is>
      </c>
      <c r="I1306" t="inlineStr"/>
      <c r="J1306" t="inlineStr"/>
      <c r="K1306" t="inlineStr">
        <is>
          <t>bis 25 cm</t>
        </is>
      </c>
      <c r="L1306" t="inlineStr"/>
      <c r="M1306" t="inlineStr"/>
      <c r="N1306" t="inlineStr"/>
      <c r="O1306" t="inlineStr"/>
      <c r="P1306" t="inlineStr"/>
      <c r="Q1306" t="inlineStr"/>
      <c r="R1306" t="inlineStr"/>
      <c r="S1306" t="inlineStr"/>
      <c r="T1306" t="inlineStr"/>
      <c r="U1306" t="inlineStr"/>
      <c r="V1306" t="inlineStr"/>
      <c r="W1306" t="inlineStr"/>
      <c r="X1306" t="inlineStr"/>
      <c r="Y1306" t="inlineStr"/>
      <c r="Z1306" t="inlineStr"/>
      <c r="AA1306" t="inlineStr">
        <is>
          <t>G</t>
        </is>
      </c>
      <c r="AB1306" t="inlineStr">
        <is>
          <t>x</t>
        </is>
      </c>
      <c r="AC1306" t="inlineStr"/>
      <c r="AD1306" t="inlineStr">
        <is>
          <t>h/E</t>
        </is>
      </c>
      <c r="AE1306" t="inlineStr"/>
      <c r="AF1306" t="inlineStr"/>
      <c r="AG1306" t="inlineStr"/>
      <c r="AH1306" t="inlineStr"/>
      <c r="AI1306" t="inlineStr"/>
      <c r="AJ1306" t="inlineStr">
        <is>
          <t>Pa</t>
        </is>
      </c>
      <c r="AK1306" t="inlineStr">
        <is>
          <t>x</t>
        </is>
      </c>
      <c r="AL1306" t="inlineStr"/>
      <c r="AM1306" t="inlineStr"/>
      <c r="AN1306" t="inlineStr"/>
      <c r="AO1306" t="inlineStr"/>
      <c r="AP1306" t="inlineStr"/>
      <c r="AQ1306" t="inlineStr"/>
      <c r="AR1306" t="inlineStr"/>
      <c r="AS1306" t="inlineStr"/>
      <c r="AT1306" t="inlineStr"/>
      <c r="AU1306" t="inlineStr"/>
      <c r="AV1306" t="inlineStr"/>
      <c r="AW1306" t="inlineStr"/>
      <c r="AX1306" t="inlineStr">
        <is>
          <t>110</t>
        </is>
      </c>
      <c r="AY1306" t="inlineStr"/>
      <c r="AZ1306" t="inlineStr"/>
      <c r="BA1306" t="inlineStr"/>
      <c r="BB1306" t="inlineStr">
        <is>
          <t>n</t>
        </is>
      </c>
      <c r="BC1306" t="inlineStr">
        <is>
          <t>0</t>
        </is>
      </c>
      <c r="BD1306" t="inlineStr"/>
      <c r="BE1306" t="inlineStr"/>
      <c r="BF1306" t="inlineStr"/>
      <c r="BG1306" t="inlineStr"/>
      <c r="BH1306" t="inlineStr"/>
      <c r="BI1306" t="inlineStr"/>
      <c r="BJ1306" t="inlineStr"/>
      <c r="BK1306" t="inlineStr"/>
      <c r="BL1306" t="inlineStr"/>
      <c r="BM1306" t="inlineStr"/>
      <c r="BN1306" t="inlineStr"/>
      <c r="BO1306" t="inlineStr"/>
      <c r="BP1306" t="inlineStr"/>
      <c r="BQ1306" t="inlineStr"/>
      <c r="BR1306" t="inlineStr"/>
      <c r="BS1306" t="inlineStr"/>
      <c r="BT1306" t="inlineStr"/>
      <c r="BU1306" t="inlineStr"/>
      <c r="BV1306" t="inlineStr"/>
      <c r="BW1306" t="inlineStr"/>
      <c r="BX1306" t="inlineStr"/>
      <c r="BY1306" t="inlineStr"/>
      <c r="BZ1306" t="inlineStr"/>
      <c r="CA1306" t="inlineStr"/>
      <c r="CB1306" t="inlineStr"/>
      <c r="CC1306" t="inlineStr"/>
      <c r="CD1306" t="inlineStr"/>
      <c r="CE1306" t="inlineStr"/>
      <c r="CF1306" t="inlineStr"/>
      <c r="CG1306" t="inlineStr"/>
      <c r="CH1306" t="inlineStr"/>
      <c r="CI1306" t="inlineStr"/>
      <c r="CJ1306" t="inlineStr"/>
      <c r="CK1306" t="inlineStr"/>
      <c r="CL1306" t="inlineStr"/>
      <c r="CM1306" t="inlineStr"/>
      <c r="CN1306" t="inlineStr"/>
      <c r="CO1306" t="inlineStr"/>
      <c r="CP1306" t="inlineStr"/>
      <c r="CQ1306" t="inlineStr"/>
      <c r="CR1306" t="inlineStr"/>
      <c r="CS1306" t="inlineStr"/>
      <c r="CT1306" t="inlineStr"/>
      <c r="CU1306" t="inlineStr"/>
    </row>
    <row r="1307">
      <c r="A1307" t="b">
        <v>0</v>
      </c>
      <c r="B1307" t="inlineStr">
        <is>
          <t>1171</t>
        </is>
      </c>
      <c r="C1307" t="inlineStr">
        <is>
          <t>L-1557-315491930</t>
        </is>
      </c>
      <c r="D1307" t="inlineStr">
        <is>
          <t>1066961549</t>
        </is>
      </c>
      <c r="E1307" t="inlineStr"/>
      <c r="F1307" t="inlineStr">
        <is>
          <t>https://portal.dnb.de/opac.htm?method=simpleSearch&amp;cqlMode=true&amp;query=idn%3D1066961549</t>
        </is>
      </c>
      <c r="G1307" t="inlineStr">
        <is>
          <t>III 108, 4</t>
        </is>
      </c>
      <c r="H1307" t="inlineStr"/>
      <c r="I1307" t="inlineStr"/>
      <c r="J1307" t="inlineStr"/>
      <c r="K1307" t="inlineStr"/>
      <c r="L1307" t="inlineStr"/>
      <c r="M1307" t="inlineStr"/>
      <c r="N1307" t="inlineStr"/>
      <c r="O1307" t="inlineStr"/>
      <c r="P1307" t="inlineStr"/>
      <c r="Q1307" t="inlineStr"/>
      <c r="R1307" t="inlineStr"/>
      <c r="S1307" t="inlineStr"/>
      <c r="T1307" t="inlineStr"/>
      <c r="U1307" t="inlineStr"/>
      <c r="V1307" t="inlineStr">
        <is>
          <t>DA</t>
        </is>
      </c>
      <c r="W1307" t="inlineStr"/>
      <c r="X1307" t="inlineStr"/>
      <c r="Y1307" t="inlineStr"/>
      <c r="Z1307" t="inlineStr"/>
      <c r="AA1307" t="inlineStr"/>
      <c r="AB1307" t="inlineStr"/>
      <c r="AC1307" t="inlineStr"/>
      <c r="AD1307" t="inlineStr"/>
      <c r="AE1307" t="inlineStr"/>
      <c r="AF1307" t="inlineStr"/>
      <c r="AG1307" t="inlineStr"/>
      <c r="AH1307" t="inlineStr"/>
      <c r="AI1307" t="inlineStr"/>
      <c r="AJ1307" t="inlineStr"/>
      <c r="AK1307" t="inlineStr"/>
      <c r="AL1307" t="inlineStr"/>
      <c r="AM1307" t="inlineStr"/>
      <c r="AN1307" t="inlineStr"/>
      <c r="AO1307" t="inlineStr"/>
      <c r="AP1307" t="inlineStr"/>
      <c r="AQ1307" t="inlineStr"/>
      <c r="AR1307" t="inlineStr"/>
      <c r="AS1307" t="inlineStr"/>
      <c r="AT1307" t="inlineStr"/>
      <c r="AU1307" t="inlineStr"/>
      <c r="AV1307" t="inlineStr"/>
      <c r="AW1307" t="inlineStr"/>
      <c r="AX1307" t="inlineStr"/>
      <c r="AY1307" t="inlineStr"/>
      <c r="AZ1307" t="inlineStr"/>
      <c r="BA1307" t="inlineStr"/>
      <c r="BB1307" t="inlineStr"/>
      <c r="BC1307" t="inlineStr">
        <is>
          <t>0</t>
        </is>
      </c>
      <c r="BD1307" t="inlineStr"/>
      <c r="BE1307" t="inlineStr"/>
      <c r="BF1307" t="inlineStr"/>
      <c r="BG1307" t="inlineStr"/>
      <c r="BH1307" t="inlineStr"/>
      <c r="BI1307" t="inlineStr"/>
      <c r="BJ1307" t="inlineStr"/>
      <c r="BK1307" t="inlineStr"/>
      <c r="BL1307" t="inlineStr"/>
      <c r="BM1307" t="inlineStr"/>
      <c r="BN1307" t="inlineStr"/>
      <c r="BO1307" t="inlineStr"/>
      <c r="BP1307" t="inlineStr"/>
      <c r="BQ1307" t="inlineStr"/>
      <c r="BR1307" t="inlineStr"/>
      <c r="BS1307" t="inlineStr"/>
      <c r="BT1307" t="inlineStr"/>
      <c r="BU1307" t="inlineStr"/>
      <c r="BV1307" t="inlineStr"/>
      <c r="BW1307" t="inlineStr"/>
      <c r="BX1307" t="inlineStr"/>
      <c r="BY1307" t="inlineStr"/>
      <c r="BZ1307" t="inlineStr"/>
      <c r="CA1307" t="inlineStr"/>
      <c r="CB1307" t="inlineStr"/>
      <c r="CC1307" t="inlineStr"/>
      <c r="CD1307" t="inlineStr"/>
      <c r="CE1307" t="inlineStr"/>
      <c r="CF1307" t="inlineStr"/>
      <c r="CG1307" t="inlineStr"/>
      <c r="CH1307" t="inlineStr"/>
      <c r="CI1307" t="inlineStr"/>
      <c r="CJ1307" t="inlineStr"/>
      <c r="CK1307" t="inlineStr"/>
      <c r="CL1307" t="inlineStr"/>
      <c r="CM1307" t="inlineStr"/>
      <c r="CN1307" t="inlineStr"/>
      <c r="CO1307" t="inlineStr"/>
      <c r="CP1307" t="inlineStr"/>
      <c r="CQ1307" t="inlineStr"/>
      <c r="CR1307" t="inlineStr"/>
      <c r="CS1307" t="inlineStr"/>
      <c r="CT1307" t="inlineStr"/>
      <c r="CU1307" t="inlineStr"/>
    </row>
    <row r="1308">
      <c r="A1308" t="b">
        <v>0</v>
      </c>
      <c r="B1308" t="inlineStr">
        <is>
          <t>1178</t>
        </is>
      </c>
      <c r="C1308" t="inlineStr">
        <is>
          <t>L-1563-67490303X</t>
        </is>
      </c>
      <c r="D1308" t="inlineStr">
        <is>
          <t>120970370X</t>
        </is>
      </c>
      <c r="E1308" t="inlineStr"/>
      <c r="F1308" t="inlineStr">
        <is>
          <t>https://portal.dnb.de/opac.htm?method=simpleSearch&amp;cqlMode=true&amp;query=idn%3D120970370X</t>
        </is>
      </c>
      <c r="G1308" t="inlineStr">
        <is>
          <t>III 108, 4 (1. angebundenes Werk)</t>
        </is>
      </c>
      <c r="H1308" t="inlineStr"/>
      <c r="I1308" t="inlineStr"/>
      <c r="J1308" t="inlineStr"/>
      <c r="K1308" t="inlineStr"/>
      <c r="L1308" t="inlineStr"/>
      <c r="M1308" t="inlineStr"/>
      <c r="N1308" t="inlineStr"/>
      <c r="O1308" t="inlineStr"/>
      <c r="P1308" t="inlineStr"/>
      <c r="Q1308" t="inlineStr"/>
      <c r="R1308" t="inlineStr"/>
      <c r="S1308" t="inlineStr"/>
      <c r="T1308" t="inlineStr"/>
      <c r="U1308" t="inlineStr"/>
      <c r="V1308" t="inlineStr"/>
      <c r="W1308" t="inlineStr"/>
      <c r="X1308" t="inlineStr"/>
      <c r="Y1308" t="inlineStr"/>
      <c r="Z1308" t="inlineStr"/>
      <c r="AA1308" t="inlineStr"/>
      <c r="AB1308" t="inlineStr"/>
      <c r="AC1308" t="inlineStr"/>
      <c r="AD1308" t="inlineStr"/>
      <c r="AE1308" t="inlineStr"/>
      <c r="AF1308" t="inlineStr"/>
      <c r="AG1308" t="inlineStr"/>
      <c r="AH1308" t="inlineStr"/>
      <c r="AI1308" t="inlineStr"/>
      <c r="AJ1308" t="inlineStr"/>
      <c r="AK1308" t="inlineStr"/>
      <c r="AL1308" t="inlineStr"/>
      <c r="AM1308" t="inlineStr"/>
      <c r="AN1308" t="inlineStr"/>
      <c r="AO1308" t="inlineStr"/>
      <c r="AP1308" t="inlineStr"/>
      <c r="AQ1308" t="inlineStr"/>
      <c r="AR1308" t="inlineStr"/>
      <c r="AS1308" t="inlineStr"/>
      <c r="AT1308" t="inlineStr"/>
      <c r="AU1308" t="inlineStr"/>
      <c r="AV1308" t="inlineStr"/>
      <c r="AW1308" t="inlineStr"/>
      <c r="AX1308" t="inlineStr"/>
      <c r="AY1308" t="inlineStr"/>
      <c r="AZ1308" t="inlineStr"/>
      <c r="BA1308" t="inlineStr"/>
      <c r="BB1308" t="inlineStr"/>
      <c r="BC1308" t="inlineStr">
        <is>
          <t>0</t>
        </is>
      </c>
      <c r="BD1308" t="inlineStr"/>
      <c r="BE1308" t="inlineStr"/>
      <c r="BF1308" t="inlineStr"/>
      <c r="BG1308" t="inlineStr"/>
      <c r="BH1308" t="inlineStr"/>
      <c r="BI1308" t="inlineStr"/>
      <c r="BJ1308" t="inlineStr"/>
      <c r="BK1308" t="inlineStr"/>
      <c r="BL1308" t="inlineStr"/>
      <c r="BM1308" t="inlineStr"/>
      <c r="BN1308" t="inlineStr"/>
      <c r="BO1308" t="inlineStr"/>
      <c r="BP1308" t="inlineStr"/>
      <c r="BQ1308" t="inlineStr"/>
      <c r="BR1308" t="inlineStr"/>
      <c r="BS1308" t="inlineStr"/>
      <c r="BT1308" t="inlineStr"/>
      <c r="BU1308" t="inlineStr"/>
      <c r="BV1308" t="inlineStr"/>
      <c r="BW1308" t="inlineStr"/>
      <c r="BX1308" t="inlineStr"/>
      <c r="BY1308" t="inlineStr"/>
      <c r="BZ1308" t="inlineStr"/>
      <c r="CA1308" t="inlineStr"/>
      <c r="CB1308" t="inlineStr"/>
      <c r="CC1308" t="inlineStr"/>
      <c r="CD1308" t="inlineStr"/>
      <c r="CE1308" t="inlineStr"/>
      <c r="CF1308" t="inlineStr"/>
      <c r="CG1308" t="inlineStr"/>
      <c r="CH1308" t="inlineStr"/>
      <c r="CI1308" t="inlineStr"/>
      <c r="CJ1308" t="inlineStr"/>
      <c r="CK1308" t="inlineStr"/>
      <c r="CL1308" t="inlineStr"/>
      <c r="CM1308" t="inlineStr"/>
      <c r="CN1308" t="inlineStr"/>
      <c r="CO1308" t="inlineStr"/>
      <c r="CP1308" t="inlineStr"/>
      <c r="CQ1308" t="inlineStr"/>
      <c r="CR1308" t="inlineStr"/>
      <c r="CS1308" t="inlineStr"/>
      <c r="CT1308" t="inlineStr"/>
      <c r="CU1308" t="inlineStr"/>
    </row>
    <row r="1309">
      <c r="A1309" t="b">
        <v>0</v>
      </c>
      <c r="B1309" t="inlineStr">
        <is>
          <t>1179</t>
        </is>
      </c>
      <c r="C1309" t="inlineStr">
        <is>
          <t>L-1563-674895401</t>
        </is>
      </c>
      <c r="D1309" t="inlineStr">
        <is>
          <t>1209695812</t>
        </is>
      </c>
      <c r="E1309" t="inlineStr"/>
      <c r="F1309" t="inlineStr">
        <is>
          <t>https://portal.dnb.de/opac.htm?method=simpleSearch&amp;cqlMode=true&amp;query=idn%3D1209695812</t>
        </is>
      </c>
      <c r="G1309" t="inlineStr">
        <is>
          <t>III 108, 4 (2. angebundenes Werk)</t>
        </is>
      </c>
      <c r="H1309" t="inlineStr"/>
      <c r="I1309" t="inlineStr"/>
      <c r="J1309" t="inlineStr"/>
      <c r="K1309" t="inlineStr"/>
      <c r="L1309" t="inlineStr"/>
      <c r="M1309" t="inlineStr"/>
      <c r="N1309" t="inlineStr"/>
      <c r="O1309" t="inlineStr"/>
      <c r="P1309" t="inlineStr"/>
      <c r="Q1309" t="inlineStr"/>
      <c r="R1309" t="inlineStr"/>
      <c r="S1309" t="inlineStr"/>
      <c r="T1309" t="inlineStr"/>
      <c r="U1309" t="inlineStr"/>
      <c r="V1309" t="inlineStr"/>
      <c r="W1309" t="inlineStr"/>
      <c r="X1309" t="inlineStr"/>
      <c r="Y1309" t="inlineStr"/>
      <c r="Z1309" t="inlineStr"/>
      <c r="AA1309" t="inlineStr"/>
      <c r="AB1309" t="inlineStr"/>
      <c r="AC1309" t="inlineStr"/>
      <c r="AD1309" t="inlineStr"/>
      <c r="AE1309" t="inlineStr"/>
      <c r="AF1309" t="inlineStr"/>
      <c r="AG1309" t="inlineStr"/>
      <c r="AH1309" t="inlineStr"/>
      <c r="AI1309" t="inlineStr"/>
      <c r="AJ1309" t="inlineStr"/>
      <c r="AK1309" t="inlineStr"/>
      <c r="AL1309" t="inlineStr"/>
      <c r="AM1309" t="inlineStr"/>
      <c r="AN1309" t="inlineStr"/>
      <c r="AO1309" t="inlineStr"/>
      <c r="AP1309" t="inlineStr"/>
      <c r="AQ1309" t="inlineStr"/>
      <c r="AR1309" t="inlineStr"/>
      <c r="AS1309" t="inlineStr"/>
      <c r="AT1309" t="inlineStr"/>
      <c r="AU1309" t="inlineStr"/>
      <c r="AV1309" t="inlineStr"/>
      <c r="AW1309" t="inlineStr"/>
      <c r="AX1309" t="inlineStr"/>
      <c r="AY1309" t="inlineStr"/>
      <c r="AZ1309" t="inlineStr"/>
      <c r="BA1309" t="inlineStr"/>
      <c r="BB1309" t="inlineStr"/>
      <c r="BC1309" t="inlineStr">
        <is>
          <t>0</t>
        </is>
      </c>
      <c r="BD1309" t="inlineStr"/>
      <c r="BE1309" t="inlineStr"/>
      <c r="BF1309" t="inlineStr"/>
      <c r="BG1309" t="inlineStr"/>
      <c r="BH1309" t="inlineStr"/>
      <c r="BI1309" t="inlineStr"/>
      <c r="BJ1309" t="inlineStr"/>
      <c r="BK1309" t="inlineStr"/>
      <c r="BL1309" t="inlineStr"/>
      <c r="BM1309" t="inlineStr"/>
      <c r="BN1309" t="inlineStr"/>
      <c r="BO1309" t="inlineStr"/>
      <c r="BP1309" t="inlineStr"/>
      <c r="BQ1309" t="inlineStr"/>
      <c r="BR1309" t="inlineStr"/>
      <c r="BS1309" t="inlineStr"/>
      <c r="BT1309" t="inlineStr"/>
      <c r="BU1309" t="inlineStr"/>
      <c r="BV1309" t="inlineStr"/>
      <c r="BW1309" t="inlineStr"/>
      <c r="BX1309" t="inlineStr"/>
      <c r="BY1309" t="inlineStr"/>
      <c r="BZ1309" t="inlineStr"/>
      <c r="CA1309" t="inlineStr"/>
      <c r="CB1309" t="inlineStr"/>
      <c r="CC1309" t="inlineStr"/>
      <c r="CD1309" t="inlineStr"/>
      <c r="CE1309" t="inlineStr"/>
      <c r="CF1309" t="inlineStr"/>
      <c r="CG1309" t="inlineStr"/>
      <c r="CH1309" t="inlineStr"/>
      <c r="CI1309" t="inlineStr"/>
      <c r="CJ1309" t="inlineStr"/>
      <c r="CK1309" t="inlineStr"/>
      <c r="CL1309" t="inlineStr"/>
      <c r="CM1309" t="inlineStr"/>
      <c r="CN1309" t="inlineStr"/>
      <c r="CO1309" t="inlineStr"/>
      <c r="CP1309" t="inlineStr"/>
      <c r="CQ1309" t="inlineStr"/>
      <c r="CR1309" t="inlineStr"/>
      <c r="CS1309" t="inlineStr"/>
      <c r="CT1309" t="inlineStr"/>
      <c r="CU1309" t="inlineStr"/>
    </row>
    <row r="1310">
      <c r="A1310" t="b">
        <v>1</v>
      </c>
      <c r="B1310" t="inlineStr">
        <is>
          <t>1172</t>
        </is>
      </c>
      <c r="C1310" t="inlineStr">
        <is>
          <t>L-1544-315218762</t>
        </is>
      </c>
      <c r="D1310" t="inlineStr">
        <is>
          <t>106679863X</t>
        </is>
      </c>
      <c r="E1310" t="inlineStr">
        <is>
          <t>Aaf</t>
        </is>
      </c>
      <c r="F1310" t="inlineStr">
        <is>
          <t>https://portal.dnb.de/opac.htm?method=simpleSearch&amp;cqlMode=true&amp;query=idn%3D106679863X</t>
        </is>
      </c>
      <c r="G1310" t="inlineStr">
        <is>
          <t>III 108, 5</t>
        </is>
      </c>
      <c r="H1310" t="inlineStr">
        <is>
          <t>III 108, 5</t>
        </is>
      </c>
      <c r="I1310" t="inlineStr"/>
      <c r="J1310" t="inlineStr"/>
      <c r="K1310" t="inlineStr">
        <is>
          <t>bis 25 cm</t>
        </is>
      </c>
      <c r="L1310" t="inlineStr"/>
      <c r="M1310" t="inlineStr"/>
      <c r="N1310" t="inlineStr"/>
      <c r="O1310" t="inlineStr"/>
      <c r="P1310" t="inlineStr"/>
      <c r="Q1310" t="inlineStr"/>
      <c r="R1310" t="inlineStr"/>
      <c r="S1310" t="inlineStr"/>
      <c r="T1310" t="inlineStr"/>
      <c r="U1310" t="inlineStr"/>
      <c r="V1310" t="inlineStr"/>
      <c r="W1310" t="inlineStr"/>
      <c r="X1310" t="inlineStr"/>
      <c r="Y1310" t="inlineStr"/>
      <c r="Z1310" t="inlineStr"/>
      <c r="AA1310" t="inlineStr">
        <is>
          <t>L</t>
        </is>
      </c>
      <c r="AB1310" t="inlineStr"/>
      <c r="AC1310" t="inlineStr">
        <is>
          <t>x</t>
        </is>
      </c>
      <c r="AD1310" t="inlineStr">
        <is>
          <t>h/E</t>
        </is>
      </c>
      <c r="AE1310" t="inlineStr"/>
      <c r="AF1310" t="inlineStr"/>
      <c r="AG1310" t="inlineStr"/>
      <c r="AH1310" t="inlineStr"/>
      <c r="AI1310" t="inlineStr"/>
      <c r="AJ1310" t="inlineStr">
        <is>
          <t>Pa</t>
        </is>
      </c>
      <c r="AK1310" t="inlineStr"/>
      <c r="AL1310" t="inlineStr"/>
      <c r="AM1310" t="inlineStr"/>
      <c r="AN1310" t="inlineStr"/>
      <c r="AO1310" t="inlineStr">
        <is>
          <t>x</t>
        </is>
      </c>
      <c r="AP1310" t="inlineStr"/>
      <c r="AQ1310" t="inlineStr"/>
      <c r="AR1310" t="inlineStr"/>
      <c r="AS1310" t="inlineStr"/>
      <c r="AT1310" t="inlineStr"/>
      <c r="AU1310" t="inlineStr"/>
      <c r="AV1310" t="inlineStr">
        <is>
          <t>0</t>
        </is>
      </c>
      <c r="AW1310" t="inlineStr">
        <is>
          <t>x</t>
        </is>
      </c>
      <c r="AX1310" t="inlineStr">
        <is>
          <t>110</t>
        </is>
      </c>
      <c r="AY1310" t="inlineStr"/>
      <c r="AZ1310" t="inlineStr"/>
      <c r="BA1310" t="inlineStr"/>
      <c r="BB1310" t="inlineStr">
        <is>
          <t>n</t>
        </is>
      </c>
      <c r="BC1310" t="inlineStr">
        <is>
          <t>0</t>
        </is>
      </c>
      <c r="BD1310" t="inlineStr"/>
      <c r="BE1310" t="inlineStr">
        <is>
          <t>Gewebe mit Papier</t>
        </is>
      </c>
      <c r="BF1310" t="inlineStr"/>
      <c r="BG1310" t="inlineStr"/>
      <c r="BH1310" t="inlineStr"/>
      <c r="BI1310" t="inlineStr"/>
      <c r="BJ1310" t="inlineStr"/>
      <c r="BK1310" t="inlineStr"/>
      <c r="BL1310" t="inlineStr"/>
      <c r="BM1310" t="inlineStr"/>
      <c r="BN1310" t="inlineStr"/>
      <c r="BO1310" t="inlineStr"/>
      <c r="BP1310" t="inlineStr"/>
      <c r="BQ1310" t="inlineStr"/>
      <c r="BR1310" t="inlineStr"/>
      <c r="BS1310" t="inlineStr"/>
      <c r="BT1310" t="inlineStr"/>
      <c r="BU1310" t="inlineStr"/>
      <c r="BV1310" t="inlineStr"/>
      <c r="BW1310" t="inlineStr"/>
      <c r="BX1310" t="inlineStr"/>
      <c r="BY1310" t="inlineStr"/>
      <c r="BZ1310" t="inlineStr"/>
      <c r="CA1310" t="inlineStr"/>
      <c r="CB1310" t="inlineStr"/>
      <c r="CC1310" t="inlineStr"/>
      <c r="CD1310" t="inlineStr"/>
      <c r="CE1310" t="inlineStr"/>
      <c r="CF1310" t="inlineStr"/>
      <c r="CG1310" t="inlineStr"/>
      <c r="CH1310" t="inlineStr"/>
      <c r="CI1310" t="inlineStr"/>
      <c r="CJ1310" t="inlineStr"/>
      <c r="CK1310" t="inlineStr"/>
      <c r="CL1310" t="inlineStr"/>
      <c r="CM1310" t="inlineStr"/>
      <c r="CN1310" t="inlineStr"/>
      <c r="CO1310" t="inlineStr"/>
      <c r="CP1310" t="inlineStr"/>
      <c r="CQ1310" t="inlineStr"/>
      <c r="CR1310" t="inlineStr"/>
      <c r="CS1310" t="inlineStr"/>
      <c r="CT1310" t="inlineStr"/>
      <c r="CU1310" t="inlineStr"/>
    </row>
    <row r="1311">
      <c r="A1311" t="b">
        <v>1</v>
      </c>
      <c r="B1311" t="inlineStr">
        <is>
          <t>1180</t>
        </is>
      </c>
      <c r="C1311" t="inlineStr">
        <is>
          <t>L-1524-16738046X</t>
        </is>
      </c>
      <c r="D1311" t="inlineStr">
        <is>
          <t>999030736</t>
        </is>
      </c>
      <c r="E1311" t="inlineStr">
        <is>
          <t>Aal</t>
        </is>
      </c>
      <c r="F1311" t="inlineStr">
        <is>
          <t>https://portal.dnb.de/opac.htm?method=simpleSearch&amp;cqlMode=true&amp;query=idn%3D999030736</t>
        </is>
      </c>
      <c r="G1311" t="inlineStr">
        <is>
          <t>III 109, 1</t>
        </is>
      </c>
      <c r="H1311" t="inlineStr">
        <is>
          <t>III 109, 1</t>
        </is>
      </c>
      <c r="I1311" t="inlineStr"/>
      <c r="J1311" t="inlineStr"/>
      <c r="K1311" t="inlineStr">
        <is>
          <t>bis 25 cm</t>
        </is>
      </c>
      <c r="L1311" t="inlineStr"/>
      <c r="M1311" t="inlineStr"/>
      <c r="N1311" t="inlineStr"/>
      <c r="O1311" t="inlineStr"/>
      <c r="P1311" t="inlineStr"/>
      <c r="Q1311" t="inlineStr"/>
      <c r="R1311" t="inlineStr"/>
      <c r="S1311" t="inlineStr"/>
      <c r="T1311" t="inlineStr"/>
      <c r="U1311" t="inlineStr"/>
      <c r="V1311" t="inlineStr"/>
      <c r="W1311" t="inlineStr"/>
      <c r="X1311" t="inlineStr"/>
      <c r="Y1311" t="inlineStr"/>
      <c r="Z1311" t="inlineStr"/>
      <c r="AA1311" t="inlineStr">
        <is>
          <t>HPg</t>
        </is>
      </c>
      <c r="AB1311" t="inlineStr"/>
      <c r="AC1311" t="inlineStr"/>
      <c r="AD1311" t="inlineStr">
        <is>
          <t>h/E</t>
        </is>
      </c>
      <c r="AE1311" t="inlineStr"/>
      <c r="AF1311" t="inlineStr"/>
      <c r="AG1311" t="inlineStr"/>
      <c r="AH1311" t="inlineStr"/>
      <c r="AI1311" t="inlineStr"/>
      <c r="AJ1311" t="inlineStr">
        <is>
          <t>Pa</t>
        </is>
      </c>
      <c r="AK1311" t="inlineStr"/>
      <c r="AL1311" t="inlineStr"/>
      <c r="AM1311" t="inlineStr"/>
      <c r="AN1311" t="inlineStr"/>
      <c r="AO1311" t="inlineStr"/>
      <c r="AP1311" t="inlineStr"/>
      <c r="AQ1311" t="inlineStr"/>
      <c r="AR1311" t="inlineStr"/>
      <c r="AS1311" t="inlineStr"/>
      <c r="AT1311" t="inlineStr"/>
      <c r="AU1311" t="inlineStr"/>
      <c r="AV1311" t="inlineStr"/>
      <c r="AW1311" t="inlineStr"/>
      <c r="AX1311" t="inlineStr">
        <is>
          <t>110</t>
        </is>
      </c>
      <c r="AY1311" t="inlineStr"/>
      <c r="AZ1311" t="inlineStr">
        <is>
          <t>x</t>
        </is>
      </c>
      <c r="BA1311" t="inlineStr">
        <is>
          <t>x</t>
        </is>
      </c>
      <c r="BB1311" t="inlineStr">
        <is>
          <t>n</t>
        </is>
      </c>
      <c r="BC1311" t="inlineStr">
        <is>
          <t>0</t>
        </is>
      </c>
      <c r="BD1311" t="inlineStr"/>
      <c r="BE1311" t="inlineStr"/>
      <c r="BF1311" t="inlineStr"/>
      <c r="BG1311" t="inlineStr"/>
      <c r="BH1311" t="inlineStr"/>
      <c r="BI1311" t="inlineStr"/>
      <c r="BJ1311" t="inlineStr"/>
      <c r="BK1311" t="inlineStr"/>
      <c r="BL1311" t="inlineStr"/>
      <c r="BM1311" t="inlineStr"/>
      <c r="BN1311" t="inlineStr"/>
      <c r="BO1311" t="inlineStr"/>
      <c r="BP1311" t="inlineStr"/>
      <c r="BQ1311" t="inlineStr"/>
      <c r="BR1311" t="inlineStr"/>
      <c r="BS1311" t="inlineStr"/>
      <c r="BT1311" t="inlineStr"/>
      <c r="BU1311" t="inlineStr"/>
      <c r="BV1311" t="inlineStr"/>
      <c r="BW1311" t="inlineStr"/>
      <c r="BX1311" t="inlineStr"/>
      <c r="BY1311" t="inlineStr"/>
      <c r="BZ1311" t="inlineStr"/>
      <c r="CA1311" t="inlineStr"/>
      <c r="CB1311" t="inlineStr"/>
      <c r="CC1311" t="inlineStr"/>
      <c r="CD1311" t="inlineStr"/>
      <c r="CE1311" t="inlineStr"/>
      <c r="CF1311" t="inlineStr"/>
      <c r="CG1311" t="inlineStr"/>
      <c r="CH1311" t="inlineStr"/>
      <c r="CI1311" t="inlineStr"/>
      <c r="CJ1311" t="inlineStr"/>
      <c r="CK1311" t="inlineStr"/>
      <c r="CL1311" t="inlineStr"/>
      <c r="CM1311" t="inlineStr"/>
      <c r="CN1311" t="inlineStr"/>
      <c r="CO1311" t="inlineStr"/>
      <c r="CP1311" t="inlineStr"/>
      <c r="CQ1311" t="inlineStr"/>
      <c r="CR1311" t="inlineStr"/>
      <c r="CS1311" t="inlineStr"/>
      <c r="CT1311" t="inlineStr"/>
      <c r="CU1311" t="inlineStr"/>
    </row>
    <row r="1312">
      <c r="A1312" t="b">
        <v>0</v>
      </c>
      <c r="B1312" t="inlineStr">
        <is>
          <t>1181</t>
        </is>
      </c>
      <c r="C1312" t="inlineStr">
        <is>
          <t>L-1523-315469854</t>
        </is>
      </c>
      <c r="D1312" t="inlineStr">
        <is>
          <t>1066942218</t>
        </is>
      </c>
      <c r="E1312" t="inlineStr"/>
      <c r="F1312" t="inlineStr">
        <is>
          <t>https://portal.dnb.de/opac.htm?method=simpleSearch&amp;cqlMode=true&amp;query=idn%3D1066942218</t>
        </is>
      </c>
      <c r="G1312" t="inlineStr">
        <is>
          <t>III 109, 2</t>
        </is>
      </c>
      <c r="H1312" t="inlineStr"/>
      <c r="I1312" t="inlineStr"/>
      <c r="J1312" t="inlineStr"/>
      <c r="K1312" t="inlineStr">
        <is>
          <t>bis 25 cm</t>
        </is>
      </c>
      <c r="L1312" t="inlineStr"/>
      <c r="M1312" t="inlineStr"/>
      <c r="N1312" t="inlineStr"/>
      <c r="O1312" t="inlineStr"/>
      <c r="P1312" t="inlineStr"/>
      <c r="Q1312" t="inlineStr"/>
      <c r="R1312" t="inlineStr"/>
      <c r="S1312" t="inlineStr"/>
      <c r="T1312" t="inlineStr"/>
      <c r="U1312" t="inlineStr"/>
      <c r="V1312" t="inlineStr"/>
      <c r="W1312" t="inlineStr"/>
      <c r="X1312" t="inlineStr"/>
      <c r="Y1312" t="inlineStr"/>
      <c r="Z1312" t="inlineStr"/>
      <c r="AA1312" t="inlineStr">
        <is>
          <t>G</t>
        </is>
      </c>
      <c r="AB1312" t="inlineStr">
        <is>
          <t>x</t>
        </is>
      </c>
      <c r="AC1312" t="inlineStr"/>
      <c r="AD1312" t="inlineStr">
        <is>
          <t>h/E</t>
        </is>
      </c>
      <c r="AE1312" t="inlineStr"/>
      <c r="AF1312" t="inlineStr"/>
      <c r="AG1312" t="inlineStr"/>
      <c r="AH1312" t="inlineStr"/>
      <c r="AI1312" t="inlineStr"/>
      <c r="AJ1312" t="inlineStr">
        <is>
          <t>Pa</t>
        </is>
      </c>
      <c r="AK1312" t="inlineStr">
        <is>
          <t>x</t>
        </is>
      </c>
      <c r="AL1312" t="inlineStr"/>
      <c r="AM1312" t="inlineStr"/>
      <c r="AN1312" t="inlineStr"/>
      <c r="AO1312" t="inlineStr"/>
      <c r="AP1312" t="inlineStr"/>
      <c r="AQ1312" t="inlineStr"/>
      <c r="AR1312" t="inlineStr"/>
      <c r="AS1312" t="inlineStr"/>
      <c r="AT1312" t="inlineStr"/>
      <c r="AU1312" t="inlineStr"/>
      <c r="AV1312" t="inlineStr"/>
      <c r="AW1312" t="inlineStr"/>
      <c r="AX1312" t="inlineStr">
        <is>
          <t>110</t>
        </is>
      </c>
      <c r="AY1312" t="inlineStr"/>
      <c r="AZ1312" t="inlineStr"/>
      <c r="BA1312" t="inlineStr"/>
      <c r="BB1312" t="inlineStr">
        <is>
          <t>ja vor</t>
        </is>
      </c>
      <c r="BC1312" t="inlineStr">
        <is>
          <t>1</t>
        </is>
      </c>
      <c r="BD1312" t="inlineStr"/>
      <c r="BE1312" t="inlineStr"/>
      <c r="BF1312" t="inlineStr"/>
      <c r="BG1312" t="inlineStr"/>
      <c r="BH1312" t="inlineStr"/>
      <c r="BI1312" t="inlineStr"/>
      <c r="BJ1312" t="inlineStr"/>
      <c r="BK1312" t="inlineStr"/>
      <c r="BL1312" t="inlineStr"/>
      <c r="BM1312" t="inlineStr"/>
      <c r="BN1312" t="inlineStr"/>
      <c r="BO1312" t="inlineStr"/>
      <c r="BP1312" t="inlineStr"/>
      <c r="BQ1312" t="inlineStr"/>
      <c r="BR1312" t="inlineStr">
        <is>
          <t>v/h</t>
        </is>
      </c>
      <c r="BS1312" t="inlineStr"/>
      <c r="BT1312" t="inlineStr"/>
      <c r="BU1312" t="inlineStr"/>
      <c r="BV1312" t="inlineStr"/>
      <c r="BW1312" t="inlineStr"/>
      <c r="BX1312" t="inlineStr"/>
      <c r="BY1312" t="inlineStr"/>
      <c r="BZ1312" t="inlineStr"/>
      <c r="CA1312" t="inlineStr">
        <is>
          <t>1</t>
        </is>
      </c>
      <c r="CB1312" t="inlineStr"/>
      <c r="CC1312" t="inlineStr"/>
      <c r="CD1312" t="inlineStr"/>
      <c r="CE1312" t="inlineStr"/>
      <c r="CF1312" t="inlineStr"/>
      <c r="CG1312" t="inlineStr"/>
      <c r="CH1312" t="inlineStr"/>
      <c r="CI1312" t="inlineStr"/>
      <c r="CJ1312" t="inlineStr"/>
      <c r="CK1312" t="inlineStr"/>
      <c r="CL1312" t="inlineStr"/>
      <c r="CM1312" t="inlineStr"/>
      <c r="CN1312" t="inlineStr"/>
      <c r="CO1312" t="inlineStr"/>
      <c r="CP1312" t="inlineStr"/>
      <c r="CQ1312" t="inlineStr"/>
      <c r="CR1312" t="inlineStr"/>
      <c r="CS1312" t="inlineStr"/>
      <c r="CT1312" t="inlineStr"/>
      <c r="CU1312" t="inlineStr"/>
    </row>
    <row r="1313">
      <c r="A1313" t="b">
        <v>1</v>
      </c>
      <c r="B1313" t="inlineStr"/>
      <c r="C1313" t="inlineStr">
        <is>
          <t>L-9999-414378652</t>
        </is>
      </c>
      <c r="D1313" t="inlineStr">
        <is>
          <t>1138060933</t>
        </is>
      </c>
      <c r="E1313" t="inlineStr">
        <is>
          <t>Qd</t>
        </is>
      </c>
      <c r="F1313" t="inlineStr"/>
      <c r="G1313" t="inlineStr">
        <is>
          <t>III 109, 2</t>
        </is>
      </c>
      <c r="H1313" t="inlineStr">
        <is>
          <t>III 109, 2</t>
        </is>
      </c>
      <c r="I1313" t="inlineStr"/>
      <c r="J1313" t="inlineStr"/>
      <c r="K1313" t="inlineStr"/>
      <c r="L1313" t="inlineStr"/>
      <c r="M1313" t="inlineStr"/>
      <c r="N1313" t="inlineStr"/>
      <c r="O1313" t="inlineStr"/>
      <c r="P1313" t="inlineStr"/>
      <c r="Q1313" t="inlineStr"/>
      <c r="R1313" t="inlineStr"/>
      <c r="S1313" t="inlineStr"/>
      <c r="T1313" t="inlineStr"/>
      <c r="U1313" t="inlineStr"/>
      <c r="V1313" t="inlineStr"/>
      <c r="W1313" t="inlineStr"/>
      <c r="X1313" t="inlineStr"/>
      <c r="Y1313" t="inlineStr"/>
      <c r="Z1313" t="inlineStr"/>
      <c r="AA1313" t="inlineStr"/>
      <c r="AB1313" t="inlineStr"/>
      <c r="AC1313" t="inlineStr"/>
      <c r="AD1313" t="inlineStr"/>
      <c r="AE1313" t="inlineStr"/>
      <c r="AF1313" t="inlineStr"/>
      <c r="AG1313" t="inlineStr"/>
      <c r="AH1313" t="inlineStr"/>
      <c r="AI1313" t="inlineStr"/>
      <c r="AJ1313" t="inlineStr"/>
      <c r="AK1313" t="inlineStr"/>
      <c r="AL1313" t="inlineStr"/>
      <c r="AM1313" t="inlineStr"/>
      <c r="AN1313" t="inlineStr"/>
      <c r="AO1313" t="inlineStr"/>
      <c r="AP1313" t="inlineStr"/>
      <c r="AQ1313" t="inlineStr"/>
      <c r="AR1313" t="inlineStr"/>
      <c r="AS1313" t="inlineStr"/>
      <c r="AT1313" t="inlineStr"/>
      <c r="AU1313" t="inlineStr"/>
      <c r="AV1313" t="inlineStr"/>
      <c r="AW1313" t="inlineStr"/>
      <c r="AX1313" t="inlineStr"/>
      <c r="AY1313" t="inlineStr"/>
      <c r="AZ1313" t="inlineStr"/>
      <c r="BA1313" t="inlineStr"/>
      <c r="BB1313" t="inlineStr"/>
      <c r="BC1313" t="inlineStr"/>
      <c r="BD1313" t="inlineStr"/>
      <c r="BE1313" t="inlineStr"/>
      <c r="BF1313" t="inlineStr"/>
      <c r="BG1313" t="inlineStr"/>
      <c r="BH1313" t="inlineStr"/>
      <c r="BI1313" t="inlineStr"/>
      <c r="BJ1313" t="inlineStr"/>
      <c r="BK1313" t="inlineStr"/>
      <c r="BL1313" t="inlineStr"/>
      <c r="BM1313" t="inlineStr"/>
      <c r="BN1313" t="inlineStr"/>
      <c r="BO1313" t="inlineStr"/>
      <c r="BP1313" t="inlineStr"/>
      <c r="BQ1313" t="inlineStr"/>
      <c r="BR1313" t="inlineStr"/>
      <c r="BS1313" t="inlineStr"/>
      <c r="BT1313" t="inlineStr"/>
      <c r="BU1313" t="inlineStr"/>
      <c r="BV1313" t="inlineStr"/>
      <c r="BW1313" t="inlineStr"/>
      <c r="BX1313" t="inlineStr"/>
      <c r="BY1313" t="inlineStr"/>
      <c r="BZ1313" t="inlineStr"/>
      <c r="CA1313" t="inlineStr"/>
      <c r="CB1313" t="inlineStr"/>
      <c r="CC1313" t="inlineStr"/>
      <c r="CD1313" t="inlineStr"/>
      <c r="CE1313" t="inlineStr"/>
      <c r="CF1313" t="inlineStr"/>
      <c r="CG1313" t="inlineStr"/>
      <c r="CH1313" t="inlineStr"/>
      <c r="CI1313" t="inlineStr"/>
      <c r="CJ1313" t="inlineStr"/>
      <c r="CK1313" t="inlineStr"/>
      <c r="CL1313" t="inlineStr"/>
      <c r="CM1313" t="inlineStr"/>
      <c r="CN1313" t="inlineStr"/>
      <c r="CO1313" t="inlineStr"/>
      <c r="CP1313" t="inlineStr"/>
      <c r="CQ1313" t="inlineStr"/>
      <c r="CR1313" t="inlineStr"/>
      <c r="CS1313" t="inlineStr"/>
      <c r="CT1313" t="inlineStr"/>
      <c r="CU1313" t="inlineStr"/>
    </row>
    <row r="1314">
      <c r="A1314" t="b">
        <v>0</v>
      </c>
      <c r="B1314" t="inlineStr">
        <is>
          <t>1185</t>
        </is>
      </c>
      <c r="C1314" t="inlineStr">
        <is>
          <t>L-1523-678531870</t>
        </is>
      </c>
      <c r="D1314" t="inlineStr">
        <is>
          <t>1210935163</t>
        </is>
      </c>
      <c r="E1314" t="inlineStr"/>
      <c r="F1314" t="inlineStr">
        <is>
          <t>https://portal.dnb.de/opac.htm?method=simpleSearch&amp;cqlMode=true&amp;query=idn%3D1210935163</t>
        </is>
      </c>
      <c r="G1314" t="inlineStr">
        <is>
          <t>III 109, 2 (1. angebundenes Werk)</t>
        </is>
      </c>
      <c r="H1314" t="inlineStr"/>
      <c r="I1314" t="inlineStr"/>
      <c r="J1314" t="inlineStr"/>
      <c r="K1314" t="inlineStr"/>
      <c r="L1314" t="inlineStr"/>
      <c r="M1314" t="inlineStr"/>
      <c r="N1314" t="inlineStr"/>
      <c r="O1314" t="inlineStr"/>
      <c r="P1314" t="inlineStr"/>
      <c r="Q1314" t="inlineStr"/>
      <c r="R1314" t="inlineStr"/>
      <c r="S1314" t="inlineStr"/>
      <c r="T1314" t="inlineStr"/>
      <c r="U1314" t="inlineStr"/>
      <c r="V1314" t="inlineStr"/>
      <c r="W1314" t="inlineStr"/>
      <c r="X1314" t="inlineStr"/>
      <c r="Y1314" t="inlineStr"/>
      <c r="Z1314" t="inlineStr"/>
      <c r="AA1314" t="inlineStr"/>
      <c r="AB1314" t="inlineStr"/>
      <c r="AC1314" t="inlineStr"/>
      <c r="AD1314" t="inlineStr"/>
      <c r="AE1314" t="inlineStr"/>
      <c r="AF1314" t="inlineStr"/>
      <c r="AG1314" t="inlineStr"/>
      <c r="AH1314" t="inlineStr"/>
      <c r="AI1314" t="inlineStr"/>
      <c r="AJ1314" t="inlineStr"/>
      <c r="AK1314" t="inlineStr"/>
      <c r="AL1314" t="inlineStr"/>
      <c r="AM1314" t="inlineStr"/>
      <c r="AN1314" t="inlineStr"/>
      <c r="AO1314" t="inlineStr"/>
      <c r="AP1314" t="inlineStr"/>
      <c r="AQ1314" t="inlineStr"/>
      <c r="AR1314" t="inlineStr"/>
      <c r="AS1314" t="inlineStr"/>
      <c r="AT1314" t="inlineStr"/>
      <c r="AU1314" t="inlineStr"/>
      <c r="AV1314" t="inlineStr"/>
      <c r="AW1314" t="inlineStr"/>
      <c r="AX1314" t="inlineStr"/>
      <c r="AY1314" t="inlineStr"/>
      <c r="AZ1314" t="inlineStr"/>
      <c r="BA1314" t="inlineStr"/>
      <c r="BB1314" t="inlineStr"/>
      <c r="BC1314" t="inlineStr">
        <is>
          <t>0</t>
        </is>
      </c>
      <c r="BD1314" t="inlineStr"/>
      <c r="BE1314" t="inlineStr"/>
      <c r="BF1314" t="inlineStr"/>
      <c r="BG1314" t="inlineStr"/>
      <c r="BH1314" t="inlineStr"/>
      <c r="BI1314" t="inlineStr"/>
      <c r="BJ1314" t="inlineStr"/>
      <c r="BK1314" t="inlineStr"/>
      <c r="BL1314" t="inlineStr"/>
      <c r="BM1314" t="inlineStr"/>
      <c r="BN1314" t="inlineStr"/>
      <c r="BO1314" t="inlineStr"/>
      <c r="BP1314" t="inlineStr"/>
      <c r="BQ1314" t="inlineStr"/>
      <c r="BR1314" t="inlineStr"/>
      <c r="BS1314" t="inlineStr"/>
      <c r="BT1314" t="inlineStr"/>
      <c r="BU1314" t="inlineStr"/>
      <c r="BV1314" t="inlineStr"/>
      <c r="BW1314" t="inlineStr"/>
      <c r="BX1314" t="inlineStr"/>
      <c r="BY1314" t="inlineStr"/>
      <c r="BZ1314" t="inlineStr"/>
      <c r="CA1314" t="inlineStr"/>
      <c r="CB1314" t="inlineStr"/>
      <c r="CC1314" t="inlineStr"/>
      <c r="CD1314" t="inlineStr"/>
      <c r="CE1314" t="inlineStr"/>
      <c r="CF1314" t="inlineStr"/>
      <c r="CG1314" t="inlineStr"/>
      <c r="CH1314" t="inlineStr"/>
      <c r="CI1314" t="inlineStr"/>
      <c r="CJ1314" t="inlineStr"/>
      <c r="CK1314" t="inlineStr"/>
      <c r="CL1314" t="inlineStr"/>
      <c r="CM1314" t="inlineStr"/>
      <c r="CN1314" t="inlineStr"/>
      <c r="CO1314" t="inlineStr"/>
      <c r="CP1314" t="inlineStr"/>
      <c r="CQ1314" t="inlineStr"/>
      <c r="CR1314" t="inlineStr"/>
      <c r="CS1314" t="inlineStr"/>
      <c r="CT1314" t="inlineStr"/>
      <c r="CU1314" t="inlineStr"/>
    </row>
    <row r="1315">
      <c r="A1315" t="b">
        <v>0</v>
      </c>
      <c r="B1315" t="inlineStr">
        <is>
          <t>1186</t>
        </is>
      </c>
      <c r="C1315" t="inlineStr">
        <is>
          <t>L-1523-679441379</t>
        </is>
      </c>
      <c r="D1315" t="inlineStr">
        <is>
          <t>1211353079</t>
        </is>
      </c>
      <c r="E1315" t="inlineStr"/>
      <c r="F1315" t="inlineStr">
        <is>
          <t>https://portal.dnb.de/opac.htm?method=simpleSearch&amp;cqlMode=true&amp;query=idn%3D1211353079</t>
        </is>
      </c>
      <c r="G1315" t="inlineStr">
        <is>
          <t>III 109, 2 (2. angebundenes Werk)</t>
        </is>
      </c>
      <c r="H1315" t="inlineStr"/>
      <c r="I1315" t="inlineStr"/>
      <c r="J1315" t="inlineStr"/>
      <c r="K1315" t="inlineStr"/>
      <c r="L1315" t="inlineStr"/>
      <c r="M1315" t="inlineStr"/>
      <c r="N1315" t="inlineStr"/>
      <c r="O1315" t="inlineStr"/>
      <c r="P1315" t="inlineStr"/>
      <c r="Q1315" t="inlineStr"/>
      <c r="R1315" t="inlineStr"/>
      <c r="S1315" t="inlineStr"/>
      <c r="T1315" t="inlineStr"/>
      <c r="U1315" t="inlineStr"/>
      <c r="V1315" t="inlineStr"/>
      <c r="W1315" t="inlineStr"/>
      <c r="X1315" t="inlineStr"/>
      <c r="Y1315" t="inlineStr"/>
      <c r="Z1315" t="inlineStr"/>
      <c r="AA1315" t="inlineStr"/>
      <c r="AB1315" t="inlineStr"/>
      <c r="AC1315" t="inlineStr"/>
      <c r="AD1315" t="inlineStr"/>
      <c r="AE1315" t="inlineStr"/>
      <c r="AF1315" t="inlineStr"/>
      <c r="AG1315" t="inlineStr"/>
      <c r="AH1315" t="inlineStr"/>
      <c r="AI1315" t="inlineStr"/>
      <c r="AJ1315" t="inlineStr"/>
      <c r="AK1315" t="inlineStr"/>
      <c r="AL1315" t="inlineStr"/>
      <c r="AM1315" t="inlineStr"/>
      <c r="AN1315" t="inlineStr"/>
      <c r="AO1315" t="inlineStr"/>
      <c r="AP1315" t="inlineStr"/>
      <c r="AQ1315" t="inlineStr"/>
      <c r="AR1315" t="inlineStr"/>
      <c r="AS1315" t="inlineStr"/>
      <c r="AT1315" t="inlineStr"/>
      <c r="AU1315" t="inlineStr"/>
      <c r="AV1315" t="inlineStr"/>
      <c r="AW1315" t="inlineStr"/>
      <c r="AX1315" t="inlineStr"/>
      <c r="AY1315" t="inlineStr"/>
      <c r="AZ1315" t="inlineStr"/>
      <c r="BA1315" t="inlineStr"/>
      <c r="BB1315" t="inlineStr"/>
      <c r="BC1315" t="inlineStr">
        <is>
          <t>0</t>
        </is>
      </c>
      <c r="BD1315" t="inlineStr"/>
      <c r="BE1315" t="inlineStr"/>
      <c r="BF1315" t="inlineStr"/>
      <c r="BG1315" t="inlineStr"/>
      <c r="BH1315" t="inlineStr"/>
      <c r="BI1315" t="inlineStr"/>
      <c r="BJ1315" t="inlineStr"/>
      <c r="BK1315" t="inlineStr"/>
      <c r="BL1315" t="inlineStr"/>
      <c r="BM1315" t="inlineStr"/>
      <c r="BN1315" t="inlineStr"/>
      <c r="BO1315" t="inlineStr"/>
      <c r="BP1315" t="inlineStr"/>
      <c r="BQ1315" t="inlineStr"/>
      <c r="BR1315" t="inlineStr"/>
      <c r="BS1315" t="inlineStr"/>
      <c r="BT1315" t="inlineStr"/>
      <c r="BU1315" t="inlineStr"/>
      <c r="BV1315" t="inlineStr"/>
      <c r="BW1315" t="inlineStr"/>
      <c r="BX1315" t="inlineStr"/>
      <c r="BY1315" t="inlineStr"/>
      <c r="BZ1315" t="inlineStr"/>
      <c r="CA1315" t="inlineStr"/>
      <c r="CB1315" t="inlineStr"/>
      <c r="CC1315" t="inlineStr"/>
      <c r="CD1315" t="inlineStr"/>
      <c r="CE1315" t="inlineStr"/>
      <c r="CF1315" t="inlineStr"/>
      <c r="CG1315" t="inlineStr"/>
      <c r="CH1315" t="inlineStr"/>
      <c r="CI1315" t="inlineStr"/>
      <c r="CJ1315" t="inlineStr"/>
      <c r="CK1315" t="inlineStr"/>
      <c r="CL1315" t="inlineStr"/>
      <c r="CM1315" t="inlineStr"/>
      <c r="CN1315" t="inlineStr"/>
      <c r="CO1315" t="inlineStr"/>
      <c r="CP1315" t="inlineStr"/>
      <c r="CQ1315" t="inlineStr"/>
      <c r="CR1315" t="inlineStr"/>
      <c r="CS1315" t="inlineStr"/>
      <c r="CT1315" t="inlineStr"/>
      <c r="CU1315" t="inlineStr"/>
    </row>
    <row r="1316">
      <c r="A1316" t="b">
        <v>1</v>
      </c>
      <c r="B1316" t="inlineStr">
        <is>
          <t>1182</t>
        </is>
      </c>
      <c r="C1316" t="inlineStr">
        <is>
          <t>L-1523-315494522</t>
        </is>
      </c>
      <c r="D1316" t="inlineStr">
        <is>
          <t>1066964297</t>
        </is>
      </c>
      <c r="E1316" t="inlineStr">
        <is>
          <t>Aaf</t>
        </is>
      </c>
      <c r="F1316" t="inlineStr">
        <is>
          <t>https://portal.dnb.de/opac.htm?method=simpleSearch&amp;cqlMode=true&amp;query=idn%3D1066964297</t>
        </is>
      </c>
      <c r="G1316" t="inlineStr">
        <is>
          <t>III 109, 3</t>
        </is>
      </c>
      <c r="H1316" t="inlineStr">
        <is>
          <t>III 109, 3</t>
        </is>
      </c>
      <c r="I1316" t="inlineStr"/>
      <c r="J1316" t="inlineStr"/>
      <c r="K1316" t="inlineStr">
        <is>
          <t>bis 25 cm</t>
        </is>
      </c>
      <c r="L1316" t="inlineStr"/>
      <c r="M1316" t="inlineStr"/>
      <c r="N1316" t="inlineStr"/>
      <c r="O1316" t="inlineStr"/>
      <c r="P1316" t="inlineStr"/>
      <c r="Q1316" t="inlineStr"/>
      <c r="R1316" t="inlineStr"/>
      <c r="S1316" t="inlineStr"/>
      <c r="T1316" t="inlineStr"/>
      <c r="U1316" t="inlineStr"/>
      <c r="V1316" t="inlineStr"/>
      <c r="W1316" t="inlineStr"/>
      <c r="X1316" t="inlineStr"/>
      <c r="Y1316" t="inlineStr"/>
      <c r="Z1316" t="inlineStr"/>
      <c r="AA1316" t="inlineStr">
        <is>
          <t>G</t>
        </is>
      </c>
      <c r="AB1316" t="inlineStr">
        <is>
          <t>x</t>
        </is>
      </c>
      <c r="AC1316" t="inlineStr"/>
      <c r="AD1316" t="inlineStr">
        <is>
          <t>h/E</t>
        </is>
      </c>
      <c r="AE1316" t="inlineStr"/>
      <c r="AF1316" t="inlineStr"/>
      <c r="AG1316" t="inlineStr"/>
      <c r="AH1316" t="inlineStr"/>
      <c r="AI1316" t="inlineStr"/>
      <c r="AJ1316" t="inlineStr">
        <is>
          <t>Pa</t>
        </is>
      </c>
      <c r="AK1316" t="inlineStr">
        <is>
          <t>x</t>
        </is>
      </c>
      <c r="AL1316" t="inlineStr"/>
      <c r="AM1316" t="inlineStr"/>
      <c r="AN1316" t="inlineStr"/>
      <c r="AO1316" t="inlineStr"/>
      <c r="AP1316" t="inlineStr"/>
      <c r="AQ1316" t="inlineStr"/>
      <c r="AR1316" t="inlineStr"/>
      <c r="AS1316" t="inlineStr"/>
      <c r="AT1316" t="inlineStr"/>
      <c r="AU1316" t="inlineStr"/>
      <c r="AV1316" t="inlineStr"/>
      <c r="AW1316" t="inlineStr"/>
      <c r="AX1316" t="inlineStr">
        <is>
          <t>110</t>
        </is>
      </c>
      <c r="AY1316" t="inlineStr"/>
      <c r="AZ1316" t="inlineStr"/>
      <c r="BA1316" t="inlineStr"/>
      <c r="BB1316" t="inlineStr">
        <is>
          <t>ja vor</t>
        </is>
      </c>
      <c r="BC1316" t="inlineStr">
        <is>
          <t>1</t>
        </is>
      </c>
      <c r="BD1316" t="inlineStr"/>
      <c r="BE1316" t="inlineStr"/>
      <c r="BF1316" t="inlineStr"/>
      <c r="BG1316" t="inlineStr"/>
      <c r="BH1316" t="inlineStr"/>
      <c r="BI1316" t="inlineStr"/>
      <c r="BJ1316" t="inlineStr"/>
      <c r="BK1316" t="inlineStr"/>
      <c r="BL1316" t="inlineStr"/>
      <c r="BM1316" t="inlineStr"/>
      <c r="BN1316" t="inlineStr"/>
      <c r="BO1316" t="inlineStr"/>
      <c r="BP1316" t="inlineStr"/>
      <c r="BQ1316" t="inlineStr"/>
      <c r="BR1316" t="inlineStr">
        <is>
          <t>v</t>
        </is>
      </c>
      <c r="BS1316" t="inlineStr"/>
      <c r="BT1316" t="inlineStr"/>
      <c r="BU1316" t="inlineStr"/>
      <c r="BV1316" t="inlineStr"/>
      <c r="BW1316" t="inlineStr"/>
      <c r="BX1316" t="inlineStr"/>
      <c r="BY1316" t="inlineStr"/>
      <c r="BZ1316" t="inlineStr"/>
      <c r="CA1316" t="inlineStr">
        <is>
          <t>1</t>
        </is>
      </c>
      <c r="CB1316" t="inlineStr"/>
      <c r="CC1316" t="inlineStr"/>
      <c r="CD1316" t="inlineStr"/>
      <c r="CE1316" t="inlineStr"/>
      <c r="CF1316" t="inlineStr"/>
      <c r="CG1316" t="inlineStr"/>
      <c r="CH1316" t="inlineStr"/>
      <c r="CI1316" t="inlineStr"/>
      <c r="CJ1316" t="inlineStr"/>
      <c r="CK1316" t="inlineStr"/>
      <c r="CL1316" t="inlineStr"/>
      <c r="CM1316" t="inlineStr"/>
      <c r="CN1316" t="inlineStr"/>
      <c r="CO1316" t="inlineStr"/>
      <c r="CP1316" t="inlineStr"/>
      <c r="CQ1316" t="inlineStr"/>
      <c r="CR1316" t="inlineStr"/>
      <c r="CS1316" t="inlineStr"/>
      <c r="CT1316" t="inlineStr"/>
      <c r="CU1316" t="inlineStr"/>
    </row>
    <row r="1317">
      <c r="A1317" t="b">
        <v>0</v>
      </c>
      <c r="B1317" t="inlineStr">
        <is>
          <t>1183</t>
        </is>
      </c>
      <c r="C1317" t="inlineStr">
        <is>
          <t>L-1524-315492341</t>
        </is>
      </c>
      <c r="D1317" t="inlineStr">
        <is>
          <t>1066961948</t>
        </is>
      </c>
      <c r="E1317" t="inlineStr"/>
      <c r="F1317" t="inlineStr">
        <is>
          <t>https://portal.dnb.de/opac.htm?method=simpleSearch&amp;cqlMode=true&amp;query=idn%3D1066961948</t>
        </is>
      </c>
      <c r="G1317" t="inlineStr">
        <is>
          <t>III 109, 4</t>
        </is>
      </c>
      <c r="H1317" t="inlineStr"/>
      <c r="I1317" t="inlineStr"/>
      <c r="J1317" t="inlineStr"/>
      <c r="K1317" t="inlineStr">
        <is>
          <t>bis 25 cm</t>
        </is>
      </c>
      <c r="L1317" t="inlineStr"/>
      <c r="M1317" t="inlineStr"/>
      <c r="N1317" t="inlineStr"/>
      <c r="O1317" t="inlineStr"/>
      <c r="P1317" t="inlineStr"/>
      <c r="Q1317" t="inlineStr"/>
      <c r="R1317" t="inlineStr"/>
      <c r="S1317" t="inlineStr"/>
      <c r="T1317" t="inlineStr"/>
      <c r="U1317" t="inlineStr"/>
      <c r="V1317" t="inlineStr"/>
      <c r="W1317" t="inlineStr"/>
      <c r="X1317" t="inlineStr"/>
      <c r="Y1317" t="inlineStr"/>
      <c r="Z1317" t="inlineStr"/>
      <c r="AA1317" t="inlineStr">
        <is>
          <t>HL</t>
        </is>
      </c>
      <c r="AB1317" t="inlineStr">
        <is>
          <t>x</t>
        </is>
      </c>
      <c r="AC1317" t="inlineStr"/>
      <c r="AD1317" t="inlineStr">
        <is>
          <t>h/E</t>
        </is>
      </c>
      <c r="AE1317" t="inlineStr"/>
      <c r="AF1317" t="inlineStr"/>
      <c r="AG1317" t="inlineStr"/>
      <c r="AH1317" t="inlineStr"/>
      <c r="AI1317" t="inlineStr"/>
      <c r="AJ1317" t="inlineStr">
        <is>
          <t>Pa</t>
        </is>
      </c>
      <c r="AK1317" t="inlineStr"/>
      <c r="AL1317" t="inlineStr"/>
      <c r="AM1317" t="inlineStr"/>
      <c r="AN1317" t="inlineStr"/>
      <c r="AO1317" t="inlineStr"/>
      <c r="AP1317" t="inlineStr"/>
      <c r="AQ1317" t="inlineStr"/>
      <c r="AR1317" t="inlineStr"/>
      <c r="AS1317" t="inlineStr"/>
      <c r="AT1317" t="inlineStr"/>
      <c r="AU1317" t="inlineStr"/>
      <c r="AV1317" t="inlineStr"/>
      <c r="AW1317" t="inlineStr"/>
      <c r="AX1317" t="inlineStr">
        <is>
          <t>110</t>
        </is>
      </c>
      <c r="AY1317" t="inlineStr"/>
      <c r="AZ1317" t="inlineStr"/>
      <c r="BA1317" t="inlineStr"/>
      <c r="BB1317" t="inlineStr">
        <is>
          <t>n</t>
        </is>
      </c>
      <c r="BC1317" t="inlineStr">
        <is>
          <t>0</t>
        </is>
      </c>
      <c r="BD1317" t="inlineStr"/>
      <c r="BE1317" t="inlineStr"/>
      <c r="BF1317" t="inlineStr"/>
      <c r="BG1317" t="inlineStr"/>
      <c r="BH1317" t="inlineStr"/>
      <c r="BI1317" t="inlineStr"/>
      <c r="BJ1317" t="inlineStr"/>
      <c r="BK1317" t="inlineStr"/>
      <c r="BL1317" t="inlineStr"/>
      <c r="BM1317" t="inlineStr"/>
      <c r="BN1317" t="inlineStr"/>
      <c r="BO1317" t="inlineStr"/>
      <c r="BP1317" t="inlineStr"/>
      <c r="BQ1317" t="inlineStr"/>
      <c r="BR1317" t="inlineStr"/>
      <c r="BS1317" t="inlineStr"/>
      <c r="BT1317" t="inlineStr"/>
      <c r="BU1317" t="inlineStr"/>
      <c r="BV1317" t="inlineStr"/>
      <c r="BW1317" t="inlineStr"/>
      <c r="BX1317" t="inlineStr"/>
      <c r="BY1317" t="inlineStr"/>
      <c r="BZ1317" t="inlineStr"/>
      <c r="CA1317" t="inlineStr"/>
      <c r="CB1317" t="inlineStr"/>
      <c r="CC1317" t="inlineStr"/>
      <c r="CD1317" t="inlineStr"/>
      <c r="CE1317" t="inlineStr"/>
      <c r="CF1317" t="inlineStr"/>
      <c r="CG1317" t="inlineStr"/>
      <c r="CH1317" t="inlineStr"/>
      <c r="CI1317" t="inlineStr"/>
      <c r="CJ1317" t="inlineStr"/>
      <c r="CK1317" t="inlineStr"/>
      <c r="CL1317" t="inlineStr"/>
      <c r="CM1317" t="inlineStr"/>
      <c r="CN1317" t="inlineStr"/>
      <c r="CO1317" t="inlineStr"/>
      <c r="CP1317" t="inlineStr"/>
      <c r="CQ1317" t="inlineStr"/>
      <c r="CR1317" t="inlineStr"/>
      <c r="CS1317" t="inlineStr"/>
      <c r="CT1317" t="inlineStr"/>
      <c r="CU1317" t="inlineStr"/>
    </row>
    <row r="1318">
      <c r="A1318" t="b">
        <v>1</v>
      </c>
      <c r="B1318" t="inlineStr"/>
      <c r="C1318" t="inlineStr">
        <is>
          <t>L-9999-414828453</t>
        </is>
      </c>
      <c r="D1318" t="inlineStr">
        <is>
          <t>1138311448</t>
        </is>
      </c>
      <c r="E1318" t="inlineStr">
        <is>
          <t>Qd</t>
        </is>
      </c>
      <c r="F1318" t="inlineStr"/>
      <c r="G1318" t="inlineStr">
        <is>
          <t>III 109, 4</t>
        </is>
      </c>
      <c r="H1318" t="inlineStr">
        <is>
          <t>III 109, 4</t>
        </is>
      </c>
      <c r="I1318" t="inlineStr"/>
      <c r="J1318" t="inlineStr"/>
      <c r="K1318" t="inlineStr"/>
      <c r="L1318" t="inlineStr"/>
      <c r="M1318" t="inlineStr"/>
      <c r="N1318" t="inlineStr"/>
      <c r="O1318" t="inlineStr"/>
      <c r="P1318" t="inlineStr"/>
      <c r="Q1318" t="inlineStr"/>
      <c r="R1318" t="inlineStr"/>
      <c r="S1318" t="inlineStr"/>
      <c r="T1318" t="inlineStr"/>
      <c r="U1318" t="inlineStr"/>
      <c r="V1318" t="inlineStr"/>
      <c r="W1318" t="inlineStr"/>
      <c r="X1318" t="inlineStr"/>
      <c r="Y1318" t="inlineStr"/>
      <c r="Z1318" t="inlineStr"/>
      <c r="AA1318" t="inlineStr"/>
      <c r="AB1318" t="inlineStr"/>
      <c r="AC1318" t="inlineStr"/>
      <c r="AD1318" t="inlineStr"/>
      <c r="AE1318" t="inlineStr"/>
      <c r="AF1318" t="inlineStr"/>
      <c r="AG1318" t="inlineStr"/>
      <c r="AH1318" t="inlineStr"/>
      <c r="AI1318" t="inlineStr"/>
      <c r="AJ1318" t="inlineStr"/>
      <c r="AK1318" t="inlineStr"/>
      <c r="AL1318" t="inlineStr"/>
      <c r="AM1318" t="inlineStr"/>
      <c r="AN1318" t="inlineStr"/>
      <c r="AO1318" t="inlineStr"/>
      <c r="AP1318" t="inlineStr"/>
      <c r="AQ1318" t="inlineStr"/>
      <c r="AR1318" t="inlineStr"/>
      <c r="AS1318" t="inlineStr"/>
      <c r="AT1318" t="inlineStr"/>
      <c r="AU1318" t="inlineStr"/>
      <c r="AV1318" t="inlineStr"/>
      <c r="AW1318" t="inlineStr"/>
      <c r="AX1318" t="inlineStr"/>
      <c r="AY1318" t="inlineStr"/>
      <c r="AZ1318" t="inlineStr"/>
      <c r="BA1318" t="inlineStr"/>
      <c r="BB1318" t="inlineStr"/>
      <c r="BC1318" t="inlineStr"/>
      <c r="BD1318" t="inlineStr"/>
      <c r="BE1318" t="inlineStr"/>
      <c r="BF1318" t="inlineStr"/>
      <c r="BG1318" t="inlineStr"/>
      <c r="BH1318" t="inlineStr"/>
      <c r="BI1318" t="inlineStr"/>
      <c r="BJ1318" t="inlineStr"/>
      <c r="BK1318" t="inlineStr"/>
      <c r="BL1318" t="inlineStr"/>
      <c r="BM1318" t="inlineStr"/>
      <c r="BN1318" t="inlineStr"/>
      <c r="BO1318" t="inlineStr"/>
      <c r="BP1318" t="inlineStr"/>
      <c r="BQ1318" t="inlineStr"/>
      <c r="BR1318" t="inlineStr"/>
      <c r="BS1318" t="inlineStr"/>
      <c r="BT1318" t="inlineStr"/>
      <c r="BU1318" t="inlineStr"/>
      <c r="BV1318" t="inlineStr"/>
      <c r="BW1318" t="inlineStr"/>
      <c r="BX1318" t="inlineStr"/>
      <c r="BY1318" t="inlineStr"/>
      <c r="BZ1318" t="inlineStr"/>
      <c r="CA1318" t="inlineStr"/>
      <c r="CB1318" t="inlineStr"/>
      <c r="CC1318" t="inlineStr"/>
      <c r="CD1318" t="inlineStr"/>
      <c r="CE1318" t="inlineStr"/>
      <c r="CF1318" t="inlineStr"/>
      <c r="CG1318" t="inlineStr"/>
      <c r="CH1318" t="inlineStr"/>
      <c r="CI1318" t="inlineStr"/>
      <c r="CJ1318" t="inlineStr"/>
      <c r="CK1318" t="inlineStr"/>
      <c r="CL1318" t="inlineStr"/>
      <c r="CM1318" t="inlineStr"/>
      <c r="CN1318" t="inlineStr"/>
      <c r="CO1318" t="inlineStr"/>
      <c r="CP1318" t="inlineStr"/>
      <c r="CQ1318" t="inlineStr"/>
      <c r="CR1318" t="inlineStr"/>
      <c r="CS1318" t="inlineStr"/>
      <c r="CT1318" t="inlineStr"/>
      <c r="CU1318" t="inlineStr"/>
    </row>
    <row r="1319">
      <c r="A1319" t="b">
        <v>0</v>
      </c>
      <c r="B1319" t="inlineStr">
        <is>
          <t>1187</t>
        </is>
      </c>
      <c r="C1319" t="inlineStr">
        <is>
          <t>L-1879-670535966</t>
        </is>
      </c>
      <c r="D1319" t="inlineStr">
        <is>
          <t>1208644882</t>
        </is>
      </c>
      <c r="E1319" t="inlineStr"/>
      <c r="F1319" t="inlineStr">
        <is>
          <t>https://portal.dnb.de/opac.htm?method=simpleSearch&amp;cqlMode=true&amp;query=idn%3D1208644882</t>
        </is>
      </c>
      <c r="G1319" t="inlineStr">
        <is>
          <t>III 109, 4 (1. angebundenes Werk)</t>
        </is>
      </c>
      <c r="H1319" t="inlineStr"/>
      <c r="I1319" t="inlineStr"/>
      <c r="J1319" t="inlineStr"/>
      <c r="K1319" t="inlineStr"/>
      <c r="L1319" t="inlineStr"/>
      <c r="M1319" t="inlineStr"/>
      <c r="N1319" t="inlineStr"/>
      <c r="O1319" t="inlineStr"/>
      <c r="P1319" t="inlineStr"/>
      <c r="Q1319" t="inlineStr"/>
      <c r="R1319" t="inlineStr"/>
      <c r="S1319" t="inlineStr"/>
      <c r="T1319" t="inlineStr"/>
      <c r="U1319" t="inlineStr"/>
      <c r="V1319" t="inlineStr"/>
      <c r="W1319" t="inlineStr"/>
      <c r="X1319" t="inlineStr"/>
      <c r="Y1319" t="inlineStr"/>
      <c r="Z1319" t="inlineStr"/>
      <c r="AA1319" t="inlineStr"/>
      <c r="AB1319" t="inlineStr"/>
      <c r="AC1319" t="inlineStr"/>
      <c r="AD1319" t="inlineStr"/>
      <c r="AE1319" t="inlineStr"/>
      <c r="AF1319" t="inlineStr"/>
      <c r="AG1319" t="inlineStr"/>
      <c r="AH1319" t="inlineStr"/>
      <c r="AI1319" t="inlineStr"/>
      <c r="AJ1319" t="inlineStr"/>
      <c r="AK1319" t="inlineStr"/>
      <c r="AL1319" t="inlineStr"/>
      <c r="AM1319" t="inlineStr"/>
      <c r="AN1319" t="inlineStr"/>
      <c r="AO1319" t="inlineStr"/>
      <c r="AP1319" t="inlineStr"/>
      <c r="AQ1319" t="inlineStr"/>
      <c r="AR1319" t="inlineStr"/>
      <c r="AS1319" t="inlineStr"/>
      <c r="AT1319" t="inlineStr"/>
      <c r="AU1319" t="inlineStr"/>
      <c r="AV1319" t="inlineStr"/>
      <c r="AW1319" t="inlineStr"/>
      <c r="AX1319" t="inlineStr"/>
      <c r="AY1319" t="inlineStr"/>
      <c r="AZ1319" t="inlineStr"/>
      <c r="BA1319" t="inlineStr"/>
      <c r="BB1319" t="inlineStr"/>
      <c r="BC1319" t="inlineStr">
        <is>
          <t>0</t>
        </is>
      </c>
      <c r="BD1319" t="inlineStr"/>
      <c r="BE1319" t="inlineStr"/>
      <c r="BF1319" t="inlineStr"/>
      <c r="BG1319" t="inlineStr"/>
      <c r="BH1319" t="inlineStr"/>
      <c r="BI1319" t="inlineStr"/>
      <c r="BJ1319" t="inlineStr"/>
      <c r="BK1319" t="inlineStr"/>
      <c r="BL1319" t="inlineStr"/>
      <c r="BM1319" t="inlineStr"/>
      <c r="BN1319" t="inlineStr"/>
      <c r="BO1319" t="inlineStr"/>
      <c r="BP1319" t="inlineStr"/>
      <c r="BQ1319" t="inlineStr"/>
      <c r="BR1319" t="inlineStr"/>
      <c r="BS1319" t="inlineStr"/>
      <c r="BT1319" t="inlineStr"/>
      <c r="BU1319" t="inlineStr"/>
      <c r="BV1319" t="inlineStr"/>
      <c r="BW1319" t="inlineStr"/>
      <c r="BX1319" t="inlineStr"/>
      <c r="BY1319" t="inlineStr"/>
      <c r="BZ1319" t="inlineStr"/>
      <c r="CA1319" t="inlineStr"/>
      <c r="CB1319" t="inlineStr"/>
      <c r="CC1319" t="inlineStr"/>
      <c r="CD1319" t="inlineStr"/>
      <c r="CE1319" t="inlineStr"/>
      <c r="CF1319" t="inlineStr"/>
      <c r="CG1319" t="inlineStr"/>
      <c r="CH1319" t="inlineStr"/>
      <c r="CI1319" t="inlineStr"/>
      <c r="CJ1319" t="inlineStr"/>
      <c r="CK1319" t="inlineStr"/>
      <c r="CL1319" t="inlineStr"/>
      <c r="CM1319" t="inlineStr"/>
      <c r="CN1319" t="inlineStr"/>
      <c r="CO1319" t="inlineStr"/>
      <c r="CP1319" t="inlineStr"/>
      <c r="CQ1319" t="inlineStr"/>
      <c r="CR1319" t="inlineStr"/>
      <c r="CS1319" t="inlineStr"/>
      <c r="CT1319" t="inlineStr"/>
      <c r="CU1319" t="inlineStr"/>
    </row>
    <row r="1320">
      <c r="A1320" t="b">
        <v>0</v>
      </c>
      <c r="B1320" t="inlineStr">
        <is>
          <t>1188</t>
        </is>
      </c>
      <c r="C1320" t="inlineStr">
        <is>
          <t>L-1880-670535192</t>
        </is>
      </c>
      <c r="D1320" t="inlineStr">
        <is>
          <t>1208643959</t>
        </is>
      </c>
      <c r="E1320" t="inlineStr"/>
      <c r="F1320" t="inlineStr">
        <is>
          <t>https://portal.dnb.de/opac.htm?method=simpleSearch&amp;cqlMode=true&amp;query=idn%3D1208643959</t>
        </is>
      </c>
      <c r="G1320" t="inlineStr">
        <is>
          <t>III 109, 4 (2.angebundenes Werk)</t>
        </is>
      </c>
      <c r="H1320" t="inlineStr"/>
      <c r="I1320" t="inlineStr"/>
      <c r="J1320" t="inlineStr"/>
      <c r="K1320" t="inlineStr"/>
      <c r="L1320" t="inlineStr"/>
      <c r="M1320" t="inlineStr"/>
      <c r="N1320" t="inlineStr"/>
      <c r="O1320" t="inlineStr"/>
      <c r="P1320" t="inlineStr"/>
      <c r="Q1320" t="inlineStr"/>
      <c r="R1320" t="inlineStr"/>
      <c r="S1320" t="inlineStr"/>
      <c r="T1320" t="inlineStr"/>
      <c r="U1320" t="inlineStr"/>
      <c r="V1320" t="inlineStr"/>
      <c r="W1320" t="inlineStr"/>
      <c r="X1320" t="inlineStr"/>
      <c r="Y1320" t="inlineStr"/>
      <c r="Z1320" t="inlineStr"/>
      <c r="AA1320" t="inlineStr"/>
      <c r="AB1320" t="inlineStr"/>
      <c r="AC1320" t="inlineStr"/>
      <c r="AD1320" t="inlineStr"/>
      <c r="AE1320" t="inlineStr"/>
      <c r="AF1320" t="inlineStr"/>
      <c r="AG1320" t="inlineStr"/>
      <c r="AH1320" t="inlineStr"/>
      <c r="AI1320" t="inlineStr"/>
      <c r="AJ1320" t="inlineStr"/>
      <c r="AK1320" t="inlineStr"/>
      <c r="AL1320" t="inlineStr"/>
      <c r="AM1320" t="inlineStr"/>
      <c r="AN1320" t="inlineStr"/>
      <c r="AO1320" t="inlineStr"/>
      <c r="AP1320" t="inlineStr"/>
      <c r="AQ1320" t="inlineStr"/>
      <c r="AR1320" t="inlineStr"/>
      <c r="AS1320" t="inlineStr"/>
      <c r="AT1320" t="inlineStr"/>
      <c r="AU1320" t="inlineStr"/>
      <c r="AV1320" t="inlineStr"/>
      <c r="AW1320" t="inlineStr"/>
      <c r="AX1320" t="inlineStr"/>
      <c r="AY1320" t="inlineStr"/>
      <c r="AZ1320" t="inlineStr"/>
      <c r="BA1320" t="inlineStr"/>
      <c r="BB1320" t="inlineStr"/>
      <c r="BC1320" t="inlineStr">
        <is>
          <t>0</t>
        </is>
      </c>
      <c r="BD1320" t="inlineStr"/>
      <c r="BE1320" t="inlineStr"/>
      <c r="BF1320" t="inlineStr"/>
      <c r="BG1320" t="inlineStr"/>
      <c r="BH1320" t="inlineStr"/>
      <c r="BI1320" t="inlineStr"/>
      <c r="BJ1320" t="inlineStr"/>
      <c r="BK1320" t="inlineStr"/>
      <c r="BL1320" t="inlineStr"/>
      <c r="BM1320" t="inlineStr"/>
      <c r="BN1320" t="inlineStr"/>
      <c r="BO1320" t="inlineStr"/>
      <c r="BP1320" t="inlineStr"/>
      <c r="BQ1320" t="inlineStr"/>
      <c r="BR1320" t="inlineStr"/>
      <c r="BS1320" t="inlineStr"/>
      <c r="BT1320" t="inlineStr"/>
      <c r="BU1320" t="inlineStr"/>
      <c r="BV1320" t="inlineStr"/>
      <c r="BW1320" t="inlineStr"/>
      <c r="BX1320" t="inlineStr"/>
      <c r="BY1320" t="inlineStr"/>
      <c r="BZ1320" t="inlineStr"/>
      <c r="CA1320" t="inlineStr"/>
      <c r="CB1320" t="inlineStr"/>
      <c r="CC1320" t="inlineStr"/>
      <c r="CD1320" t="inlineStr"/>
      <c r="CE1320" t="inlineStr"/>
      <c r="CF1320" t="inlineStr"/>
      <c r="CG1320" t="inlineStr"/>
      <c r="CH1320" t="inlineStr"/>
      <c r="CI1320" t="inlineStr"/>
      <c r="CJ1320" t="inlineStr"/>
      <c r="CK1320" t="inlineStr"/>
      <c r="CL1320" t="inlineStr"/>
      <c r="CM1320" t="inlineStr"/>
      <c r="CN1320" t="inlineStr"/>
      <c r="CO1320" t="inlineStr"/>
      <c r="CP1320" t="inlineStr"/>
      <c r="CQ1320" t="inlineStr"/>
      <c r="CR1320" t="inlineStr"/>
      <c r="CS1320" t="inlineStr"/>
      <c r="CT1320" t="inlineStr"/>
      <c r="CU1320" t="inlineStr"/>
    </row>
    <row r="1321">
      <c r="A1321" t="b">
        <v>0</v>
      </c>
      <c r="B1321" t="inlineStr">
        <is>
          <t>1189</t>
        </is>
      </c>
      <c r="C1321" t="inlineStr">
        <is>
          <t>L-1858-67053563X</t>
        </is>
      </c>
      <c r="D1321" t="inlineStr">
        <is>
          <t>994405022</t>
        </is>
      </c>
      <c r="E1321" t="inlineStr"/>
      <c r="F1321" t="inlineStr">
        <is>
          <t>https://portal.dnb.de/opac.htm?method=simpleSearch&amp;cqlMode=true&amp;query=idn%3D994405022</t>
        </is>
      </c>
      <c r="G1321" t="inlineStr">
        <is>
          <t>III 109, 4 (3. angebundenes Werk)</t>
        </is>
      </c>
      <c r="H1321" t="inlineStr"/>
      <c r="I1321" t="inlineStr"/>
      <c r="J1321" t="inlineStr"/>
      <c r="K1321" t="inlineStr"/>
      <c r="L1321" t="inlineStr"/>
      <c r="M1321" t="inlineStr"/>
      <c r="N1321" t="inlineStr"/>
      <c r="O1321" t="inlineStr"/>
      <c r="P1321" t="inlineStr"/>
      <c r="Q1321" t="inlineStr"/>
      <c r="R1321" t="inlineStr"/>
      <c r="S1321" t="inlineStr"/>
      <c r="T1321" t="inlineStr"/>
      <c r="U1321" t="inlineStr"/>
      <c r="V1321" t="inlineStr"/>
      <c r="W1321" t="inlineStr"/>
      <c r="X1321" t="inlineStr"/>
      <c r="Y1321" t="inlineStr"/>
      <c r="Z1321" t="inlineStr"/>
      <c r="AA1321" t="inlineStr"/>
      <c r="AB1321" t="inlineStr"/>
      <c r="AC1321" t="inlineStr"/>
      <c r="AD1321" t="inlineStr"/>
      <c r="AE1321" t="inlineStr"/>
      <c r="AF1321" t="inlineStr"/>
      <c r="AG1321" t="inlineStr"/>
      <c r="AH1321" t="inlineStr"/>
      <c r="AI1321" t="inlineStr"/>
      <c r="AJ1321" t="inlineStr"/>
      <c r="AK1321" t="inlineStr"/>
      <c r="AL1321" t="inlineStr"/>
      <c r="AM1321" t="inlineStr"/>
      <c r="AN1321" t="inlineStr"/>
      <c r="AO1321" t="inlineStr"/>
      <c r="AP1321" t="inlineStr"/>
      <c r="AQ1321" t="inlineStr"/>
      <c r="AR1321" t="inlineStr"/>
      <c r="AS1321" t="inlineStr"/>
      <c r="AT1321" t="inlineStr"/>
      <c r="AU1321" t="inlineStr"/>
      <c r="AV1321" t="inlineStr"/>
      <c r="AW1321" t="inlineStr"/>
      <c r="AX1321" t="inlineStr"/>
      <c r="AY1321" t="inlineStr"/>
      <c r="AZ1321" t="inlineStr"/>
      <c r="BA1321" t="inlineStr"/>
      <c r="BB1321" t="inlineStr"/>
      <c r="BC1321" t="inlineStr">
        <is>
          <t>0</t>
        </is>
      </c>
      <c r="BD1321" t="inlineStr"/>
      <c r="BE1321" t="inlineStr"/>
      <c r="BF1321" t="inlineStr"/>
      <c r="BG1321" t="inlineStr"/>
      <c r="BH1321" t="inlineStr"/>
      <c r="BI1321" t="inlineStr"/>
      <c r="BJ1321" t="inlineStr"/>
      <c r="BK1321" t="inlineStr"/>
      <c r="BL1321" t="inlineStr"/>
      <c r="BM1321" t="inlineStr"/>
      <c r="BN1321" t="inlineStr"/>
      <c r="BO1321" t="inlineStr"/>
      <c r="BP1321" t="inlineStr"/>
      <c r="BQ1321" t="inlineStr"/>
      <c r="BR1321" t="inlineStr"/>
      <c r="BS1321" t="inlineStr"/>
      <c r="BT1321" t="inlineStr"/>
      <c r="BU1321" t="inlineStr"/>
      <c r="BV1321" t="inlineStr"/>
      <c r="BW1321" t="inlineStr"/>
      <c r="BX1321" t="inlineStr"/>
      <c r="BY1321" t="inlineStr"/>
      <c r="BZ1321" t="inlineStr"/>
      <c r="CA1321" t="inlineStr"/>
      <c r="CB1321" t="inlineStr"/>
      <c r="CC1321" t="inlineStr"/>
      <c r="CD1321" t="inlineStr"/>
      <c r="CE1321" t="inlineStr"/>
      <c r="CF1321" t="inlineStr"/>
      <c r="CG1321" t="inlineStr"/>
      <c r="CH1321" t="inlineStr"/>
      <c r="CI1321" t="inlineStr"/>
      <c r="CJ1321" t="inlineStr"/>
      <c r="CK1321" t="inlineStr"/>
      <c r="CL1321" t="inlineStr"/>
      <c r="CM1321" t="inlineStr"/>
      <c r="CN1321" t="inlineStr"/>
      <c r="CO1321" t="inlineStr"/>
      <c r="CP1321" t="inlineStr"/>
      <c r="CQ1321" t="inlineStr"/>
      <c r="CR1321" t="inlineStr"/>
      <c r="CS1321" t="inlineStr"/>
      <c r="CT1321" t="inlineStr"/>
      <c r="CU1321" t="inlineStr"/>
    </row>
    <row r="1322">
      <c r="A1322" t="b">
        <v>0</v>
      </c>
      <c r="B1322" t="inlineStr">
        <is>
          <t>1190</t>
        </is>
      </c>
      <c r="C1322" t="inlineStr">
        <is>
          <t>L-1870-670534641</t>
        </is>
      </c>
      <c r="D1322" t="inlineStr">
        <is>
          <t>10730419</t>
        </is>
      </c>
      <c r="E1322" t="inlineStr"/>
      <c r="F1322" t="inlineStr">
        <is>
          <t>https://portal.dnb.de/opac.htm?method=simpleSearch&amp;cqlMode=true&amp;query=idn%3D10730419</t>
        </is>
      </c>
      <c r="G1322" t="inlineStr">
        <is>
          <t>III 109, 4 (angebunden)</t>
        </is>
      </c>
      <c r="H1322" t="inlineStr"/>
      <c r="I1322" t="inlineStr"/>
      <c r="J1322" t="inlineStr"/>
      <c r="K1322" t="inlineStr"/>
      <c r="L1322" t="inlineStr"/>
      <c r="M1322" t="inlineStr"/>
      <c r="N1322" t="inlineStr"/>
      <c r="O1322" t="inlineStr"/>
      <c r="P1322" t="inlineStr"/>
      <c r="Q1322" t="inlineStr"/>
      <c r="R1322" t="inlineStr"/>
      <c r="S1322" t="inlineStr"/>
      <c r="T1322" t="inlineStr"/>
      <c r="U1322" t="inlineStr"/>
      <c r="V1322" t="inlineStr"/>
      <c r="W1322" t="inlineStr"/>
      <c r="X1322" t="inlineStr"/>
      <c r="Y1322" t="inlineStr"/>
      <c r="Z1322" t="inlineStr"/>
      <c r="AA1322" t="inlineStr"/>
      <c r="AB1322" t="inlineStr"/>
      <c r="AC1322" t="inlineStr"/>
      <c r="AD1322" t="inlineStr"/>
      <c r="AE1322" t="inlineStr"/>
      <c r="AF1322" t="inlineStr"/>
      <c r="AG1322" t="inlineStr"/>
      <c r="AH1322" t="inlineStr"/>
      <c r="AI1322" t="inlineStr"/>
      <c r="AJ1322" t="inlineStr"/>
      <c r="AK1322" t="inlineStr"/>
      <c r="AL1322" t="inlineStr"/>
      <c r="AM1322" t="inlineStr"/>
      <c r="AN1322" t="inlineStr"/>
      <c r="AO1322" t="inlineStr"/>
      <c r="AP1322" t="inlineStr"/>
      <c r="AQ1322" t="inlineStr"/>
      <c r="AR1322" t="inlineStr"/>
      <c r="AS1322" t="inlineStr"/>
      <c r="AT1322" t="inlineStr"/>
      <c r="AU1322" t="inlineStr"/>
      <c r="AV1322" t="inlineStr"/>
      <c r="AW1322" t="inlineStr"/>
      <c r="AX1322" t="inlineStr"/>
      <c r="AY1322" t="inlineStr"/>
      <c r="AZ1322" t="inlineStr"/>
      <c r="BA1322" t="inlineStr"/>
      <c r="BB1322" t="inlineStr"/>
      <c r="BC1322" t="inlineStr">
        <is>
          <t>0</t>
        </is>
      </c>
      <c r="BD1322" t="inlineStr"/>
      <c r="BE1322" t="inlineStr"/>
      <c r="BF1322" t="inlineStr"/>
      <c r="BG1322" t="inlineStr"/>
      <c r="BH1322" t="inlineStr"/>
      <c r="BI1322" t="inlineStr"/>
      <c r="BJ1322" t="inlineStr"/>
      <c r="BK1322" t="inlineStr"/>
      <c r="BL1322" t="inlineStr"/>
      <c r="BM1322" t="inlineStr"/>
      <c r="BN1322" t="inlineStr"/>
      <c r="BO1322" t="inlineStr"/>
      <c r="BP1322" t="inlineStr"/>
      <c r="BQ1322" t="inlineStr"/>
      <c r="BR1322" t="inlineStr"/>
      <c r="BS1322" t="inlineStr"/>
      <c r="BT1322" t="inlineStr"/>
      <c r="BU1322" t="inlineStr"/>
      <c r="BV1322" t="inlineStr"/>
      <c r="BW1322" t="inlineStr"/>
      <c r="BX1322" t="inlineStr"/>
      <c r="BY1322" t="inlineStr"/>
      <c r="BZ1322" t="inlineStr"/>
      <c r="CA1322" t="inlineStr"/>
      <c r="CB1322" t="inlineStr"/>
      <c r="CC1322" t="inlineStr"/>
      <c r="CD1322" t="inlineStr"/>
      <c r="CE1322" t="inlineStr"/>
      <c r="CF1322" t="inlineStr"/>
      <c r="CG1322" t="inlineStr"/>
      <c r="CH1322" t="inlineStr"/>
      <c r="CI1322" t="inlineStr"/>
      <c r="CJ1322" t="inlineStr"/>
      <c r="CK1322" t="inlineStr"/>
      <c r="CL1322" t="inlineStr"/>
      <c r="CM1322" t="inlineStr"/>
      <c r="CN1322" t="inlineStr"/>
      <c r="CO1322" t="inlineStr"/>
      <c r="CP1322" t="inlineStr"/>
      <c r="CQ1322" t="inlineStr"/>
      <c r="CR1322" t="inlineStr"/>
      <c r="CS1322" t="inlineStr"/>
      <c r="CT1322" t="inlineStr"/>
      <c r="CU1322" t="inlineStr"/>
    </row>
    <row r="1323">
      <c r="A1323" t="b">
        <v>1</v>
      </c>
      <c r="B1323" t="inlineStr">
        <is>
          <t>1184</t>
        </is>
      </c>
      <c r="C1323" t="inlineStr">
        <is>
          <t>L-1540-315487720</t>
        </is>
      </c>
      <c r="D1323" t="inlineStr">
        <is>
          <t>106695710X</t>
        </is>
      </c>
      <c r="E1323" t="inlineStr">
        <is>
          <t>Aaf</t>
        </is>
      </c>
      <c r="F1323" t="inlineStr">
        <is>
          <t>https://portal.dnb.de/opac.htm?method=simpleSearch&amp;cqlMode=true&amp;query=idn%3D106695710X</t>
        </is>
      </c>
      <c r="G1323" t="inlineStr">
        <is>
          <t>III 109, 5</t>
        </is>
      </c>
      <c r="H1323" t="inlineStr">
        <is>
          <t>III 109, 5</t>
        </is>
      </c>
      <c r="I1323" t="inlineStr"/>
      <c r="J1323" t="inlineStr"/>
      <c r="K1323" t="inlineStr">
        <is>
          <t>bis 25 cm</t>
        </is>
      </c>
      <c r="L1323" t="inlineStr"/>
      <c r="M1323" t="inlineStr"/>
      <c r="N1323" t="inlineStr"/>
      <c r="O1323" t="inlineStr"/>
      <c r="P1323" t="inlineStr"/>
      <c r="Q1323" t="inlineStr"/>
      <c r="R1323" t="inlineStr"/>
      <c r="S1323" t="inlineStr"/>
      <c r="T1323" t="inlineStr"/>
      <c r="U1323" t="inlineStr"/>
      <c r="V1323" t="inlineStr"/>
      <c r="W1323" t="inlineStr"/>
      <c r="X1323" t="inlineStr"/>
      <c r="Y1323" t="inlineStr"/>
      <c r="Z1323" t="inlineStr"/>
      <c r="AA1323" t="inlineStr">
        <is>
          <t>Pg</t>
        </is>
      </c>
      <c r="AB1323" t="inlineStr">
        <is>
          <t>x</t>
        </is>
      </c>
      <c r="AC1323" t="inlineStr"/>
      <c r="AD1323" t="inlineStr">
        <is>
          <t>h/E</t>
        </is>
      </c>
      <c r="AE1323" t="inlineStr"/>
      <c r="AF1323" t="inlineStr"/>
      <c r="AG1323" t="inlineStr"/>
      <c r="AH1323" t="inlineStr"/>
      <c r="AI1323" t="inlineStr"/>
      <c r="AJ1323" t="inlineStr">
        <is>
          <t>Pa</t>
        </is>
      </c>
      <c r="AK1323" t="inlineStr"/>
      <c r="AL1323" t="inlineStr"/>
      <c r="AM1323" t="inlineStr"/>
      <c r="AN1323" t="inlineStr"/>
      <c r="AO1323" t="inlineStr"/>
      <c r="AP1323" t="inlineStr"/>
      <c r="AQ1323" t="inlineStr"/>
      <c r="AR1323" t="inlineStr"/>
      <c r="AS1323" t="inlineStr"/>
      <c r="AT1323" t="inlineStr"/>
      <c r="AU1323" t="inlineStr"/>
      <c r="AV1323" t="inlineStr"/>
      <c r="AW1323" t="inlineStr"/>
      <c r="AX1323" t="inlineStr">
        <is>
          <t>110</t>
        </is>
      </c>
      <c r="AY1323" t="inlineStr"/>
      <c r="AZ1323" t="inlineStr"/>
      <c r="BA1323" t="inlineStr"/>
      <c r="BB1323" t="inlineStr">
        <is>
          <t>n</t>
        </is>
      </c>
      <c r="BC1323" t="inlineStr">
        <is>
          <t>0</t>
        </is>
      </c>
      <c r="BD1323" t="inlineStr"/>
      <c r="BE1323" t="inlineStr"/>
      <c r="BF1323" t="inlineStr"/>
      <c r="BG1323" t="inlineStr">
        <is>
          <t>x</t>
        </is>
      </c>
      <c r="BH1323" t="inlineStr"/>
      <c r="BI1323" t="inlineStr"/>
      <c r="BJ1323" t="inlineStr"/>
      <c r="BK1323" t="inlineStr"/>
      <c r="BL1323" t="inlineStr"/>
      <c r="BM1323" t="inlineStr"/>
      <c r="BN1323" t="inlineStr"/>
      <c r="BO1323" t="inlineStr"/>
      <c r="BP1323" t="inlineStr"/>
      <c r="BQ1323" t="inlineStr"/>
      <c r="BR1323" t="inlineStr"/>
      <c r="BS1323" t="inlineStr"/>
      <c r="BT1323" t="inlineStr"/>
      <c r="BU1323" t="inlineStr"/>
      <c r="BV1323" t="inlineStr"/>
      <c r="BW1323" t="inlineStr"/>
      <c r="BX1323" t="inlineStr"/>
      <c r="BY1323" t="inlineStr"/>
      <c r="BZ1323" t="inlineStr"/>
      <c r="CA1323" t="inlineStr"/>
      <c r="CB1323" t="inlineStr"/>
      <c r="CC1323" t="inlineStr"/>
      <c r="CD1323" t="inlineStr"/>
      <c r="CE1323" t="inlineStr"/>
      <c r="CF1323" t="inlineStr"/>
      <c r="CG1323" t="inlineStr"/>
      <c r="CH1323" t="inlineStr"/>
      <c r="CI1323" t="inlineStr"/>
      <c r="CJ1323" t="inlineStr"/>
      <c r="CK1323" t="inlineStr"/>
      <c r="CL1323" t="inlineStr"/>
      <c r="CM1323" t="inlineStr"/>
      <c r="CN1323" t="inlineStr"/>
      <c r="CO1323" t="inlineStr"/>
      <c r="CP1323" t="inlineStr"/>
      <c r="CQ1323" t="inlineStr"/>
      <c r="CR1323" t="inlineStr"/>
      <c r="CS1323" t="inlineStr"/>
      <c r="CT1323" t="inlineStr"/>
      <c r="CU1323" t="inlineStr"/>
    </row>
    <row r="1324">
      <c r="A1324" t="b">
        <v>1</v>
      </c>
      <c r="B1324" t="inlineStr">
        <is>
          <t>1191</t>
        </is>
      </c>
      <c r="C1324" t="inlineStr">
        <is>
          <t>L-1525-315494344</t>
        </is>
      </c>
      <c r="D1324" t="inlineStr">
        <is>
          <t>1066964122</t>
        </is>
      </c>
      <c r="E1324" t="inlineStr">
        <is>
          <t>Aaf</t>
        </is>
      </c>
      <c r="F1324" t="inlineStr">
        <is>
          <t>https://portal.dnb.de/opac.htm?method=simpleSearch&amp;cqlMode=true&amp;query=idn%3D1066964122</t>
        </is>
      </c>
      <c r="G1324" t="inlineStr">
        <is>
          <t>III 110, 1</t>
        </is>
      </c>
      <c r="H1324" t="inlineStr">
        <is>
          <t>III 110, 1</t>
        </is>
      </c>
      <c r="I1324" t="inlineStr"/>
      <c r="J1324" t="inlineStr"/>
      <c r="K1324" t="inlineStr">
        <is>
          <t>bis 25 cm</t>
        </is>
      </c>
      <c r="L1324" t="inlineStr"/>
      <c r="M1324" t="inlineStr"/>
      <c r="N1324" t="inlineStr"/>
      <c r="O1324" t="inlineStr"/>
      <c r="P1324" t="inlineStr"/>
      <c r="Q1324" t="inlineStr"/>
      <c r="R1324" t="inlineStr"/>
      <c r="S1324" t="inlineStr"/>
      <c r="T1324" t="inlineStr"/>
      <c r="U1324" t="inlineStr"/>
      <c r="V1324" t="inlineStr"/>
      <c r="W1324" t="inlineStr"/>
      <c r="X1324" t="inlineStr"/>
      <c r="Y1324" t="inlineStr"/>
      <c r="Z1324" t="inlineStr"/>
      <c r="AA1324" t="inlineStr">
        <is>
          <t>HD</t>
        </is>
      </c>
      <c r="AB1324" t="inlineStr"/>
      <c r="AC1324" t="inlineStr">
        <is>
          <t>x</t>
        </is>
      </c>
      <c r="AD1324" t="inlineStr">
        <is>
          <t>f</t>
        </is>
      </c>
      <c r="AE1324" t="inlineStr"/>
      <c r="AF1324" t="inlineStr"/>
      <c r="AG1324" t="inlineStr"/>
      <c r="AH1324" t="inlineStr"/>
      <c r="AI1324" t="inlineStr"/>
      <c r="AJ1324" t="inlineStr">
        <is>
          <t>Pa</t>
        </is>
      </c>
      <c r="AK1324" t="inlineStr"/>
      <c r="AL1324" t="inlineStr"/>
      <c r="AM1324" t="inlineStr"/>
      <c r="AN1324" t="inlineStr"/>
      <c r="AO1324" t="inlineStr"/>
      <c r="AP1324" t="inlineStr"/>
      <c r="AQ1324" t="inlineStr"/>
      <c r="AR1324" t="inlineStr"/>
      <c r="AS1324" t="inlineStr"/>
      <c r="AT1324" t="inlineStr"/>
      <c r="AU1324" t="inlineStr"/>
      <c r="AV1324" t="inlineStr"/>
      <c r="AW1324" t="inlineStr"/>
      <c r="AX1324" t="inlineStr">
        <is>
          <t>110</t>
        </is>
      </c>
      <c r="AY1324" t="inlineStr"/>
      <c r="AZ1324" t="inlineStr"/>
      <c r="BA1324" t="inlineStr"/>
      <c r="BB1324" t="inlineStr">
        <is>
          <t>n</t>
        </is>
      </c>
      <c r="BC1324" t="inlineStr">
        <is>
          <t>0</t>
        </is>
      </c>
      <c r="BD1324" t="inlineStr"/>
      <c r="BE1324" t="inlineStr"/>
      <c r="BF1324" t="inlineStr"/>
      <c r="BG1324" t="inlineStr"/>
      <c r="BH1324" t="inlineStr">
        <is>
          <t>x sauer</t>
        </is>
      </c>
      <c r="BI1324" t="inlineStr"/>
      <c r="BJ1324" t="inlineStr">
        <is>
          <t>x</t>
        </is>
      </c>
      <c r="BK1324" t="inlineStr"/>
      <c r="BL1324" t="inlineStr"/>
      <c r="BM1324" t="inlineStr">
        <is>
          <t>Buchschuh (abriebgefährdet)</t>
        </is>
      </c>
      <c r="BN1324" t="inlineStr"/>
      <c r="BO1324" t="inlineStr"/>
      <c r="BP1324" t="inlineStr"/>
      <c r="BQ1324" t="inlineStr"/>
      <c r="BR1324" t="inlineStr"/>
      <c r="BS1324" t="inlineStr"/>
      <c r="BT1324" t="inlineStr"/>
      <c r="BU1324" t="inlineStr"/>
      <c r="BV1324" t="inlineStr"/>
      <c r="BW1324" t="inlineStr"/>
      <c r="BX1324" t="inlineStr"/>
      <c r="BY1324" t="inlineStr"/>
      <c r="BZ1324" t="inlineStr"/>
      <c r="CA1324" t="inlineStr"/>
      <c r="CB1324" t="inlineStr"/>
      <c r="CC1324" t="inlineStr"/>
      <c r="CD1324" t="inlineStr"/>
      <c r="CE1324" t="inlineStr"/>
      <c r="CF1324" t="inlineStr"/>
      <c r="CG1324" t="inlineStr"/>
      <c r="CH1324" t="inlineStr"/>
      <c r="CI1324" t="inlineStr"/>
      <c r="CJ1324" t="inlineStr"/>
      <c r="CK1324" t="inlineStr"/>
      <c r="CL1324" t="inlineStr"/>
      <c r="CM1324" t="inlineStr"/>
      <c r="CN1324" t="inlineStr"/>
      <c r="CO1324" t="inlineStr"/>
      <c r="CP1324" t="inlineStr"/>
      <c r="CQ1324" t="inlineStr"/>
      <c r="CR1324" t="inlineStr"/>
      <c r="CS1324" t="inlineStr"/>
      <c r="CT1324" t="inlineStr"/>
      <c r="CU1324" t="inlineStr"/>
    </row>
    <row r="1325">
      <c r="A1325" t="b">
        <v>1</v>
      </c>
      <c r="B1325" t="inlineStr">
        <is>
          <t>1192</t>
        </is>
      </c>
      <c r="C1325" t="inlineStr">
        <is>
          <t>L-1559-180416669</t>
        </is>
      </c>
      <c r="D1325" t="inlineStr">
        <is>
          <t>1003676618</t>
        </is>
      </c>
      <c r="E1325" t="inlineStr">
        <is>
          <t>Aal</t>
        </is>
      </c>
      <c r="F1325" t="inlineStr">
        <is>
          <t>https://portal.dnb.de/opac.htm?method=simpleSearch&amp;cqlMode=true&amp;query=idn%3D1003676618</t>
        </is>
      </c>
      <c r="G1325" t="inlineStr">
        <is>
          <t>III 110, 2</t>
        </is>
      </c>
      <c r="H1325" t="inlineStr">
        <is>
          <t>III 110, 2</t>
        </is>
      </c>
      <c r="I1325" t="inlineStr"/>
      <c r="J1325" t="inlineStr"/>
      <c r="K1325" t="inlineStr">
        <is>
          <t>bis 25 cm</t>
        </is>
      </c>
      <c r="L1325" t="inlineStr"/>
      <c r="M1325" t="inlineStr"/>
      <c r="N1325" t="inlineStr"/>
      <c r="O1325" t="inlineStr"/>
      <c r="P1325" t="inlineStr"/>
      <c r="Q1325" t="inlineStr"/>
      <c r="R1325" t="inlineStr"/>
      <c r="S1325" t="inlineStr"/>
      <c r="T1325" t="inlineStr"/>
      <c r="U1325" t="inlineStr"/>
      <c r="V1325" t="inlineStr"/>
      <c r="W1325" t="inlineStr"/>
      <c r="X1325" t="inlineStr"/>
      <c r="Y1325" t="inlineStr"/>
      <c r="Z1325" t="inlineStr"/>
      <c r="AA1325" t="inlineStr">
        <is>
          <t>Pa</t>
        </is>
      </c>
      <c r="AB1325" t="inlineStr"/>
      <c r="AC1325" t="inlineStr">
        <is>
          <t>x</t>
        </is>
      </c>
      <c r="AD1325" t="inlineStr">
        <is>
          <t>h/E</t>
        </is>
      </c>
      <c r="AE1325" t="inlineStr"/>
      <c r="AF1325" t="inlineStr"/>
      <c r="AG1325" t="inlineStr"/>
      <c r="AH1325" t="inlineStr"/>
      <c r="AI1325" t="inlineStr"/>
      <c r="AJ1325" t="inlineStr">
        <is>
          <t>Pa</t>
        </is>
      </c>
      <c r="AK1325" t="inlineStr"/>
      <c r="AL1325" t="inlineStr"/>
      <c r="AM1325" t="inlineStr"/>
      <c r="AN1325" t="inlineStr"/>
      <c r="AO1325" t="inlineStr"/>
      <c r="AP1325" t="inlineStr"/>
      <c r="AQ1325" t="inlineStr"/>
      <c r="AR1325" t="inlineStr"/>
      <c r="AS1325" t="inlineStr"/>
      <c r="AT1325" t="inlineStr"/>
      <c r="AU1325" t="inlineStr"/>
      <c r="AV1325" t="inlineStr"/>
      <c r="AW1325" t="inlineStr"/>
      <c r="AX1325" t="inlineStr">
        <is>
          <t>110</t>
        </is>
      </c>
      <c r="AY1325" t="inlineStr"/>
      <c r="AZ1325" t="inlineStr"/>
      <c r="BA1325" t="inlineStr"/>
      <c r="BB1325" t="inlineStr">
        <is>
          <t>n</t>
        </is>
      </c>
      <c r="BC1325" t="inlineStr">
        <is>
          <t>0</t>
        </is>
      </c>
      <c r="BD1325" t="inlineStr"/>
      <c r="BE1325" t="inlineStr"/>
      <c r="BF1325" t="inlineStr"/>
      <c r="BG1325" t="inlineStr"/>
      <c r="BH1325" t="inlineStr"/>
      <c r="BI1325" t="inlineStr"/>
      <c r="BJ1325" t="inlineStr"/>
      <c r="BK1325" t="inlineStr"/>
      <c r="BL1325" t="inlineStr"/>
      <c r="BM1325" t="inlineStr"/>
      <c r="BN1325" t="inlineStr"/>
      <c r="BO1325" t="inlineStr"/>
      <c r="BP1325" t="inlineStr"/>
      <c r="BQ1325" t="inlineStr"/>
      <c r="BR1325" t="inlineStr"/>
      <c r="BS1325" t="inlineStr"/>
      <c r="BT1325" t="inlineStr"/>
      <c r="BU1325" t="inlineStr"/>
      <c r="BV1325" t="inlineStr"/>
      <c r="BW1325" t="inlineStr"/>
      <c r="BX1325" t="inlineStr"/>
      <c r="BY1325" t="inlineStr"/>
      <c r="BZ1325" t="inlineStr"/>
      <c r="CA1325" t="inlineStr"/>
      <c r="CB1325" t="inlineStr"/>
      <c r="CC1325" t="inlineStr"/>
      <c r="CD1325" t="inlineStr"/>
      <c r="CE1325" t="inlineStr"/>
      <c r="CF1325" t="inlineStr"/>
      <c r="CG1325" t="inlineStr"/>
      <c r="CH1325" t="inlineStr"/>
      <c r="CI1325" t="inlineStr"/>
      <c r="CJ1325" t="inlineStr"/>
      <c r="CK1325" t="inlineStr"/>
      <c r="CL1325" t="inlineStr"/>
      <c r="CM1325" t="inlineStr"/>
      <c r="CN1325" t="inlineStr"/>
      <c r="CO1325" t="inlineStr"/>
      <c r="CP1325" t="inlineStr"/>
      <c r="CQ1325" t="inlineStr"/>
      <c r="CR1325" t="inlineStr"/>
      <c r="CS1325" t="inlineStr"/>
      <c r="CT1325" t="inlineStr"/>
      <c r="CU1325" t="inlineStr"/>
    </row>
    <row r="1326">
      <c r="A1326" t="b">
        <v>1</v>
      </c>
      <c r="B1326" t="inlineStr">
        <is>
          <t>1193</t>
        </is>
      </c>
      <c r="C1326" t="inlineStr">
        <is>
          <t>L-1519-315487658</t>
        </is>
      </c>
      <c r="D1326" t="inlineStr">
        <is>
          <t>1066957037</t>
        </is>
      </c>
      <c r="E1326" t="inlineStr">
        <is>
          <t>Aaf</t>
        </is>
      </c>
      <c r="F1326" t="inlineStr">
        <is>
          <t>https://portal.dnb.de/opac.htm?method=simpleSearch&amp;cqlMode=true&amp;query=idn%3D1066957037</t>
        </is>
      </c>
      <c r="G1326" t="inlineStr">
        <is>
          <t>III 110, 3</t>
        </is>
      </c>
      <c r="H1326" t="inlineStr">
        <is>
          <t>III 110, 3</t>
        </is>
      </c>
      <c r="I1326" t="inlineStr"/>
      <c r="J1326" t="inlineStr"/>
      <c r="K1326" t="inlineStr">
        <is>
          <t>bis 25 cm</t>
        </is>
      </c>
      <c r="L1326" t="inlineStr"/>
      <c r="M1326" t="inlineStr"/>
      <c r="N1326" t="inlineStr"/>
      <c r="O1326" t="inlineStr"/>
      <c r="P1326" t="inlineStr"/>
      <c r="Q1326" t="inlineStr"/>
      <c r="R1326" t="inlineStr"/>
      <c r="S1326" t="inlineStr"/>
      <c r="T1326" t="inlineStr"/>
      <c r="U1326" t="inlineStr"/>
      <c r="V1326" t="inlineStr"/>
      <c r="W1326" t="inlineStr"/>
      <c r="X1326" t="inlineStr"/>
      <c r="Y1326" t="inlineStr"/>
      <c r="Z1326" t="inlineStr"/>
      <c r="AA1326" t="inlineStr">
        <is>
          <t>Pa</t>
        </is>
      </c>
      <c r="AB1326" t="inlineStr">
        <is>
          <t>x</t>
        </is>
      </c>
      <c r="AC1326" t="inlineStr"/>
      <c r="AD1326" t="inlineStr">
        <is>
          <t>h/E</t>
        </is>
      </c>
      <c r="AE1326" t="inlineStr"/>
      <c r="AF1326" t="inlineStr"/>
      <c r="AG1326" t="inlineStr"/>
      <c r="AH1326" t="inlineStr"/>
      <c r="AI1326" t="inlineStr"/>
      <c r="AJ1326" t="inlineStr">
        <is>
          <t>Pa</t>
        </is>
      </c>
      <c r="AK1326" t="inlineStr"/>
      <c r="AL1326" t="inlineStr"/>
      <c r="AM1326" t="inlineStr"/>
      <c r="AN1326" t="inlineStr"/>
      <c r="AO1326" t="inlineStr"/>
      <c r="AP1326" t="inlineStr"/>
      <c r="AQ1326" t="inlineStr"/>
      <c r="AR1326" t="inlineStr"/>
      <c r="AS1326" t="inlineStr"/>
      <c r="AT1326" t="inlineStr"/>
      <c r="AU1326" t="inlineStr"/>
      <c r="AV1326" t="inlineStr"/>
      <c r="AW1326" t="inlineStr"/>
      <c r="AX1326" t="inlineStr">
        <is>
          <t>110</t>
        </is>
      </c>
      <c r="AY1326" t="inlineStr"/>
      <c r="AZ1326" t="inlineStr"/>
      <c r="BA1326" t="inlineStr"/>
      <c r="BB1326" t="inlineStr">
        <is>
          <t>n</t>
        </is>
      </c>
      <c r="BC1326" t="inlineStr">
        <is>
          <t>0</t>
        </is>
      </c>
      <c r="BD1326" t="inlineStr"/>
      <c r="BE1326" t="inlineStr"/>
      <c r="BF1326" t="inlineStr"/>
      <c r="BG1326" t="inlineStr"/>
      <c r="BH1326" t="inlineStr"/>
      <c r="BI1326" t="inlineStr"/>
      <c r="BJ1326" t="inlineStr"/>
      <c r="BK1326" t="inlineStr"/>
      <c r="BL1326" t="inlineStr"/>
      <c r="BM1326" t="inlineStr"/>
      <c r="BN1326" t="inlineStr"/>
      <c r="BO1326" t="inlineStr"/>
      <c r="BP1326" t="inlineStr"/>
      <c r="BQ1326" t="inlineStr"/>
      <c r="BR1326" t="inlineStr"/>
      <c r="BS1326" t="inlineStr"/>
      <c r="BT1326" t="inlineStr"/>
      <c r="BU1326" t="inlineStr"/>
      <c r="BV1326" t="inlineStr"/>
      <c r="BW1326" t="inlineStr"/>
      <c r="BX1326" t="inlineStr"/>
      <c r="BY1326" t="inlineStr"/>
      <c r="BZ1326" t="inlineStr"/>
      <c r="CA1326" t="inlineStr"/>
      <c r="CB1326" t="inlineStr"/>
      <c r="CC1326" t="inlineStr"/>
      <c r="CD1326" t="inlineStr"/>
      <c r="CE1326" t="inlineStr"/>
      <c r="CF1326" t="inlineStr"/>
      <c r="CG1326" t="inlineStr"/>
      <c r="CH1326" t="inlineStr"/>
      <c r="CI1326" t="inlineStr"/>
      <c r="CJ1326" t="inlineStr"/>
      <c r="CK1326" t="inlineStr"/>
      <c r="CL1326" t="inlineStr"/>
      <c r="CM1326" t="inlineStr"/>
      <c r="CN1326" t="inlineStr"/>
      <c r="CO1326" t="inlineStr"/>
      <c r="CP1326" t="inlineStr"/>
      <c r="CQ1326" t="inlineStr"/>
      <c r="CR1326" t="inlineStr"/>
      <c r="CS1326" t="inlineStr"/>
      <c r="CT1326" t="inlineStr"/>
      <c r="CU1326" t="inlineStr"/>
    </row>
    <row r="1327">
      <c r="A1327" t="b">
        <v>0</v>
      </c>
      <c r="B1327" t="inlineStr"/>
      <c r="C1327" t="inlineStr"/>
      <c r="D1327" t="inlineStr"/>
      <c r="E1327" t="inlineStr"/>
      <c r="F1327" t="inlineStr"/>
      <c r="G1327" t="inlineStr">
        <is>
          <t>III 110, 4</t>
        </is>
      </c>
      <c r="H1327" t="inlineStr"/>
      <c r="I1327" t="inlineStr"/>
      <c r="J1327" t="inlineStr"/>
      <c r="K1327" t="inlineStr">
        <is>
          <t>bis 25 cm</t>
        </is>
      </c>
      <c r="L1327" t="inlineStr"/>
      <c r="M1327" t="inlineStr"/>
      <c r="N1327" t="inlineStr"/>
      <c r="O1327" t="inlineStr"/>
      <c r="P1327" t="inlineStr"/>
      <c r="Q1327" t="inlineStr"/>
      <c r="R1327" t="inlineStr"/>
      <c r="S1327" t="inlineStr"/>
      <c r="T1327" t="inlineStr"/>
      <c r="U1327" t="inlineStr"/>
      <c r="V1327" t="inlineStr"/>
      <c r="W1327" t="inlineStr"/>
      <c r="X1327" t="inlineStr"/>
      <c r="Y1327" t="inlineStr"/>
      <c r="Z1327" t="inlineStr"/>
      <c r="AA1327" t="inlineStr">
        <is>
          <t>Pa</t>
        </is>
      </c>
      <c r="AB1327" t="inlineStr"/>
      <c r="AC1327" t="inlineStr"/>
      <c r="AD1327" t="inlineStr">
        <is>
          <t>h/E</t>
        </is>
      </c>
      <c r="AE1327" t="inlineStr"/>
      <c r="AF1327" t="inlineStr"/>
      <c r="AG1327" t="inlineStr"/>
      <c r="AH1327" t="inlineStr"/>
      <c r="AI1327" t="inlineStr"/>
      <c r="AJ1327" t="inlineStr">
        <is>
          <t>Pa</t>
        </is>
      </c>
      <c r="AK1327" t="inlineStr"/>
      <c r="AL1327" t="inlineStr"/>
      <c r="AM1327" t="inlineStr"/>
      <c r="AN1327" t="inlineStr"/>
      <c r="AO1327" t="inlineStr"/>
      <c r="AP1327" t="inlineStr"/>
      <c r="AQ1327" t="inlineStr"/>
      <c r="AR1327" t="inlineStr"/>
      <c r="AS1327" t="inlineStr"/>
      <c r="AT1327" t="inlineStr"/>
      <c r="AU1327" t="inlineStr"/>
      <c r="AV1327" t="inlineStr"/>
      <c r="AW1327" t="inlineStr"/>
      <c r="AX1327" t="inlineStr">
        <is>
          <t>110</t>
        </is>
      </c>
      <c r="AY1327" t="inlineStr"/>
      <c r="AZ1327" t="inlineStr"/>
      <c r="BA1327" t="inlineStr"/>
      <c r="BB1327" t="inlineStr">
        <is>
          <t>n</t>
        </is>
      </c>
      <c r="BC1327" t="inlineStr">
        <is>
          <t>0</t>
        </is>
      </c>
      <c r="BD1327" t="inlineStr"/>
      <c r="BE1327" t="inlineStr"/>
      <c r="BF1327" t="inlineStr"/>
      <c r="BG1327" t="inlineStr"/>
      <c r="BH1327" t="inlineStr"/>
      <c r="BI1327" t="inlineStr"/>
      <c r="BJ1327" t="inlineStr"/>
      <c r="BK1327" t="inlineStr"/>
      <c r="BL1327" t="inlineStr"/>
      <c r="BM1327" t="inlineStr"/>
      <c r="BN1327" t="inlineStr"/>
      <c r="BO1327" t="inlineStr"/>
      <c r="BP1327" t="inlineStr"/>
      <c r="BQ1327" t="inlineStr"/>
      <c r="BR1327" t="inlineStr"/>
      <c r="BS1327" t="inlineStr"/>
      <c r="BT1327" t="inlineStr"/>
      <c r="BU1327" t="inlineStr"/>
      <c r="BV1327" t="inlineStr"/>
      <c r="BW1327" t="inlineStr"/>
      <c r="BX1327" t="inlineStr"/>
      <c r="BY1327" t="inlineStr"/>
      <c r="BZ1327" t="inlineStr"/>
      <c r="CA1327" t="inlineStr"/>
      <c r="CB1327" t="inlineStr"/>
      <c r="CC1327" t="inlineStr"/>
      <c r="CD1327" t="inlineStr"/>
      <c r="CE1327" t="inlineStr"/>
      <c r="CF1327" t="inlineStr"/>
      <c r="CG1327" t="inlineStr"/>
      <c r="CH1327" t="inlineStr"/>
      <c r="CI1327" t="inlineStr"/>
      <c r="CJ1327" t="inlineStr"/>
      <c r="CK1327" t="inlineStr"/>
      <c r="CL1327" t="inlineStr"/>
      <c r="CM1327" t="inlineStr"/>
      <c r="CN1327" t="inlineStr"/>
      <c r="CO1327" t="inlineStr"/>
      <c r="CP1327" t="inlineStr"/>
      <c r="CQ1327" t="inlineStr"/>
      <c r="CR1327" t="inlineStr"/>
      <c r="CS1327" t="inlineStr"/>
      <c r="CT1327" t="inlineStr"/>
      <c r="CU1327" t="inlineStr"/>
    </row>
    <row r="1328">
      <c r="A1328" t="b">
        <v>1</v>
      </c>
      <c r="B1328" t="inlineStr"/>
      <c r="C1328" t="inlineStr">
        <is>
          <t>L-1530-833778196</t>
        </is>
      </c>
      <c r="D1328" t="inlineStr">
        <is>
          <t>1268682446</t>
        </is>
      </c>
      <c r="E1328" t="inlineStr">
        <is>
          <t>Aa</t>
        </is>
      </c>
      <c r="F1328" t="inlineStr"/>
      <c r="G1328" t="inlineStr">
        <is>
          <t>III 110, 4</t>
        </is>
      </c>
      <c r="H1328" t="inlineStr">
        <is>
          <t>III 110, 4</t>
        </is>
      </c>
      <c r="I1328" t="inlineStr"/>
      <c r="J1328" t="inlineStr"/>
      <c r="K1328" t="inlineStr"/>
      <c r="L1328" t="inlineStr"/>
      <c r="M1328" t="inlineStr"/>
      <c r="N1328" t="inlineStr"/>
      <c r="O1328" t="inlineStr"/>
      <c r="P1328" t="inlineStr"/>
      <c r="Q1328" t="inlineStr"/>
      <c r="R1328" t="inlineStr"/>
      <c r="S1328" t="inlineStr"/>
      <c r="T1328" t="inlineStr"/>
      <c r="U1328" t="inlineStr"/>
      <c r="V1328" t="inlineStr"/>
      <c r="W1328" t="inlineStr"/>
      <c r="X1328" t="inlineStr"/>
      <c r="Y1328" t="inlineStr"/>
      <c r="Z1328" t="inlineStr"/>
      <c r="AA1328" t="inlineStr"/>
      <c r="AB1328" t="inlineStr"/>
      <c r="AC1328" t="inlineStr"/>
      <c r="AD1328" t="inlineStr"/>
      <c r="AE1328" t="inlineStr"/>
      <c r="AF1328" t="inlineStr"/>
      <c r="AG1328" t="inlineStr"/>
      <c r="AH1328" t="inlineStr"/>
      <c r="AI1328" t="inlineStr"/>
      <c r="AJ1328" t="inlineStr"/>
      <c r="AK1328" t="inlineStr"/>
      <c r="AL1328" t="inlineStr"/>
      <c r="AM1328" t="inlineStr"/>
      <c r="AN1328" t="inlineStr"/>
      <c r="AO1328" t="inlineStr"/>
      <c r="AP1328" t="inlineStr"/>
      <c r="AQ1328" t="inlineStr"/>
      <c r="AR1328" t="inlineStr"/>
      <c r="AS1328" t="inlineStr"/>
      <c r="AT1328" t="inlineStr"/>
      <c r="AU1328" t="inlineStr"/>
      <c r="AV1328" t="inlineStr"/>
      <c r="AW1328" t="inlineStr"/>
      <c r="AX1328" t="inlineStr"/>
      <c r="AY1328" t="inlineStr"/>
      <c r="AZ1328" t="inlineStr"/>
      <c r="BA1328" t="inlineStr"/>
      <c r="BB1328" t="inlineStr"/>
      <c r="BC1328" t="inlineStr"/>
      <c r="BD1328" t="inlineStr"/>
      <c r="BE1328" t="inlineStr"/>
      <c r="BF1328" t="inlineStr"/>
      <c r="BG1328" t="inlineStr"/>
      <c r="BH1328" t="inlineStr"/>
      <c r="BI1328" t="inlineStr"/>
      <c r="BJ1328" t="inlineStr"/>
      <c r="BK1328" t="inlineStr"/>
      <c r="BL1328" t="inlineStr"/>
      <c r="BM1328" t="inlineStr"/>
      <c r="BN1328" t="inlineStr"/>
      <c r="BO1328" t="inlineStr"/>
      <c r="BP1328" t="inlineStr"/>
      <c r="BQ1328" t="inlineStr"/>
      <c r="BR1328" t="inlineStr"/>
      <c r="BS1328" t="inlineStr"/>
      <c r="BT1328" t="inlineStr"/>
      <c r="BU1328" t="inlineStr"/>
      <c r="BV1328" t="inlineStr"/>
      <c r="BW1328" t="inlineStr"/>
      <c r="BX1328" t="inlineStr"/>
      <c r="BY1328" t="inlineStr"/>
      <c r="BZ1328" t="inlineStr"/>
      <c r="CA1328" t="inlineStr"/>
      <c r="CB1328" t="inlineStr"/>
      <c r="CC1328" t="inlineStr"/>
      <c r="CD1328" t="inlineStr"/>
      <c r="CE1328" t="inlineStr"/>
      <c r="CF1328" t="inlineStr"/>
      <c r="CG1328" t="inlineStr"/>
      <c r="CH1328" t="inlineStr"/>
      <c r="CI1328" t="inlineStr"/>
      <c r="CJ1328" t="inlineStr"/>
      <c r="CK1328" t="inlineStr"/>
      <c r="CL1328" t="inlineStr"/>
      <c r="CM1328" t="inlineStr"/>
      <c r="CN1328" t="inlineStr"/>
      <c r="CO1328" t="inlineStr"/>
      <c r="CP1328" t="inlineStr"/>
      <c r="CQ1328" t="inlineStr"/>
      <c r="CR1328" t="inlineStr"/>
      <c r="CS1328" t="inlineStr"/>
      <c r="CT1328" t="inlineStr"/>
      <c r="CU1328" t="inlineStr"/>
    </row>
    <row r="1329">
      <c r="A1329" t="b">
        <v>1</v>
      </c>
      <c r="B1329" t="inlineStr">
        <is>
          <t>1194</t>
        </is>
      </c>
      <c r="C1329" t="inlineStr">
        <is>
          <t>L-1546-175573042</t>
        </is>
      </c>
      <c r="D1329" t="inlineStr">
        <is>
          <t>1001795830</t>
        </is>
      </c>
      <c r="E1329" t="inlineStr">
        <is>
          <t>Aal</t>
        </is>
      </c>
      <c r="F1329" t="inlineStr">
        <is>
          <t>https://portal.dnb.de/opac.htm?method=simpleSearch&amp;cqlMode=true&amp;query=idn%3D1001795830</t>
        </is>
      </c>
      <c r="G1329" t="inlineStr">
        <is>
          <t>III 110, 5</t>
        </is>
      </c>
      <c r="H1329" t="inlineStr">
        <is>
          <t>III 110, 5</t>
        </is>
      </c>
      <c r="I1329" t="inlineStr"/>
      <c r="J1329" t="inlineStr"/>
      <c r="K1329" t="inlineStr">
        <is>
          <t>bis 25 cm</t>
        </is>
      </c>
      <c r="L1329" t="inlineStr"/>
      <c r="M1329" t="inlineStr"/>
      <c r="N1329" t="inlineStr"/>
      <c r="O1329" t="inlineStr"/>
      <c r="P1329" t="inlineStr"/>
      <c r="Q1329" t="inlineStr"/>
      <c r="R1329" t="inlineStr"/>
      <c r="S1329" t="inlineStr"/>
      <c r="T1329" t="inlineStr"/>
      <c r="U1329" t="inlineStr"/>
      <c r="V1329" t="inlineStr"/>
      <c r="W1329" t="inlineStr"/>
      <c r="X1329" t="inlineStr"/>
      <c r="Y1329" t="inlineStr"/>
      <c r="Z1329" t="inlineStr"/>
      <c r="AA1329" t="inlineStr">
        <is>
          <t>Br</t>
        </is>
      </c>
      <c r="AB1329" t="inlineStr"/>
      <c r="AC1329" t="inlineStr"/>
      <c r="AD1329" t="inlineStr"/>
      <c r="AE1329" t="inlineStr"/>
      <c r="AF1329" t="inlineStr"/>
      <c r="AG1329" t="inlineStr"/>
      <c r="AH1329" t="inlineStr"/>
      <c r="AI1329" t="inlineStr"/>
      <c r="AJ1329" t="inlineStr">
        <is>
          <t>Pa</t>
        </is>
      </c>
      <c r="AK1329" t="inlineStr"/>
      <c r="AL1329" t="inlineStr"/>
      <c r="AM1329" t="inlineStr"/>
      <c r="AN1329" t="inlineStr"/>
      <c r="AO1329" t="inlineStr"/>
      <c r="AP1329" t="inlineStr"/>
      <c r="AQ1329" t="inlineStr"/>
      <c r="AR1329" t="inlineStr"/>
      <c r="AS1329" t="inlineStr"/>
      <c r="AT1329" t="inlineStr"/>
      <c r="AU1329" t="inlineStr"/>
      <c r="AV1329" t="inlineStr"/>
      <c r="AW1329" t="inlineStr"/>
      <c r="AX1329" t="inlineStr">
        <is>
          <t>nur 110</t>
        </is>
      </c>
      <c r="AY1329" t="inlineStr"/>
      <c r="AZ1329" t="inlineStr">
        <is>
          <t>x</t>
        </is>
      </c>
      <c r="BA1329" t="inlineStr">
        <is>
          <t>x</t>
        </is>
      </c>
      <c r="BB1329" t="inlineStr">
        <is>
          <t>n</t>
        </is>
      </c>
      <c r="BC1329" t="inlineStr">
        <is>
          <t>0</t>
        </is>
      </c>
      <c r="BD1329" t="inlineStr"/>
      <c r="BE1329" t="inlineStr"/>
      <c r="BF1329" t="inlineStr"/>
      <c r="BG1329" t="inlineStr"/>
      <c r="BH1329" t="inlineStr"/>
      <c r="BI1329" t="inlineStr"/>
      <c r="BJ1329" t="inlineStr"/>
      <c r="BK1329" t="inlineStr"/>
      <c r="BL1329" t="inlineStr"/>
      <c r="BM1329" t="inlineStr">
        <is>
          <t>Jurismappe</t>
        </is>
      </c>
      <c r="BN1329" t="inlineStr"/>
      <c r="BO1329" t="inlineStr"/>
      <c r="BP1329" t="inlineStr"/>
      <c r="BQ1329" t="inlineStr"/>
      <c r="BR1329" t="inlineStr"/>
      <c r="BS1329" t="inlineStr"/>
      <c r="BT1329" t="inlineStr"/>
      <c r="BU1329" t="inlineStr"/>
      <c r="BV1329" t="inlineStr"/>
      <c r="BW1329" t="inlineStr"/>
      <c r="BX1329" t="inlineStr"/>
      <c r="BY1329" t="inlineStr"/>
      <c r="BZ1329" t="inlineStr"/>
      <c r="CA1329" t="inlineStr"/>
      <c r="CB1329" t="inlineStr"/>
      <c r="CC1329" t="inlineStr"/>
      <c r="CD1329" t="inlineStr"/>
      <c r="CE1329" t="inlineStr"/>
      <c r="CF1329" t="inlineStr"/>
      <c r="CG1329" t="inlineStr"/>
      <c r="CH1329" t="inlineStr"/>
      <c r="CI1329" t="inlineStr"/>
      <c r="CJ1329" t="inlineStr"/>
      <c r="CK1329" t="inlineStr"/>
      <c r="CL1329" t="inlineStr"/>
      <c r="CM1329" t="inlineStr"/>
      <c r="CN1329" t="inlineStr"/>
      <c r="CO1329" t="inlineStr"/>
      <c r="CP1329" t="inlineStr"/>
      <c r="CQ1329" t="inlineStr"/>
      <c r="CR1329" t="inlineStr"/>
      <c r="CS1329" t="inlineStr"/>
      <c r="CT1329" t="inlineStr"/>
      <c r="CU1329" t="inlineStr"/>
    </row>
    <row r="1330">
      <c r="A1330" t="b">
        <v>1</v>
      </c>
      <c r="B1330" t="inlineStr">
        <is>
          <t>1195</t>
        </is>
      </c>
      <c r="C1330" t="inlineStr">
        <is>
          <t>L-1583-315465247</t>
        </is>
      </c>
      <c r="D1330" t="inlineStr">
        <is>
          <t>1066937397</t>
        </is>
      </c>
      <c r="E1330" t="inlineStr">
        <is>
          <t>Aaf</t>
        </is>
      </c>
      <c r="F1330" t="inlineStr">
        <is>
          <t>https://portal.dnb.de/opac.htm?method=simpleSearch&amp;cqlMode=true&amp;query=idn%3D1066937397</t>
        </is>
      </c>
      <c r="G1330" t="inlineStr">
        <is>
          <t>III 110, 6</t>
        </is>
      </c>
      <c r="H1330" t="inlineStr">
        <is>
          <t>III 110, 6</t>
        </is>
      </c>
      <c r="I1330" t="inlineStr"/>
      <c r="J1330" t="inlineStr"/>
      <c r="K1330" t="inlineStr">
        <is>
          <t>bis 35 cm</t>
        </is>
      </c>
      <c r="L1330" t="inlineStr"/>
      <c r="M1330" t="inlineStr"/>
      <c r="N1330" t="inlineStr"/>
      <c r="O1330" t="inlineStr"/>
      <c r="P1330" t="inlineStr"/>
      <c r="Q1330" t="inlineStr"/>
      <c r="R1330" t="inlineStr"/>
      <c r="S1330" t="inlineStr"/>
      <c r="T1330" t="inlineStr"/>
      <c r="U1330" t="inlineStr"/>
      <c r="V1330" t="inlineStr"/>
      <c r="W1330" t="inlineStr"/>
      <c r="X1330" t="inlineStr"/>
      <c r="Y1330" t="inlineStr"/>
      <c r="Z1330" t="inlineStr"/>
      <c r="AA1330" t="inlineStr">
        <is>
          <t>HD</t>
        </is>
      </c>
      <c r="AB1330" t="inlineStr"/>
      <c r="AC1330" t="inlineStr"/>
      <c r="AD1330" t="inlineStr">
        <is>
          <t>h</t>
        </is>
      </c>
      <c r="AE1330" t="inlineStr"/>
      <c r="AF1330" t="inlineStr"/>
      <c r="AG1330" t="inlineStr"/>
      <c r="AH1330" t="inlineStr"/>
      <c r="AI1330" t="inlineStr"/>
      <c r="AJ1330" t="inlineStr">
        <is>
          <t>Pa</t>
        </is>
      </c>
      <c r="AK1330" t="inlineStr"/>
      <c r="AL1330" t="inlineStr"/>
      <c r="AM1330" t="inlineStr"/>
      <c r="AN1330" t="inlineStr"/>
      <c r="AO1330" t="inlineStr"/>
      <c r="AP1330" t="inlineStr"/>
      <c r="AQ1330" t="inlineStr"/>
      <c r="AR1330" t="inlineStr"/>
      <c r="AS1330" t="inlineStr"/>
      <c r="AT1330" t="inlineStr"/>
      <c r="AU1330" t="inlineStr"/>
      <c r="AV1330" t="inlineStr"/>
      <c r="AW1330" t="inlineStr"/>
      <c r="AX1330" t="inlineStr">
        <is>
          <t>60</t>
        </is>
      </c>
      <c r="AY1330" t="inlineStr"/>
      <c r="AZ1330" t="inlineStr"/>
      <c r="BA1330" t="inlineStr"/>
      <c r="BB1330" t="inlineStr">
        <is>
          <t>n</t>
        </is>
      </c>
      <c r="BC1330" t="inlineStr">
        <is>
          <t>0</t>
        </is>
      </c>
      <c r="BD1330" t="inlineStr"/>
      <c r="BE1330" t="inlineStr">
        <is>
          <t>Gewebe mit Papier</t>
        </is>
      </c>
      <c r="BF1330" t="inlineStr"/>
      <c r="BG1330" t="inlineStr"/>
      <c r="BH1330" t="inlineStr"/>
      <c r="BI1330" t="inlineStr"/>
      <c r="BJ1330" t="inlineStr"/>
      <c r="BK1330" t="inlineStr"/>
      <c r="BL1330" t="inlineStr"/>
      <c r="BM1330" t="inlineStr"/>
      <c r="BN1330" t="inlineStr"/>
      <c r="BO1330" t="inlineStr"/>
      <c r="BP1330" t="inlineStr"/>
      <c r="BQ1330" t="inlineStr"/>
      <c r="BR1330" t="inlineStr"/>
      <c r="BS1330" t="inlineStr"/>
      <c r="BT1330" t="inlineStr"/>
      <c r="BU1330" t="inlineStr"/>
      <c r="BV1330" t="inlineStr"/>
      <c r="BW1330" t="inlineStr"/>
      <c r="BX1330" t="inlineStr"/>
      <c r="BY1330" t="inlineStr"/>
      <c r="BZ1330" t="inlineStr"/>
      <c r="CA1330" t="inlineStr"/>
      <c r="CB1330" t="inlineStr"/>
      <c r="CC1330" t="inlineStr"/>
      <c r="CD1330" t="inlineStr"/>
      <c r="CE1330" t="inlineStr"/>
      <c r="CF1330" t="inlineStr"/>
      <c r="CG1330" t="inlineStr"/>
      <c r="CH1330" t="inlineStr"/>
      <c r="CI1330" t="inlineStr"/>
      <c r="CJ1330" t="inlineStr"/>
      <c r="CK1330" t="inlineStr"/>
      <c r="CL1330" t="inlineStr"/>
      <c r="CM1330" t="inlineStr"/>
      <c r="CN1330" t="inlineStr"/>
      <c r="CO1330" t="inlineStr"/>
      <c r="CP1330" t="inlineStr"/>
      <c r="CQ1330" t="inlineStr"/>
      <c r="CR1330" t="inlineStr"/>
      <c r="CS1330" t="inlineStr"/>
      <c r="CT1330" t="inlineStr"/>
      <c r="CU1330" t="inlineStr"/>
    </row>
    <row r="1331">
      <c r="A1331" t="b">
        <v>0</v>
      </c>
      <c r="B1331" t="inlineStr">
        <is>
          <t>1196</t>
        </is>
      </c>
      <c r="C1331" t="inlineStr">
        <is>
          <t>L-1521-315490349</t>
        </is>
      </c>
      <c r="D1331" t="inlineStr">
        <is>
          <t>106695982X</t>
        </is>
      </c>
      <c r="E1331" t="inlineStr"/>
      <c r="F1331" t="inlineStr">
        <is>
          <t>https://portal.dnb.de/opac.htm?method=simpleSearch&amp;cqlMode=true&amp;query=idn%3D106695982X</t>
        </is>
      </c>
      <c r="G1331" t="inlineStr">
        <is>
          <t>III 110, 7</t>
        </is>
      </c>
      <c r="H1331" t="inlineStr"/>
      <c r="I1331" t="inlineStr"/>
      <c r="J1331" t="inlineStr"/>
      <c r="K1331" t="inlineStr"/>
      <c r="L1331" t="inlineStr"/>
      <c r="M1331" t="inlineStr"/>
      <c r="N1331" t="inlineStr"/>
      <c r="O1331" t="inlineStr"/>
      <c r="P1331" t="inlineStr"/>
      <c r="Q1331" t="inlineStr"/>
      <c r="R1331" t="inlineStr"/>
      <c r="S1331" t="inlineStr"/>
      <c r="T1331" t="inlineStr"/>
      <c r="U1331" t="inlineStr"/>
      <c r="V1331" t="inlineStr">
        <is>
          <t>DA</t>
        </is>
      </c>
      <c r="W1331" t="inlineStr"/>
      <c r="X1331" t="inlineStr"/>
      <c r="Y1331" t="inlineStr"/>
      <c r="Z1331" t="inlineStr"/>
      <c r="AA1331" t="inlineStr"/>
      <c r="AB1331" t="inlineStr"/>
      <c r="AC1331" t="inlineStr"/>
      <c r="AD1331" t="inlineStr"/>
      <c r="AE1331" t="inlineStr"/>
      <c r="AF1331" t="inlineStr"/>
      <c r="AG1331" t="inlineStr"/>
      <c r="AH1331" t="inlineStr"/>
      <c r="AI1331" t="inlineStr"/>
      <c r="AJ1331" t="inlineStr"/>
      <c r="AK1331" t="inlineStr"/>
      <c r="AL1331" t="inlineStr"/>
      <c r="AM1331" t="inlineStr"/>
      <c r="AN1331" t="inlineStr"/>
      <c r="AO1331" t="inlineStr"/>
      <c r="AP1331" t="inlineStr"/>
      <c r="AQ1331" t="inlineStr"/>
      <c r="AR1331" t="inlineStr"/>
      <c r="AS1331" t="inlineStr"/>
      <c r="AT1331" t="inlineStr"/>
      <c r="AU1331" t="inlineStr"/>
      <c r="AV1331" t="inlineStr"/>
      <c r="AW1331" t="inlineStr"/>
      <c r="AX1331" t="inlineStr"/>
      <c r="AY1331" t="inlineStr"/>
      <c r="AZ1331" t="inlineStr"/>
      <c r="BA1331" t="inlineStr"/>
      <c r="BB1331" t="inlineStr"/>
      <c r="BC1331" t="inlineStr">
        <is>
          <t>0</t>
        </is>
      </c>
      <c r="BD1331" t="inlineStr"/>
      <c r="BE1331" t="inlineStr"/>
      <c r="BF1331" t="inlineStr"/>
      <c r="BG1331" t="inlineStr"/>
      <c r="BH1331" t="inlineStr"/>
      <c r="BI1331" t="inlineStr"/>
      <c r="BJ1331" t="inlineStr"/>
      <c r="BK1331" t="inlineStr"/>
      <c r="BL1331" t="inlineStr"/>
      <c r="BM1331" t="inlineStr"/>
      <c r="BN1331" t="inlineStr"/>
      <c r="BO1331" t="inlineStr"/>
      <c r="BP1331" t="inlineStr"/>
      <c r="BQ1331" t="inlineStr"/>
      <c r="BR1331" t="inlineStr"/>
      <c r="BS1331" t="inlineStr"/>
      <c r="BT1331" t="inlineStr"/>
      <c r="BU1331" t="inlineStr"/>
      <c r="BV1331" t="inlineStr"/>
      <c r="BW1331" t="inlineStr"/>
      <c r="BX1331" t="inlineStr"/>
      <c r="BY1331" t="inlineStr"/>
      <c r="BZ1331" t="inlineStr"/>
      <c r="CA1331" t="inlineStr"/>
      <c r="CB1331" t="inlineStr"/>
      <c r="CC1331" t="inlineStr"/>
      <c r="CD1331" t="inlineStr"/>
      <c r="CE1331" t="inlineStr"/>
      <c r="CF1331" t="inlineStr"/>
      <c r="CG1331" t="inlineStr"/>
      <c r="CH1331" t="inlineStr"/>
      <c r="CI1331" t="inlineStr"/>
      <c r="CJ1331" t="inlineStr"/>
      <c r="CK1331" t="inlineStr"/>
      <c r="CL1331" t="inlineStr"/>
      <c r="CM1331" t="inlineStr"/>
      <c r="CN1331" t="inlineStr"/>
      <c r="CO1331" t="inlineStr"/>
      <c r="CP1331" t="inlineStr"/>
      <c r="CQ1331" t="inlineStr"/>
      <c r="CR1331" t="inlineStr"/>
      <c r="CS1331" t="inlineStr"/>
      <c r="CT1331" t="inlineStr"/>
      <c r="CU1331" t="inlineStr"/>
    </row>
    <row r="1332">
      <c r="A1332" t="b">
        <v>1</v>
      </c>
      <c r="B1332" t="inlineStr">
        <is>
          <t>1197</t>
        </is>
      </c>
      <c r="C1332" t="inlineStr">
        <is>
          <t>L-1546-15823796X</t>
        </is>
      </c>
      <c r="D1332" t="inlineStr">
        <is>
          <t>994870507</t>
        </is>
      </c>
      <c r="E1332" t="inlineStr">
        <is>
          <t>Aal</t>
        </is>
      </c>
      <c r="F1332" t="inlineStr">
        <is>
          <t>https://portal.dnb.de/opac.htm?method=simpleSearch&amp;cqlMode=true&amp;query=idn%3D994870507</t>
        </is>
      </c>
      <c r="G1332" t="inlineStr">
        <is>
          <t>III 110, 8</t>
        </is>
      </c>
      <c r="H1332" t="inlineStr">
        <is>
          <t>III 110, 8</t>
        </is>
      </c>
      <c r="I1332" t="inlineStr"/>
      <c r="J1332" t="inlineStr"/>
      <c r="K1332" t="inlineStr">
        <is>
          <t>bis 25 cm</t>
        </is>
      </c>
      <c r="L1332" t="inlineStr"/>
      <c r="M1332" t="inlineStr"/>
      <c r="N1332" t="inlineStr"/>
      <c r="O1332" t="inlineStr"/>
      <c r="P1332" t="inlineStr"/>
      <c r="Q1332" t="inlineStr"/>
      <c r="R1332" t="inlineStr"/>
      <c r="S1332" t="inlineStr"/>
      <c r="T1332" t="inlineStr"/>
      <c r="U1332" t="inlineStr"/>
      <c r="V1332" t="inlineStr"/>
      <c r="W1332" t="inlineStr"/>
      <c r="X1332" t="inlineStr"/>
      <c r="Y1332" t="inlineStr"/>
      <c r="Z1332" t="inlineStr"/>
      <c r="AA1332" t="inlineStr">
        <is>
          <t>HPg</t>
        </is>
      </c>
      <c r="AB1332" t="inlineStr"/>
      <c r="AC1332" t="inlineStr"/>
      <c r="AD1332" t="inlineStr">
        <is>
          <t>h/E</t>
        </is>
      </c>
      <c r="AE1332" t="inlineStr"/>
      <c r="AF1332" t="inlineStr"/>
      <c r="AG1332" t="inlineStr"/>
      <c r="AH1332" t="inlineStr"/>
      <c r="AI1332" t="inlineStr"/>
      <c r="AJ1332" t="inlineStr">
        <is>
          <t>Pa</t>
        </is>
      </c>
      <c r="AK1332" t="inlineStr"/>
      <c r="AL1332" t="inlineStr"/>
      <c r="AM1332" t="inlineStr"/>
      <c r="AN1332" t="inlineStr"/>
      <c r="AO1332" t="inlineStr"/>
      <c r="AP1332" t="inlineStr"/>
      <c r="AQ1332" t="inlineStr"/>
      <c r="AR1332" t="inlineStr"/>
      <c r="AS1332" t="inlineStr"/>
      <c r="AT1332" t="inlineStr"/>
      <c r="AU1332" t="inlineStr"/>
      <c r="AV1332" t="inlineStr"/>
      <c r="AW1332" t="inlineStr"/>
      <c r="AX1332" t="inlineStr">
        <is>
          <t>110</t>
        </is>
      </c>
      <c r="AY1332" t="inlineStr"/>
      <c r="AZ1332" t="inlineStr"/>
      <c r="BA1332" t="inlineStr"/>
      <c r="BB1332" t="inlineStr">
        <is>
          <t>n</t>
        </is>
      </c>
      <c r="BC1332" t="inlineStr">
        <is>
          <t>0</t>
        </is>
      </c>
      <c r="BD1332" t="inlineStr"/>
      <c r="BE1332" t="inlineStr"/>
      <c r="BF1332" t="inlineStr"/>
      <c r="BG1332" t="inlineStr"/>
      <c r="BH1332" t="inlineStr"/>
      <c r="BI1332" t="inlineStr"/>
      <c r="BJ1332" t="inlineStr"/>
      <c r="BK1332" t="inlineStr"/>
      <c r="BL1332" t="inlineStr"/>
      <c r="BM1332" t="inlineStr"/>
      <c r="BN1332" t="inlineStr"/>
      <c r="BO1332" t="inlineStr"/>
      <c r="BP1332" t="inlineStr"/>
      <c r="BQ1332" t="inlineStr"/>
      <c r="BR1332" t="inlineStr"/>
      <c r="BS1332" t="inlineStr"/>
      <c r="BT1332" t="inlineStr"/>
      <c r="BU1332" t="inlineStr"/>
      <c r="BV1332" t="inlineStr"/>
      <c r="BW1332" t="inlineStr"/>
      <c r="BX1332" t="inlineStr"/>
      <c r="BY1332" t="inlineStr"/>
      <c r="BZ1332" t="inlineStr"/>
      <c r="CA1332" t="inlineStr"/>
      <c r="CB1332" t="inlineStr"/>
      <c r="CC1332" t="inlineStr"/>
      <c r="CD1332" t="inlineStr"/>
      <c r="CE1332" t="inlineStr"/>
      <c r="CF1332" t="inlineStr"/>
      <c r="CG1332" t="inlineStr"/>
      <c r="CH1332" t="inlineStr"/>
      <c r="CI1332" t="inlineStr"/>
      <c r="CJ1332" t="inlineStr"/>
      <c r="CK1332" t="inlineStr"/>
      <c r="CL1332" t="inlineStr"/>
      <c r="CM1332" t="inlineStr"/>
      <c r="CN1332" t="inlineStr"/>
      <c r="CO1332" t="inlineStr"/>
      <c r="CP1332" t="inlineStr"/>
      <c r="CQ1332" t="inlineStr"/>
      <c r="CR1332" t="inlineStr"/>
      <c r="CS1332" t="inlineStr"/>
      <c r="CT1332" t="inlineStr"/>
      <c r="CU1332" t="inlineStr"/>
    </row>
    <row r="1333">
      <c r="A1333" t="b">
        <v>0</v>
      </c>
      <c r="B1333" t="inlineStr"/>
      <c r="C1333" t="inlineStr"/>
      <c r="D1333" t="inlineStr"/>
      <c r="E1333" t="inlineStr"/>
      <c r="F1333" t="inlineStr"/>
      <c r="G1333" t="inlineStr">
        <is>
          <t>Testsignatur 2022</t>
        </is>
      </c>
      <c r="H1333" t="inlineStr"/>
      <c r="I1333" t="inlineStr"/>
      <c r="J1333" t="inlineStr"/>
      <c r="K1333" t="inlineStr"/>
      <c r="L1333" t="inlineStr"/>
      <c r="M1333" t="inlineStr"/>
      <c r="N1333" t="inlineStr"/>
      <c r="O1333" t="inlineStr"/>
      <c r="P1333" t="inlineStr"/>
      <c r="Q1333" t="inlineStr"/>
      <c r="R1333" t="inlineStr"/>
      <c r="S1333" t="inlineStr"/>
      <c r="T1333" t="inlineStr"/>
      <c r="U1333" t="inlineStr"/>
      <c r="V1333" t="inlineStr"/>
      <c r="W1333" t="inlineStr"/>
      <c r="X1333" t="inlineStr"/>
      <c r="Y1333" t="inlineStr"/>
      <c r="Z1333" t="inlineStr"/>
      <c r="AA1333" t="inlineStr">
        <is>
          <t>L</t>
        </is>
      </c>
      <c r="AB1333" t="inlineStr"/>
      <c r="AC1333" t="inlineStr"/>
      <c r="AD1333" t="inlineStr">
        <is>
          <t>f</t>
        </is>
      </c>
      <c r="AE1333" t="inlineStr"/>
      <c r="AF1333" t="inlineStr"/>
      <c r="AG1333" t="inlineStr"/>
      <c r="AH1333" t="inlineStr"/>
      <c r="AI1333" t="inlineStr"/>
      <c r="AJ1333" t="inlineStr"/>
      <c r="AK1333" t="inlineStr"/>
      <c r="AL1333" t="inlineStr"/>
      <c r="AM1333" t="inlineStr"/>
      <c r="AN1333" t="inlineStr"/>
      <c r="AO1333" t="inlineStr"/>
      <c r="AP1333" t="inlineStr"/>
      <c r="AQ1333" t="inlineStr"/>
      <c r="AR1333" t="inlineStr"/>
      <c r="AS1333" t="inlineStr"/>
      <c r="AT1333" t="inlineStr"/>
      <c r="AU1333" t="inlineStr"/>
      <c r="AV1333" t="inlineStr"/>
      <c r="AW1333" t="inlineStr"/>
      <c r="AX1333" t="inlineStr"/>
      <c r="AY1333" t="inlineStr"/>
      <c r="AZ1333" t="inlineStr"/>
      <c r="BA1333" t="inlineStr"/>
      <c r="BB1333" t="inlineStr"/>
      <c r="BC1333" t="inlineStr">
        <is>
          <t>0</t>
        </is>
      </c>
      <c r="BD1333" t="inlineStr"/>
      <c r="BE1333" t="inlineStr"/>
      <c r="BF1333" t="inlineStr"/>
      <c r="BG1333" t="inlineStr"/>
      <c r="BH1333" t="inlineStr"/>
      <c r="BI1333" t="inlineStr"/>
      <c r="BJ1333" t="inlineStr"/>
      <c r="BK1333" t="inlineStr"/>
      <c r="BL1333" t="inlineStr"/>
      <c r="BM1333" t="inlineStr"/>
      <c r="BN1333" t="inlineStr"/>
      <c r="BO1333" t="inlineStr"/>
      <c r="BP1333" t="inlineStr"/>
      <c r="BQ1333" t="inlineStr"/>
      <c r="BR1333" t="inlineStr"/>
      <c r="BS1333" t="inlineStr"/>
      <c r="BT1333" t="inlineStr"/>
      <c r="BU1333" t="inlineStr"/>
      <c r="BV1333" t="inlineStr"/>
      <c r="BW1333" t="inlineStr"/>
      <c r="BX1333" t="inlineStr"/>
      <c r="BY1333" t="inlineStr"/>
      <c r="BZ1333" t="inlineStr"/>
      <c r="CA1333" t="inlineStr"/>
      <c r="CB1333" t="inlineStr"/>
      <c r="CC1333" t="inlineStr"/>
      <c r="CD1333" t="inlineStr"/>
      <c r="CE1333" t="inlineStr"/>
      <c r="CF1333" t="inlineStr"/>
      <c r="CG1333" t="inlineStr"/>
      <c r="CH1333" t="inlineStr"/>
      <c r="CI1333" t="inlineStr"/>
      <c r="CJ1333" t="inlineStr"/>
      <c r="CK1333" t="inlineStr"/>
      <c r="CL1333" t="inlineStr"/>
      <c r="CM1333" t="inlineStr"/>
      <c r="CN1333" t="inlineStr"/>
      <c r="CO1333" t="inlineStr"/>
      <c r="CP1333" t="inlineStr"/>
      <c r="CQ1333" t="inlineStr"/>
      <c r="CR1333" t="inlineStr"/>
      <c r="CS1333" t="inlineStr"/>
      <c r="CT1333" t="inlineStr"/>
      <c r="CU1333"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2022-10-26T07:43:20Z</dcterms:modified>
  <cp:lastModifiedBy>Wendler, André</cp:lastModifiedBy>
  <cp:lastPrinted>2022-06-14T10:14:52Z</cp:lastPrinted>
</cp:coreProperties>
</file>