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nfl\"/>
    </mc:Choice>
  </mc:AlternateContent>
  <xr:revisionPtr revIDLastSave="0" documentId="8_{867C2693-908F-44B2-9F9A-6D383A194093}" xr6:coauthVersionLast="47" xr6:coauthVersionMax="47" xr10:uidLastSave="{00000000-0000-0000-0000-000000000000}"/>
  <bookViews>
    <workbookView xWindow="-120" yWindow="-120" windowWidth="29040" windowHeight="15840" activeTab="1" xr2:uid="{D8AC3B45-DD87-4C69-9D20-6C806F0BB6E9}"/>
  </bookViews>
  <sheets>
    <sheet name="Sheet1" sheetId="1" r:id="rId1"/>
    <sheet name="SoS_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5" i="2"/>
  <c r="G6" i="2"/>
  <c r="G7" i="2"/>
  <c r="G8" i="2"/>
  <c r="G9" i="2"/>
  <c r="G10" i="2"/>
  <c r="G11" i="2"/>
  <c r="G12" i="2"/>
  <c r="G13" i="2"/>
  <c r="G14" i="2"/>
  <c r="G15" i="2"/>
  <c r="G16" i="2"/>
  <c r="G5" i="2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5" i="2"/>
  <c r="H5" i="2" s="1"/>
</calcChain>
</file>

<file path=xl/sharedStrings.xml><?xml version="1.0" encoding="utf-8"?>
<sst xmlns="http://schemas.openxmlformats.org/spreadsheetml/2006/main" count="147" uniqueCount="80">
  <si>
    <t>NFL Team</t>
  </si>
  <si>
    <t>W</t>
  </si>
  <si>
    <t>L</t>
  </si>
  <si>
    <t>T</t>
  </si>
  <si>
    <t>PCT</t>
  </si>
  <si>
    <t>PF</t>
  </si>
  <si>
    <t>PA</t>
  </si>
  <si>
    <t>Net Pts</t>
  </si>
  <si>
    <t>Home</t>
  </si>
  <si>
    <t>Road</t>
  </si>
  <si>
    <t>Div</t>
  </si>
  <si>
    <t>Pct</t>
  </si>
  <si>
    <t>Conf</t>
  </si>
  <si>
    <t>Non-Conf</t>
  </si>
  <si>
    <t>Strk</t>
  </si>
  <si>
    <t>Last 5</t>
  </si>
  <si>
    <t>5 - 0 - 0</t>
  </si>
  <si>
    <t>3W</t>
  </si>
  <si>
    <t>3 - 0 - 0</t>
  </si>
  <si>
    <t>4 - 0 - 0</t>
  </si>
  <si>
    <t>2W</t>
  </si>
  <si>
    <t>2 - 0 - 0</t>
  </si>
  <si>
    <t>1L</t>
  </si>
  <si>
    <t>1W</t>
  </si>
  <si>
    <t>4W</t>
  </si>
  <si>
    <t>5W</t>
  </si>
  <si>
    <t>0 - 2 - 1</t>
  </si>
  <si>
    <t>1T</t>
  </si>
  <si>
    <t>2L</t>
  </si>
  <si>
    <t>0 - 4 - 0</t>
  </si>
  <si>
    <t>0 - 3 - 0</t>
  </si>
  <si>
    <t>3L</t>
  </si>
  <si>
    <t>Arizona Cardinals</t>
  </si>
  <si>
    <t>0 - 5 - 0</t>
  </si>
  <si>
    <t>4L</t>
  </si>
  <si>
    <t>6L</t>
  </si>
  <si>
    <t>0 - 5 - 1</t>
  </si>
  <si>
    <t>7L</t>
  </si>
  <si>
    <t>Team</t>
  </si>
  <si>
    <t>Week</t>
  </si>
  <si>
    <t>Opp</t>
  </si>
  <si>
    <t>opp w</t>
  </si>
  <si>
    <t>opp l</t>
  </si>
  <si>
    <t>Cardinals</t>
  </si>
  <si>
    <t>Falcons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</si>
  <si>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</si>
  <si>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</si>
  <si>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</si>
  <si>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</si>
  <si>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</si>
  <si>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</si>
  <si>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</si>
  <si>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</si>
  <si>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</si>
  <si>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</si>
  <si>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</si>
  <si>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</si>
  <si>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</si>
  <si>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</si>
  <si>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Raiders</t>
  </si>
  <si>
    <t>Chargers</t>
  </si>
  <si>
    <t>Rams</t>
  </si>
  <si>
    <t>Dolphins</t>
  </si>
  <si>
    <t>Vikings</t>
  </si>
  <si>
    <t>Patriots</t>
  </si>
  <si>
    <t>Saints</t>
  </si>
  <si>
    <t>Giants</t>
  </si>
  <si>
    <t>Jets</t>
  </si>
  <si>
    <t>Eagles</t>
  </si>
  <si>
    <t>Steelers</t>
  </si>
  <si>
    <t>49ers</t>
  </si>
  <si>
    <t>Seahawks</t>
  </si>
  <si>
    <t>Buccaneers</t>
  </si>
  <si>
    <t>Titans</t>
  </si>
  <si>
    <t>Commanders</t>
  </si>
  <si>
    <t>opp w/l %</t>
  </si>
  <si>
    <t>points for</t>
  </si>
  <si>
    <t>points allowed</t>
  </si>
  <si>
    <t xml:space="preserve"> </t>
  </si>
  <si>
    <t>net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</si>
</sst>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6B1-0B49-467D-8036-7D550567B060}">
  <dimension ref="A1:Q33"/>
  <sheetViews>
    <sheetView workbookViewId="0">
      <selection activeCell="A11" sqref="A11"/>
    </sheetView>
  </sheetViews>
  <sheetFormatPr defaultRowHeight="15" x14ac:dyDescent="0.25"/>
  <cols>
    <col min="1" max="1" width="2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25">
      <c r="A2" t="s">
        <v>43</v>
      </c>
      <c r="B2">
        <v>4</v>
      </c>
      <c r="C2">
        <v>8</v>
      </c>
      <c r="D2">
        <v>0</v>
      </c>
      <c r="E2">
        <v>0.33300000000000002</v>
      </c>
      <c r="F2">
        <v>264</v>
      </c>
      <c r="G2">
        <v>321</v>
      </c>
      <c r="H2">
        <v>-57</v>
      </c>
      <c r="I2" s="1">
        <v>36531</v>
      </c>
      <c r="J2" s="1">
        <v>36587</v>
      </c>
      <c r="K2" s="1">
        <v>36529</v>
      </c>
      <c r="L2">
        <v>0.2</v>
      </c>
      <c r="M2" s="1">
        <v>36591</v>
      </c>
      <c r="N2">
        <v>0.33300000000000002</v>
      </c>
      <c r="O2" s="1">
        <v>36527</v>
      </c>
      <c r="P2" t="s">
        <v>28</v>
      </c>
      <c r="Q2" s="1">
        <v>36529</v>
      </c>
    </row>
    <row r="3" spans="1:17" x14ac:dyDescent="0.25">
      <c r="A3" t="s">
        <v>44</v>
      </c>
      <c r="B3">
        <v>5</v>
      </c>
      <c r="C3">
        <v>8</v>
      </c>
      <c r="D3">
        <v>0</v>
      </c>
      <c r="E3">
        <v>0.38500000000000001</v>
      </c>
      <c r="F3">
        <v>288</v>
      </c>
      <c r="G3">
        <v>312</v>
      </c>
      <c r="H3">
        <v>-24</v>
      </c>
      <c r="I3" s="1">
        <v>36619</v>
      </c>
      <c r="J3" s="1">
        <v>36530</v>
      </c>
      <c r="K3" s="1">
        <v>36528</v>
      </c>
      <c r="L3">
        <v>0.25</v>
      </c>
      <c r="M3" s="1">
        <v>36621</v>
      </c>
      <c r="N3">
        <v>0.44400000000000001</v>
      </c>
      <c r="O3" s="1">
        <v>36528</v>
      </c>
      <c r="P3" t="s">
        <v>28</v>
      </c>
      <c r="Q3" s="1">
        <v>36529</v>
      </c>
    </row>
    <row r="4" spans="1:17" x14ac:dyDescent="0.25">
      <c r="A4" t="s">
        <v>45</v>
      </c>
      <c r="B4">
        <v>8</v>
      </c>
      <c r="C4">
        <v>4</v>
      </c>
      <c r="D4">
        <v>0</v>
      </c>
      <c r="E4">
        <v>0.66700000000000004</v>
      </c>
      <c r="F4">
        <v>285</v>
      </c>
      <c r="G4">
        <v>236</v>
      </c>
      <c r="H4">
        <v>49</v>
      </c>
      <c r="I4" s="1">
        <v>36618</v>
      </c>
      <c r="J4" s="1">
        <v>36618</v>
      </c>
      <c r="K4" t="s">
        <v>21</v>
      </c>
      <c r="L4">
        <v>1</v>
      </c>
      <c r="M4" s="1">
        <v>36649</v>
      </c>
      <c r="N4">
        <v>0.625</v>
      </c>
      <c r="O4" s="1">
        <v>36586</v>
      </c>
      <c r="P4" t="s">
        <v>23</v>
      </c>
      <c r="Q4" s="1">
        <v>36617</v>
      </c>
    </row>
    <row r="5" spans="1:17" x14ac:dyDescent="0.25">
      <c r="A5" t="s">
        <v>46</v>
      </c>
      <c r="B5">
        <v>9</v>
      </c>
      <c r="C5">
        <v>3</v>
      </c>
      <c r="D5">
        <v>0</v>
      </c>
      <c r="E5">
        <v>0.75</v>
      </c>
      <c r="F5">
        <v>333</v>
      </c>
      <c r="G5">
        <v>209</v>
      </c>
      <c r="H5">
        <v>124</v>
      </c>
      <c r="I5" s="1">
        <v>36617</v>
      </c>
      <c r="J5" s="1">
        <v>36648</v>
      </c>
      <c r="K5" s="1">
        <v>36527</v>
      </c>
      <c r="L5">
        <v>0.33300000000000002</v>
      </c>
      <c r="M5" s="1">
        <v>36679</v>
      </c>
      <c r="N5">
        <v>0.75</v>
      </c>
      <c r="O5" s="1">
        <v>36586</v>
      </c>
      <c r="P5" t="s">
        <v>17</v>
      </c>
      <c r="Q5" s="1">
        <v>36587</v>
      </c>
    </row>
    <row r="6" spans="1:17" x14ac:dyDescent="0.25">
      <c r="A6" t="s">
        <v>47</v>
      </c>
      <c r="B6">
        <v>4</v>
      </c>
      <c r="C6">
        <v>8</v>
      </c>
      <c r="D6">
        <v>0</v>
      </c>
      <c r="E6">
        <v>0.33300000000000002</v>
      </c>
      <c r="F6">
        <v>230</v>
      </c>
      <c r="G6">
        <v>266</v>
      </c>
      <c r="H6">
        <v>-36</v>
      </c>
      <c r="I6" s="1">
        <v>36619</v>
      </c>
      <c r="J6" t="s">
        <v>33</v>
      </c>
      <c r="K6" s="1">
        <v>36586</v>
      </c>
      <c r="L6">
        <v>0.75</v>
      </c>
      <c r="M6" s="1">
        <v>36590</v>
      </c>
      <c r="N6">
        <v>0.375</v>
      </c>
      <c r="O6" s="1">
        <v>36528</v>
      </c>
      <c r="P6" t="s">
        <v>23</v>
      </c>
      <c r="Q6" s="1">
        <v>36559</v>
      </c>
    </row>
    <row r="7" spans="1:17" x14ac:dyDescent="0.25">
      <c r="A7" t="s">
        <v>48</v>
      </c>
      <c r="B7">
        <v>3</v>
      </c>
      <c r="C7">
        <v>10</v>
      </c>
      <c r="D7">
        <v>0</v>
      </c>
      <c r="E7">
        <v>0.23100000000000001</v>
      </c>
      <c r="F7">
        <v>270</v>
      </c>
      <c r="G7">
        <v>333</v>
      </c>
      <c r="H7">
        <v>-63</v>
      </c>
      <c r="I7" s="1">
        <v>36560</v>
      </c>
      <c r="J7" s="1">
        <v>36531</v>
      </c>
      <c r="K7" t="s">
        <v>29</v>
      </c>
      <c r="L7">
        <v>0</v>
      </c>
      <c r="M7" s="1">
        <v>36533</v>
      </c>
      <c r="N7">
        <v>0.111</v>
      </c>
      <c r="O7" s="1">
        <v>36558</v>
      </c>
      <c r="P7" t="s">
        <v>35</v>
      </c>
      <c r="Q7" t="s">
        <v>33</v>
      </c>
    </row>
    <row r="8" spans="1:17" x14ac:dyDescent="0.25">
      <c r="A8" t="s">
        <v>49</v>
      </c>
      <c r="B8">
        <v>8</v>
      </c>
      <c r="C8">
        <v>4</v>
      </c>
      <c r="D8">
        <v>0</v>
      </c>
      <c r="E8">
        <v>0.66700000000000004</v>
      </c>
      <c r="F8">
        <v>312</v>
      </c>
      <c r="G8">
        <v>255</v>
      </c>
      <c r="H8">
        <v>57</v>
      </c>
      <c r="I8" s="1">
        <v>36617</v>
      </c>
      <c r="J8" s="1">
        <v>36619</v>
      </c>
      <c r="K8" s="1">
        <v>36528</v>
      </c>
      <c r="L8">
        <v>0.25</v>
      </c>
      <c r="M8" s="1">
        <v>36649</v>
      </c>
      <c r="N8">
        <v>0.625</v>
      </c>
      <c r="O8" s="1">
        <v>36586</v>
      </c>
      <c r="P8" t="s">
        <v>24</v>
      </c>
      <c r="Q8" s="1">
        <v>36617</v>
      </c>
    </row>
    <row r="9" spans="1:17" x14ac:dyDescent="0.25">
      <c r="A9" t="s">
        <v>50</v>
      </c>
      <c r="B9">
        <v>5</v>
      </c>
      <c r="C9">
        <v>7</v>
      </c>
      <c r="D9">
        <v>0</v>
      </c>
      <c r="E9">
        <v>0.41699999999999998</v>
      </c>
      <c r="F9">
        <v>290</v>
      </c>
      <c r="G9">
        <v>300</v>
      </c>
      <c r="H9">
        <v>-10</v>
      </c>
      <c r="I9" s="1">
        <v>36588</v>
      </c>
      <c r="J9" s="1">
        <v>36560</v>
      </c>
      <c r="K9" s="1">
        <v>36557</v>
      </c>
      <c r="L9">
        <v>0.66700000000000004</v>
      </c>
      <c r="M9" s="1">
        <v>36591</v>
      </c>
      <c r="N9">
        <v>0.33300000000000002</v>
      </c>
      <c r="O9" s="1">
        <v>36557</v>
      </c>
      <c r="P9" t="s">
        <v>20</v>
      </c>
      <c r="Q9" s="1">
        <v>36587</v>
      </c>
    </row>
    <row r="10" spans="1:17" x14ac:dyDescent="0.25">
      <c r="A10" t="s">
        <v>51</v>
      </c>
      <c r="B10">
        <v>9</v>
      </c>
      <c r="C10">
        <v>3</v>
      </c>
      <c r="D10">
        <v>0</v>
      </c>
      <c r="E10">
        <v>0.75</v>
      </c>
      <c r="F10">
        <v>333</v>
      </c>
      <c r="G10">
        <v>206</v>
      </c>
      <c r="H10">
        <v>127</v>
      </c>
      <c r="I10" s="1">
        <v>36678</v>
      </c>
      <c r="J10" s="1">
        <v>36587</v>
      </c>
      <c r="K10" s="1">
        <v>36586</v>
      </c>
      <c r="L10">
        <v>0.75</v>
      </c>
      <c r="M10" s="1">
        <v>36710</v>
      </c>
      <c r="N10">
        <v>0.7</v>
      </c>
      <c r="O10" t="s">
        <v>21</v>
      </c>
      <c r="P10" t="s">
        <v>17</v>
      </c>
      <c r="Q10" s="1">
        <v>36617</v>
      </c>
    </row>
    <row r="11" spans="1:17" x14ac:dyDescent="0.25">
      <c r="A11" t="s">
        <v>52</v>
      </c>
      <c r="B11">
        <v>3</v>
      </c>
      <c r="C11">
        <v>9</v>
      </c>
      <c r="D11">
        <v>0</v>
      </c>
      <c r="E11">
        <v>0.25</v>
      </c>
      <c r="F11">
        <v>166</v>
      </c>
      <c r="G11">
        <v>204</v>
      </c>
      <c r="H11">
        <v>-38</v>
      </c>
      <c r="I11" s="1">
        <v>36559</v>
      </c>
      <c r="J11" s="1">
        <v>36531</v>
      </c>
      <c r="K11" t="s">
        <v>30</v>
      </c>
      <c r="L11">
        <v>0</v>
      </c>
      <c r="M11" s="1">
        <v>36563</v>
      </c>
      <c r="N11">
        <v>0.222</v>
      </c>
      <c r="O11" s="1">
        <v>36527</v>
      </c>
      <c r="P11" t="s">
        <v>34</v>
      </c>
      <c r="Q11" s="1">
        <v>36529</v>
      </c>
    </row>
    <row r="12" spans="1:17" x14ac:dyDescent="0.25">
      <c r="A12" t="s">
        <v>53</v>
      </c>
      <c r="B12">
        <v>5</v>
      </c>
      <c r="C12">
        <v>7</v>
      </c>
      <c r="D12">
        <v>0</v>
      </c>
      <c r="E12">
        <v>0.41699999999999998</v>
      </c>
      <c r="F12">
        <v>315</v>
      </c>
      <c r="G12">
        <v>324</v>
      </c>
      <c r="H12">
        <v>-9</v>
      </c>
      <c r="I12" s="1">
        <v>36589</v>
      </c>
      <c r="J12" s="1">
        <v>36559</v>
      </c>
      <c r="K12" s="1">
        <v>36557</v>
      </c>
      <c r="L12">
        <v>0.66700000000000004</v>
      </c>
      <c r="M12" s="1">
        <v>36620</v>
      </c>
      <c r="N12">
        <v>0.5</v>
      </c>
      <c r="O12" s="1">
        <v>36528</v>
      </c>
      <c r="P12" t="s">
        <v>23</v>
      </c>
      <c r="Q12" s="1">
        <v>36617</v>
      </c>
    </row>
    <row r="13" spans="1:17" x14ac:dyDescent="0.25">
      <c r="A13" t="s">
        <v>54</v>
      </c>
      <c r="B13">
        <v>5</v>
      </c>
      <c r="C13">
        <v>8</v>
      </c>
      <c r="D13">
        <v>0</v>
      </c>
      <c r="E13">
        <v>0.38500000000000001</v>
      </c>
      <c r="F13">
        <v>263</v>
      </c>
      <c r="G13">
        <v>302</v>
      </c>
      <c r="H13">
        <v>-39</v>
      </c>
      <c r="I13" s="1">
        <v>36588</v>
      </c>
      <c r="J13" s="1">
        <v>36561</v>
      </c>
      <c r="K13" s="1">
        <v>36558</v>
      </c>
      <c r="L13">
        <v>0.5</v>
      </c>
      <c r="M13" s="1">
        <v>36621</v>
      </c>
      <c r="N13">
        <v>0.44400000000000001</v>
      </c>
      <c r="O13" s="1">
        <v>36528</v>
      </c>
      <c r="P13" t="s">
        <v>23</v>
      </c>
      <c r="Q13" s="1">
        <v>36559</v>
      </c>
    </row>
    <row r="14" spans="1:17" x14ac:dyDescent="0.25">
      <c r="A14" t="s">
        <v>55</v>
      </c>
      <c r="B14">
        <v>1</v>
      </c>
      <c r="C14">
        <v>10</v>
      </c>
      <c r="D14">
        <v>1</v>
      </c>
      <c r="E14">
        <v>0.125</v>
      </c>
      <c r="F14">
        <v>188</v>
      </c>
      <c r="G14">
        <v>287</v>
      </c>
      <c r="H14">
        <v>-99</v>
      </c>
      <c r="I14" t="s">
        <v>36</v>
      </c>
      <c r="J14" s="1">
        <v>36530</v>
      </c>
      <c r="K14" s="1">
        <v>36892</v>
      </c>
      <c r="L14">
        <v>0.5</v>
      </c>
      <c r="M14" s="1">
        <v>36897</v>
      </c>
      <c r="N14">
        <v>0.188</v>
      </c>
      <c r="O14" t="s">
        <v>29</v>
      </c>
      <c r="P14" t="s">
        <v>37</v>
      </c>
      <c r="Q14" t="s">
        <v>33</v>
      </c>
    </row>
    <row r="15" spans="1:17" x14ac:dyDescent="0.25">
      <c r="A15" t="s">
        <v>56</v>
      </c>
      <c r="B15">
        <v>4</v>
      </c>
      <c r="C15">
        <v>8</v>
      </c>
      <c r="D15">
        <v>1</v>
      </c>
      <c r="E15">
        <v>0.34599999999999997</v>
      </c>
      <c r="F15">
        <v>209</v>
      </c>
      <c r="G15">
        <v>298</v>
      </c>
      <c r="H15">
        <v>-89</v>
      </c>
      <c r="I15" s="1">
        <v>36560</v>
      </c>
      <c r="J15" s="1">
        <v>36926</v>
      </c>
      <c r="K15" s="1">
        <v>36894</v>
      </c>
      <c r="L15">
        <v>0.3</v>
      </c>
      <c r="M15" s="1">
        <v>36986</v>
      </c>
      <c r="N15">
        <v>0.45</v>
      </c>
      <c r="O15" t="s">
        <v>30</v>
      </c>
      <c r="P15" t="s">
        <v>31</v>
      </c>
      <c r="Q15" s="1">
        <v>36529</v>
      </c>
    </row>
    <row r="16" spans="1:17" x14ac:dyDescent="0.25">
      <c r="A16" t="s">
        <v>57</v>
      </c>
      <c r="B16">
        <v>4</v>
      </c>
      <c r="C16">
        <v>8</v>
      </c>
      <c r="D16">
        <v>0</v>
      </c>
      <c r="E16">
        <v>0.33300000000000002</v>
      </c>
      <c r="F16">
        <v>258</v>
      </c>
      <c r="G16">
        <v>272</v>
      </c>
      <c r="H16">
        <v>-14</v>
      </c>
      <c r="I16" s="1">
        <v>36588</v>
      </c>
      <c r="J16" s="1">
        <v>36530</v>
      </c>
      <c r="K16" s="1">
        <v>36527</v>
      </c>
      <c r="L16">
        <v>0.33300000000000002</v>
      </c>
      <c r="M16" s="1">
        <v>36620</v>
      </c>
      <c r="N16">
        <v>0.5</v>
      </c>
      <c r="O16" t="s">
        <v>29</v>
      </c>
      <c r="P16" t="s">
        <v>22</v>
      </c>
      <c r="Q16" s="1">
        <v>36559</v>
      </c>
    </row>
    <row r="17" spans="1:17" x14ac:dyDescent="0.25">
      <c r="A17" t="s">
        <v>58</v>
      </c>
      <c r="B17">
        <v>9</v>
      </c>
      <c r="C17">
        <v>3</v>
      </c>
      <c r="D17">
        <v>0</v>
      </c>
      <c r="E17">
        <v>0.75</v>
      </c>
      <c r="F17">
        <v>350</v>
      </c>
      <c r="G17">
        <v>270</v>
      </c>
      <c r="H17">
        <v>80</v>
      </c>
      <c r="I17" s="1">
        <v>36647</v>
      </c>
      <c r="J17" s="1">
        <v>36618</v>
      </c>
      <c r="K17" t="s">
        <v>18</v>
      </c>
      <c r="L17">
        <v>1</v>
      </c>
      <c r="M17" s="1">
        <v>36649</v>
      </c>
      <c r="N17">
        <v>0.625</v>
      </c>
      <c r="O17" t="s">
        <v>19</v>
      </c>
      <c r="P17" t="s">
        <v>22</v>
      </c>
      <c r="Q17" s="1">
        <v>36617</v>
      </c>
    </row>
    <row r="18" spans="1:17" x14ac:dyDescent="0.25">
      <c r="A18" t="s">
        <v>59</v>
      </c>
      <c r="B18">
        <v>5</v>
      </c>
      <c r="C18">
        <v>8</v>
      </c>
      <c r="D18">
        <v>0</v>
      </c>
      <c r="E18">
        <v>0.38500000000000001</v>
      </c>
      <c r="F18">
        <v>308</v>
      </c>
      <c r="G18">
        <v>313</v>
      </c>
      <c r="H18">
        <v>-5</v>
      </c>
      <c r="I18" s="1">
        <v>36587</v>
      </c>
      <c r="J18" s="1">
        <v>36562</v>
      </c>
      <c r="K18" s="1">
        <v>36587</v>
      </c>
      <c r="L18">
        <v>0.6</v>
      </c>
      <c r="M18" s="1">
        <v>36621</v>
      </c>
      <c r="N18">
        <v>0.44400000000000001</v>
      </c>
      <c r="O18" s="1">
        <v>36528</v>
      </c>
      <c r="P18" t="s">
        <v>22</v>
      </c>
      <c r="Q18" s="1">
        <v>36587</v>
      </c>
    </row>
    <row r="19" spans="1:17" x14ac:dyDescent="0.25">
      <c r="A19" t="s">
        <v>60</v>
      </c>
      <c r="B19">
        <v>6</v>
      </c>
      <c r="C19">
        <v>6</v>
      </c>
      <c r="D19">
        <v>0</v>
      </c>
      <c r="E19">
        <v>0.5</v>
      </c>
      <c r="F19">
        <v>272</v>
      </c>
      <c r="G19">
        <v>309</v>
      </c>
      <c r="H19">
        <v>-37</v>
      </c>
      <c r="I19" s="1">
        <v>36559</v>
      </c>
      <c r="J19" s="1">
        <v>36619</v>
      </c>
      <c r="K19" s="1">
        <v>36559</v>
      </c>
      <c r="L19">
        <v>0.4</v>
      </c>
      <c r="M19" s="1">
        <v>36620</v>
      </c>
      <c r="N19">
        <v>0.5</v>
      </c>
      <c r="O19" s="1">
        <v>36558</v>
      </c>
      <c r="P19" t="s">
        <v>22</v>
      </c>
      <c r="Q19" s="1">
        <v>36559</v>
      </c>
    </row>
    <row r="20" spans="1:17" x14ac:dyDescent="0.25">
      <c r="A20" t="s">
        <v>61</v>
      </c>
      <c r="B20">
        <v>4</v>
      </c>
      <c r="C20">
        <v>9</v>
      </c>
      <c r="D20">
        <v>0</v>
      </c>
      <c r="E20">
        <v>0.308</v>
      </c>
      <c r="F20">
        <v>218</v>
      </c>
      <c r="G20">
        <v>296</v>
      </c>
      <c r="H20">
        <v>-78</v>
      </c>
      <c r="I20" s="1">
        <v>36590</v>
      </c>
      <c r="J20" s="1">
        <v>36529</v>
      </c>
      <c r="K20" s="1">
        <v>36529</v>
      </c>
      <c r="L20">
        <v>0.2</v>
      </c>
      <c r="M20" s="1">
        <v>36592</v>
      </c>
      <c r="N20">
        <v>0.3</v>
      </c>
      <c r="O20" s="1">
        <v>36527</v>
      </c>
      <c r="P20" t="s">
        <v>23</v>
      </c>
      <c r="Q20" s="1">
        <v>36529</v>
      </c>
    </row>
    <row r="21" spans="1:17" x14ac:dyDescent="0.25">
      <c r="A21" t="s">
        <v>62</v>
      </c>
      <c r="B21">
        <v>8</v>
      </c>
      <c r="C21">
        <v>4</v>
      </c>
      <c r="D21">
        <v>0</v>
      </c>
      <c r="E21">
        <v>0.66700000000000004</v>
      </c>
      <c r="F21">
        <v>299</v>
      </c>
      <c r="G21">
        <v>289</v>
      </c>
      <c r="H21">
        <v>10</v>
      </c>
      <c r="I21" s="1">
        <v>36647</v>
      </c>
      <c r="J21" s="1">
        <v>36588</v>
      </c>
      <c r="K21" s="1">
        <v>36557</v>
      </c>
      <c r="L21">
        <v>0.66700000000000004</v>
      </c>
      <c r="M21" s="1">
        <v>36679</v>
      </c>
      <c r="N21">
        <v>0.75</v>
      </c>
      <c r="O21" s="1">
        <v>36558</v>
      </c>
      <c r="P21" t="s">
        <v>22</v>
      </c>
      <c r="Q21" s="1">
        <v>36617</v>
      </c>
    </row>
    <row r="22" spans="1:17" x14ac:dyDescent="0.25">
      <c r="A22" t="s">
        <v>63</v>
      </c>
      <c r="B22">
        <v>10</v>
      </c>
      <c r="C22">
        <v>2</v>
      </c>
      <c r="D22">
        <v>0</v>
      </c>
      <c r="E22">
        <v>0.83299999999999996</v>
      </c>
      <c r="F22">
        <v>289</v>
      </c>
      <c r="G22">
        <v>279</v>
      </c>
      <c r="H22">
        <v>10</v>
      </c>
      <c r="I22" s="1">
        <v>36678</v>
      </c>
      <c r="J22" s="1">
        <v>36617</v>
      </c>
      <c r="K22" t="s">
        <v>18</v>
      </c>
      <c r="L22">
        <v>1</v>
      </c>
      <c r="M22" s="1">
        <v>36679</v>
      </c>
      <c r="N22">
        <v>0.75</v>
      </c>
      <c r="O22" t="s">
        <v>19</v>
      </c>
      <c r="P22" t="s">
        <v>20</v>
      </c>
      <c r="Q22" s="1">
        <v>36617</v>
      </c>
    </row>
    <row r="23" spans="1:17" x14ac:dyDescent="0.25">
      <c r="A23" t="s">
        <v>64</v>
      </c>
      <c r="B23">
        <v>6</v>
      </c>
      <c r="C23">
        <v>6</v>
      </c>
      <c r="D23">
        <v>0</v>
      </c>
      <c r="E23">
        <v>0.5</v>
      </c>
      <c r="F23">
        <v>249</v>
      </c>
      <c r="G23">
        <v>226</v>
      </c>
      <c r="H23">
        <v>23</v>
      </c>
      <c r="I23" s="1">
        <v>36588</v>
      </c>
      <c r="J23" s="1">
        <v>36588</v>
      </c>
      <c r="K23" s="1">
        <v>36558</v>
      </c>
      <c r="L23">
        <v>0.5</v>
      </c>
      <c r="M23" s="1">
        <v>36649</v>
      </c>
      <c r="N23">
        <v>0.625</v>
      </c>
      <c r="O23" s="1">
        <v>36528</v>
      </c>
      <c r="P23" t="s">
        <v>28</v>
      </c>
      <c r="Q23" s="1">
        <v>36587</v>
      </c>
    </row>
    <row r="24" spans="1:17" x14ac:dyDescent="0.25">
      <c r="A24" t="s">
        <v>65</v>
      </c>
      <c r="B24">
        <v>4</v>
      </c>
      <c r="C24">
        <v>9</v>
      </c>
      <c r="D24">
        <v>0</v>
      </c>
      <c r="E24">
        <v>0.308</v>
      </c>
      <c r="F24">
        <v>265</v>
      </c>
      <c r="G24">
        <v>297</v>
      </c>
      <c r="H24">
        <v>-32</v>
      </c>
      <c r="I24" s="1">
        <v>36589</v>
      </c>
      <c r="J24" s="1">
        <v>36530</v>
      </c>
      <c r="K24" s="1">
        <v>36528</v>
      </c>
      <c r="L24">
        <v>0.25</v>
      </c>
      <c r="M24" s="1">
        <v>36591</v>
      </c>
      <c r="N24">
        <v>0.33300000000000002</v>
      </c>
      <c r="O24" s="1">
        <v>36528</v>
      </c>
      <c r="P24" t="s">
        <v>28</v>
      </c>
      <c r="Q24" s="1">
        <v>36529</v>
      </c>
    </row>
    <row r="25" spans="1:17" x14ac:dyDescent="0.25">
      <c r="A25" t="s">
        <v>66</v>
      </c>
      <c r="B25">
        <v>7</v>
      </c>
      <c r="C25">
        <v>4</v>
      </c>
      <c r="D25">
        <v>1</v>
      </c>
      <c r="E25">
        <v>0.625</v>
      </c>
      <c r="F25">
        <v>245</v>
      </c>
      <c r="G25">
        <v>252</v>
      </c>
      <c r="H25">
        <v>-7</v>
      </c>
      <c r="I25" s="1">
        <v>36983</v>
      </c>
      <c r="J25" s="1">
        <v>36587</v>
      </c>
      <c r="K25" t="s">
        <v>26</v>
      </c>
      <c r="L25">
        <v>0.16700000000000001</v>
      </c>
      <c r="M25" s="1">
        <v>36954</v>
      </c>
      <c r="N25">
        <v>0.438</v>
      </c>
      <c r="O25" t="s">
        <v>19</v>
      </c>
      <c r="P25" t="s">
        <v>27</v>
      </c>
      <c r="Q25" s="1">
        <v>36894</v>
      </c>
    </row>
    <row r="26" spans="1:17" x14ac:dyDescent="0.25">
      <c r="A26" t="s">
        <v>67</v>
      </c>
      <c r="B26">
        <v>7</v>
      </c>
      <c r="C26">
        <v>5</v>
      </c>
      <c r="D26">
        <v>0</v>
      </c>
      <c r="E26">
        <v>0.58299999999999996</v>
      </c>
      <c r="F26">
        <v>252</v>
      </c>
      <c r="G26">
        <v>223</v>
      </c>
      <c r="H26">
        <v>29</v>
      </c>
      <c r="I26" s="1">
        <v>36588</v>
      </c>
      <c r="J26" s="1">
        <v>36618</v>
      </c>
      <c r="K26" s="1">
        <v>36558</v>
      </c>
      <c r="L26">
        <v>0.5</v>
      </c>
      <c r="M26" s="1">
        <v>36650</v>
      </c>
      <c r="N26">
        <v>0.55600000000000005</v>
      </c>
      <c r="O26" s="1">
        <v>36557</v>
      </c>
      <c r="P26" t="s">
        <v>22</v>
      </c>
      <c r="Q26" s="1">
        <v>36559</v>
      </c>
    </row>
    <row r="27" spans="1:17" x14ac:dyDescent="0.25">
      <c r="A27" t="s">
        <v>68</v>
      </c>
      <c r="B27">
        <v>11</v>
      </c>
      <c r="C27">
        <v>1</v>
      </c>
      <c r="D27">
        <v>0</v>
      </c>
      <c r="E27">
        <v>0.91700000000000004</v>
      </c>
      <c r="F27">
        <v>338</v>
      </c>
      <c r="G27">
        <v>226</v>
      </c>
      <c r="H27">
        <v>112</v>
      </c>
      <c r="I27" s="1">
        <v>36678</v>
      </c>
      <c r="J27" t="s">
        <v>16</v>
      </c>
      <c r="K27" s="1">
        <v>36557</v>
      </c>
      <c r="L27">
        <v>0.66700000000000004</v>
      </c>
      <c r="M27" s="1">
        <v>36678</v>
      </c>
      <c r="N27">
        <v>0.85699999999999998</v>
      </c>
      <c r="O27" t="s">
        <v>16</v>
      </c>
      <c r="P27" t="s">
        <v>17</v>
      </c>
      <c r="Q27" s="1">
        <v>36617</v>
      </c>
    </row>
    <row r="28" spans="1:17" x14ac:dyDescent="0.25">
      <c r="A28" t="s">
        <v>69</v>
      </c>
      <c r="B28">
        <v>5</v>
      </c>
      <c r="C28">
        <v>7</v>
      </c>
      <c r="D28">
        <v>0</v>
      </c>
      <c r="E28">
        <v>0.41699999999999998</v>
      </c>
      <c r="F28">
        <v>213</v>
      </c>
      <c r="G28">
        <v>277</v>
      </c>
      <c r="H28">
        <v>-64</v>
      </c>
      <c r="I28" s="1">
        <v>36559</v>
      </c>
      <c r="J28" s="1">
        <v>36589</v>
      </c>
      <c r="K28" s="1">
        <v>36527</v>
      </c>
      <c r="L28">
        <v>0.33300000000000002</v>
      </c>
      <c r="M28" s="1">
        <v>36562</v>
      </c>
      <c r="N28">
        <v>0.25</v>
      </c>
      <c r="O28" s="1">
        <v>36586</v>
      </c>
      <c r="P28" t="s">
        <v>20</v>
      </c>
      <c r="Q28" s="1">
        <v>36587</v>
      </c>
    </row>
    <row r="29" spans="1:17" x14ac:dyDescent="0.25">
      <c r="A29" t="s">
        <v>70</v>
      </c>
      <c r="B29">
        <v>8</v>
      </c>
      <c r="C29">
        <v>4</v>
      </c>
      <c r="D29">
        <v>0</v>
      </c>
      <c r="E29">
        <v>0.66700000000000004</v>
      </c>
      <c r="F29">
        <v>282</v>
      </c>
      <c r="G29">
        <v>190</v>
      </c>
      <c r="H29">
        <v>92</v>
      </c>
      <c r="I29" s="1">
        <v>36647</v>
      </c>
      <c r="J29" s="1">
        <v>36588</v>
      </c>
      <c r="K29" t="s">
        <v>19</v>
      </c>
      <c r="L29">
        <v>1</v>
      </c>
      <c r="M29" s="1">
        <v>36679</v>
      </c>
      <c r="N29">
        <v>0.75</v>
      </c>
      <c r="O29" s="1">
        <v>36558</v>
      </c>
      <c r="P29" t="s">
        <v>25</v>
      </c>
      <c r="Q29" t="s">
        <v>16</v>
      </c>
    </row>
    <row r="30" spans="1:17" x14ac:dyDescent="0.25">
      <c r="A30" t="s">
        <v>71</v>
      </c>
      <c r="B30">
        <v>7</v>
      </c>
      <c r="C30">
        <v>5</v>
      </c>
      <c r="D30">
        <v>0</v>
      </c>
      <c r="E30">
        <v>0.58299999999999996</v>
      </c>
      <c r="F30">
        <v>318</v>
      </c>
      <c r="G30">
        <v>304</v>
      </c>
      <c r="H30">
        <v>14</v>
      </c>
      <c r="I30" s="1">
        <v>36587</v>
      </c>
      <c r="J30" s="1">
        <v>36619</v>
      </c>
      <c r="K30" s="1">
        <v>36586</v>
      </c>
      <c r="L30">
        <v>0.75</v>
      </c>
      <c r="M30" s="1">
        <v>36650</v>
      </c>
      <c r="N30">
        <v>0.55600000000000005</v>
      </c>
      <c r="O30" s="1">
        <v>36557</v>
      </c>
      <c r="P30" t="s">
        <v>23</v>
      </c>
      <c r="Q30" s="1">
        <v>36587</v>
      </c>
    </row>
    <row r="31" spans="1:17" x14ac:dyDescent="0.25">
      <c r="A31" t="s">
        <v>72</v>
      </c>
      <c r="B31">
        <v>6</v>
      </c>
      <c r="C31">
        <v>6</v>
      </c>
      <c r="D31">
        <v>0</v>
      </c>
      <c r="E31">
        <v>0.5</v>
      </c>
      <c r="F31">
        <v>217</v>
      </c>
      <c r="G31">
        <v>219</v>
      </c>
      <c r="H31">
        <v>-2</v>
      </c>
      <c r="I31" s="1">
        <v>36619</v>
      </c>
      <c r="J31" s="1">
        <v>36559</v>
      </c>
      <c r="K31" s="1">
        <v>36586</v>
      </c>
      <c r="L31">
        <v>0.75</v>
      </c>
      <c r="M31" s="1">
        <v>36679</v>
      </c>
      <c r="N31">
        <v>0.75</v>
      </c>
      <c r="O31" t="s">
        <v>29</v>
      </c>
      <c r="P31" t="s">
        <v>23</v>
      </c>
      <c r="Q31" s="1">
        <v>36587</v>
      </c>
    </row>
    <row r="32" spans="1:17" x14ac:dyDescent="0.25">
      <c r="A32" t="s">
        <v>73</v>
      </c>
      <c r="B32">
        <v>7</v>
      </c>
      <c r="C32">
        <v>5</v>
      </c>
      <c r="D32">
        <v>0</v>
      </c>
      <c r="E32">
        <v>0.58299999999999996</v>
      </c>
      <c r="F32">
        <v>219</v>
      </c>
      <c r="G32">
        <v>240</v>
      </c>
      <c r="H32">
        <v>-21</v>
      </c>
      <c r="I32" s="1">
        <v>36587</v>
      </c>
      <c r="J32" s="1">
        <v>36619</v>
      </c>
      <c r="K32" t="s">
        <v>18</v>
      </c>
      <c r="L32">
        <v>1</v>
      </c>
      <c r="M32" s="1">
        <v>36649</v>
      </c>
      <c r="N32">
        <v>0.625</v>
      </c>
      <c r="O32" s="1">
        <v>36558</v>
      </c>
      <c r="P32" t="s">
        <v>28</v>
      </c>
      <c r="Q32" s="1">
        <v>36559</v>
      </c>
    </row>
    <row r="33" spans="1:17" x14ac:dyDescent="0.25">
      <c r="A33" t="s">
        <v>74</v>
      </c>
      <c r="B33">
        <v>7</v>
      </c>
      <c r="C33">
        <v>5</v>
      </c>
      <c r="D33">
        <v>1</v>
      </c>
      <c r="E33">
        <v>0.57699999999999996</v>
      </c>
      <c r="F33">
        <v>253</v>
      </c>
      <c r="G33">
        <v>256</v>
      </c>
      <c r="H33">
        <v>-3</v>
      </c>
      <c r="I33" s="1">
        <v>36588</v>
      </c>
      <c r="J33" s="1">
        <v>36983</v>
      </c>
      <c r="K33" s="1">
        <v>36893</v>
      </c>
      <c r="L33">
        <v>0.375</v>
      </c>
      <c r="M33" s="1">
        <v>36985</v>
      </c>
      <c r="N33">
        <v>0.5</v>
      </c>
      <c r="O33" s="1">
        <v>36586</v>
      </c>
      <c r="P33" t="s">
        <v>27</v>
      </c>
      <c r="Q33" s="1">
        <v>36951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2EED-A292-4930-BC33-195C3403EAAD}">
  <dimension ref="A1:I38"/>
  <sheetViews>
    <sheetView tabSelected="1"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6.140625" bestFit="1" customWidth="1"/>
    <col min="3" max="3" width="16.42578125" bestFit="1" customWidth="1"/>
    <col min="4" max="5" width="16.42578125" customWidth="1"/>
    <col min="8" max="8" width="10.5703125" style="2" bestFit="1" customWidth="1"/>
    <col min="9" max="9" width="9.5703125" bestFit="1" customWidth="1"/>
  </cols>
  <sheetData>
    <row r="1" spans="1:9" x14ac:dyDescent="0.25">
      <c r="H1"/>
    </row>
    <row r="2" spans="1:9" x14ac:dyDescent="0.25">
      <c r="H2"/>
    </row>
    <row r="3" spans="1:9" x14ac:dyDescent="0.25">
      <c r="H3"/>
    </row>
    <row r="4" spans="1:9" x14ac:dyDescent="0.25">
      <c r="A4" t="s">
        <v>38</v>
      </c>
      <c r="B4" t="s">
        <v>39</v>
      </c>
      <c r="C4" t="s">
        <v>40</v>
      </c>
      <c r="D4" t="s">
        <v>76</v>
      </c>
      <c r="E4" t="s">
        <v>77</v>
      </c>
      <c r="F4" t="s">
        <v>41</v>
      </c>
      <c r="G4" t="s">
        <v>42</v>
      </c>
      <c r="H4" t="s">
        <v>75</v>
      </c>
      <c r="I4" t="s">
        <v>79</v>
      </c>
    </row>
    <row r="5" spans="1:9" x14ac:dyDescent="0.25">
      <c r="A5" t="s">
        <v>32</v>
      </c>
      <c r="B5">
        <v>1</v>
      </c>
      <c r="C5" t="s">
        <v>58</v>
      </c>
      <c r="D5">
        <v>21</v>
      </c>
      <c r="E5">
        <v>44</v>
      </c>
      <c r="F5">
        <f>VLOOKUP(C5,Sheet1!A$1:C$33, 2, FALSE)</f>
        <v>9</v>
      </c>
      <c r="G5">
        <f>VLOOKUP(C5, Sheet1!A$1:C$33, 3, FALSE)</f>
        <v>3</v>
      </c>
      <c r="H5" s="2">
        <f>F5/(F5+G5)</f>
        <v>0.75</v>
      </c>
      <c r="I5">
        <f>D5-E5</f>
        <v>-23</v>
      </c>
    </row>
    <row r="6" spans="1:9" x14ac:dyDescent="0.25">
      <c r="A6" t="s">
        <v>32</v>
      </c>
      <c r="B6">
        <v>2</v>
      </c>
      <c r="C6" t="s">
        <v>59</v>
      </c>
      <c r="D6">
        <v>29</v>
      </c>
      <c r="E6">
        <v>23</v>
      </c>
      <c r="F6">
        <f>VLOOKUP(C6,Sheet1!A$1:C$33, 2, FALSE)</f>
        <v>5</v>
      </c>
      <c r="G6">
        <f>VLOOKUP(C6, Sheet1!A$1:C$33, 3, FALSE)</f>
        <v>8</v>
      </c>
      <c r="H6" s="2">
        <f t="shared" ref="H6:H18" si="0">F6/(F6+G6)</f>
        <v>0.38461538461538464</v>
      </c>
      <c r="I6">
        <f t="shared" ref="I6:I16" si="1">D6-E6</f>
        <v>6</v>
      </c>
    </row>
    <row r="7" spans="1:9" x14ac:dyDescent="0.25">
      <c r="A7" t="s">
        <v>32</v>
      </c>
      <c r="B7">
        <v>3</v>
      </c>
      <c r="C7" t="s">
        <v>61</v>
      </c>
      <c r="D7">
        <v>12</v>
      </c>
      <c r="E7">
        <v>20</v>
      </c>
      <c r="F7">
        <f>VLOOKUP(C7,Sheet1!A$1:C$33, 2, FALSE)</f>
        <v>4</v>
      </c>
      <c r="G7">
        <f>VLOOKUP(C7, Sheet1!A$1:C$33, 3, FALSE)</f>
        <v>9</v>
      </c>
      <c r="H7" s="2">
        <f t="shared" si="0"/>
        <v>0.30769230769230771</v>
      </c>
      <c r="I7">
        <f t="shared" si="1"/>
        <v>-8</v>
      </c>
    </row>
    <row r="8" spans="1:9" x14ac:dyDescent="0.25">
      <c r="A8" t="s">
        <v>32</v>
      </c>
      <c r="B8">
        <v>4</v>
      </c>
      <c r="C8" t="s">
        <v>47</v>
      </c>
      <c r="D8">
        <v>26</v>
      </c>
      <c r="E8">
        <v>16</v>
      </c>
      <c r="F8">
        <f>VLOOKUP(C8,Sheet1!A$1:C$33, 2, FALSE)</f>
        <v>4</v>
      </c>
      <c r="G8">
        <f>VLOOKUP(C8, Sheet1!A$1:C$33, 3, FALSE)</f>
        <v>8</v>
      </c>
      <c r="H8" s="2">
        <f t="shared" si="0"/>
        <v>0.33333333333333331</v>
      </c>
      <c r="I8">
        <f t="shared" si="1"/>
        <v>10</v>
      </c>
    </row>
    <row r="9" spans="1:9" x14ac:dyDescent="0.25">
      <c r="A9" t="s">
        <v>32</v>
      </c>
      <c r="B9">
        <v>5</v>
      </c>
      <c r="C9" t="s">
        <v>68</v>
      </c>
      <c r="D9">
        <v>17</v>
      </c>
      <c r="E9">
        <v>20</v>
      </c>
      <c r="F9">
        <f>VLOOKUP(C9,Sheet1!A$1:C$33, 2, FALSE)</f>
        <v>11</v>
      </c>
      <c r="G9">
        <f>VLOOKUP(C9, Sheet1!A$1:C$33, 3, FALSE)</f>
        <v>1</v>
      </c>
      <c r="H9" s="2">
        <f t="shared" si="0"/>
        <v>0.91666666666666663</v>
      </c>
      <c r="I9">
        <f t="shared" si="1"/>
        <v>-3</v>
      </c>
    </row>
    <row r="10" spans="1:9" x14ac:dyDescent="0.25">
      <c r="A10" t="s">
        <v>32</v>
      </c>
      <c r="B10">
        <v>6</v>
      </c>
      <c r="C10" t="s">
        <v>71</v>
      </c>
      <c r="D10">
        <v>9</v>
      </c>
      <c r="E10">
        <v>19</v>
      </c>
      <c r="F10">
        <f>VLOOKUP(C10,Sheet1!A$1:C$33, 2, FALSE)</f>
        <v>7</v>
      </c>
      <c r="G10">
        <f>VLOOKUP(C10, Sheet1!A$1:C$33, 3, FALSE)</f>
        <v>5</v>
      </c>
      <c r="H10" s="2">
        <f t="shared" si="0"/>
        <v>0.58333333333333337</v>
      </c>
      <c r="I10">
        <f t="shared" si="1"/>
        <v>-10</v>
      </c>
    </row>
    <row r="11" spans="1:9" x14ac:dyDescent="0.25">
      <c r="A11" t="s">
        <v>32</v>
      </c>
      <c r="B11">
        <v>7</v>
      </c>
      <c r="C11" t="s">
        <v>65</v>
      </c>
      <c r="D11">
        <v>42</v>
      </c>
      <c r="E11">
        <v>34</v>
      </c>
      <c r="F11">
        <f>VLOOKUP(C11,Sheet1!A$1:C$33, 2, FALSE)</f>
        <v>4</v>
      </c>
      <c r="G11">
        <f>VLOOKUP(C11, Sheet1!A$1:C$33, 3, FALSE)</f>
        <v>9</v>
      </c>
      <c r="H11" s="2">
        <f t="shared" si="0"/>
        <v>0.30769230769230771</v>
      </c>
      <c r="I11">
        <f t="shared" si="1"/>
        <v>8</v>
      </c>
    </row>
    <row r="12" spans="1:9" x14ac:dyDescent="0.25">
      <c r="A12" t="s">
        <v>32</v>
      </c>
      <c r="B12">
        <v>8</v>
      </c>
      <c r="C12" t="s">
        <v>63</v>
      </c>
      <c r="D12">
        <v>26</v>
      </c>
      <c r="E12">
        <v>34</v>
      </c>
      <c r="F12">
        <f>VLOOKUP(C12,Sheet1!A$1:C$33, 2, FALSE)</f>
        <v>10</v>
      </c>
      <c r="G12">
        <f>VLOOKUP(C12, Sheet1!A$1:C$33, 3, FALSE)</f>
        <v>2</v>
      </c>
      <c r="H12" s="2">
        <f t="shared" si="0"/>
        <v>0.83333333333333337</v>
      </c>
      <c r="I12">
        <f t="shared" si="1"/>
        <v>-8</v>
      </c>
    </row>
    <row r="13" spans="1:9" x14ac:dyDescent="0.25">
      <c r="A13" t="s">
        <v>32</v>
      </c>
      <c r="B13">
        <v>9</v>
      </c>
      <c r="C13" t="s">
        <v>71</v>
      </c>
      <c r="D13">
        <v>21</v>
      </c>
      <c r="E13">
        <v>31</v>
      </c>
      <c r="F13">
        <f>VLOOKUP(C13,Sheet1!A$1:C$33, 2, FALSE)</f>
        <v>7</v>
      </c>
      <c r="G13">
        <f>VLOOKUP(C13, Sheet1!A$1:C$33, 3, FALSE)</f>
        <v>5</v>
      </c>
      <c r="H13" s="2">
        <f t="shared" si="0"/>
        <v>0.58333333333333337</v>
      </c>
      <c r="I13">
        <f t="shared" si="1"/>
        <v>-10</v>
      </c>
    </row>
    <row r="14" spans="1:9" x14ac:dyDescent="0.25">
      <c r="A14" t="s">
        <v>32</v>
      </c>
      <c r="B14">
        <v>10</v>
      </c>
      <c r="C14" t="s">
        <v>61</v>
      </c>
      <c r="D14">
        <v>27</v>
      </c>
      <c r="E14">
        <v>17</v>
      </c>
      <c r="F14">
        <f>VLOOKUP(C14,Sheet1!A$1:C$33, 2, FALSE)</f>
        <v>4</v>
      </c>
      <c r="G14">
        <f>VLOOKUP(C14, Sheet1!A$1:C$33, 3, FALSE)</f>
        <v>9</v>
      </c>
      <c r="H14" s="2">
        <f t="shared" si="0"/>
        <v>0.30769230769230771</v>
      </c>
      <c r="I14">
        <f t="shared" si="1"/>
        <v>10</v>
      </c>
    </row>
    <row r="15" spans="1:9" x14ac:dyDescent="0.25">
      <c r="A15" t="s">
        <v>32</v>
      </c>
      <c r="B15">
        <v>11</v>
      </c>
      <c r="C15" t="s">
        <v>70</v>
      </c>
      <c r="D15">
        <v>10</v>
      </c>
      <c r="E15">
        <v>38</v>
      </c>
      <c r="F15">
        <f>VLOOKUP(C15,Sheet1!A$1:C$33, 2, FALSE)</f>
        <v>8</v>
      </c>
      <c r="G15">
        <f>VLOOKUP(C15, Sheet1!A$1:C$33, 3, FALSE)</f>
        <v>4</v>
      </c>
      <c r="H15" s="2">
        <f t="shared" si="0"/>
        <v>0.66666666666666663</v>
      </c>
      <c r="I15">
        <f t="shared" si="1"/>
        <v>-28</v>
      </c>
    </row>
    <row r="16" spans="1:9" x14ac:dyDescent="0.25">
      <c r="A16" t="s">
        <v>32</v>
      </c>
      <c r="B16">
        <v>12</v>
      </c>
      <c r="C16" t="s">
        <v>60</v>
      </c>
      <c r="D16">
        <v>24</v>
      </c>
      <c r="E16">
        <v>25</v>
      </c>
      <c r="F16">
        <f>VLOOKUP(C16,Sheet1!A$1:C$33, 2, FALSE)</f>
        <v>6</v>
      </c>
      <c r="G16">
        <f>VLOOKUP(C16, Sheet1!A$1:C$33, 3, FALSE)</f>
        <v>6</v>
      </c>
      <c r="H16" s="2">
        <f t="shared" si="0"/>
        <v>0.5</v>
      </c>
      <c r="I16">
        <f t="shared" si="1"/>
        <v>-1</v>
      </c>
    </row>
    <row r="17" spans="1:4" x14ac:dyDescent="0.25">
      <c r="A17" t="s">
        <v>32</v>
      </c>
      <c r="B17">
        <v>13</v>
      </c>
      <c r="D17" t="s">
        <v>78</v>
      </c>
    </row>
    <row r="18" spans="1:4" x14ac:dyDescent="0.25">
      <c r="A18" t="s">
        <v>32</v>
      </c>
      <c r="B18">
        <v>14</v>
      </c>
      <c r="C18" t="s">
        <v>64</v>
      </c>
    </row>
    <row r="19" spans="1:4" x14ac:dyDescent="0.25">
      <c r="A19" t="s">
        <v>32</v>
      </c>
      <c r="B19">
        <v>15</v>
      </c>
      <c r="C19" t="s">
        <v>52</v>
      </c>
    </row>
    <row r="20" spans="1:4" x14ac:dyDescent="0.25">
      <c r="A20" t="s">
        <v>32</v>
      </c>
      <c r="B20">
        <v>16</v>
      </c>
      <c r="C20" t="s">
        <v>72</v>
      </c>
    </row>
    <row r="21" spans="1:4" x14ac:dyDescent="0.25">
      <c r="A21" t="s">
        <v>32</v>
      </c>
      <c r="B21">
        <v>17</v>
      </c>
      <c r="C21" t="s">
        <v>44</v>
      </c>
    </row>
    <row r="22" spans="1:4" x14ac:dyDescent="0.25">
      <c r="B22">
        <v>1</v>
      </c>
    </row>
    <row r="23" spans="1:4" x14ac:dyDescent="0.25">
      <c r="B23">
        <v>2</v>
      </c>
    </row>
    <row r="24" spans="1:4" x14ac:dyDescent="0.25">
      <c r="B24">
        <v>3</v>
      </c>
    </row>
    <row r="25" spans="1:4" x14ac:dyDescent="0.25">
      <c r="B25">
        <v>4</v>
      </c>
    </row>
    <row r="26" spans="1:4" x14ac:dyDescent="0.25">
      <c r="B26">
        <v>5</v>
      </c>
    </row>
    <row r="27" spans="1:4" x14ac:dyDescent="0.25">
      <c r="B27">
        <v>6</v>
      </c>
    </row>
    <row r="28" spans="1:4" x14ac:dyDescent="0.25">
      <c r="B28">
        <v>7</v>
      </c>
    </row>
    <row r="29" spans="1:4" x14ac:dyDescent="0.25">
      <c r="B29">
        <v>8</v>
      </c>
    </row>
    <row r="30" spans="1:4" x14ac:dyDescent="0.25">
      <c r="B30">
        <v>9</v>
      </c>
    </row>
    <row r="31" spans="1:4" x14ac:dyDescent="0.25">
      <c r="B31">
        <v>10</v>
      </c>
    </row>
    <row r="32" spans="1:4" x14ac:dyDescent="0.25">
      <c r="B32">
        <v>11</v>
      </c>
    </row>
    <row r="33" spans="2:2" x14ac:dyDescent="0.25">
      <c r="B33">
        <v>12</v>
      </c>
    </row>
    <row r="34" spans="2:2" x14ac:dyDescent="0.25">
      <c r="B34">
        <v>13</v>
      </c>
    </row>
    <row r="35" spans="2:2" x14ac:dyDescent="0.25">
      <c r="B35">
        <v>14</v>
      </c>
    </row>
    <row r="36" spans="2:2" x14ac:dyDescent="0.25">
      <c r="B36">
        <v>15</v>
      </c>
    </row>
    <row r="37" spans="2:2" x14ac:dyDescent="0.25">
      <c r="B37">
        <v>16</v>
      </c>
    </row>
    <row r="38" spans="2:2" x14ac:dyDescent="0.25">
      <c r="B3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SoS_model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batye</dc:creator>
  <cp:lastModifiedBy>sean batye</cp:lastModifiedBy>
  <dcterms:created xsi:type="dcterms:W3CDTF">2022-12-11T17:14:21Z</dcterms:created>
  <dcterms:modified xsi:type="dcterms:W3CDTF">2022-12-11T18:56:13Z</dcterms:modified>
</cp:coreProperties>
</file>