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15120" windowHeight="7815" tabRatio="851"/>
  </bookViews>
  <sheets>
    <sheet name="Atendimento" sheetId="14" r:id="rId1"/>
    <sheet name="Cadastro" sheetId="19" r:id="rId2"/>
    <sheet name="Financeiro" sheetId="15" r:id="rId3"/>
    <sheet name="Operação e Engenharia" sheetId="17" r:id="rId4"/>
    <sheet name="Patrimônio e Logística" sheetId="10" r:id="rId5"/>
    <sheet name="Tráfego" sheetId="16" r:id="rId6"/>
    <sheet name="Plan2" sheetId="13" state="hidden" r:id="rId7"/>
    <sheet name="Sistemas" sheetId="21" r:id="rId8"/>
  </sheets>
  <externalReferences>
    <externalReference r:id="rId9"/>
  </externalReferences>
  <definedNames>
    <definedName name="_xlnm._FilterDatabase" localSheetId="0" hidden="1">Atendimento!$B$3:$H$109</definedName>
    <definedName name="_xlnm._FilterDatabase" localSheetId="1" hidden="1">Cadastro!$B$3:$I$112</definedName>
    <definedName name="_xlnm._FilterDatabase" localSheetId="2" hidden="1">Financeiro!$B$3:$H$45</definedName>
    <definedName name="_xlnm._FilterDatabase" localSheetId="7" hidden="1">Sistemas!$B$1:$F$393</definedName>
    <definedName name="_xlnm._FilterDatabase" localSheetId="5" hidden="1">Tráfego!$B$3:$G$48</definedName>
  </definedNames>
  <calcPr calcId="145621"/>
</workbook>
</file>

<file path=xl/calcChain.xml><?xml version="1.0" encoding="utf-8"?>
<calcChain xmlns="http://schemas.openxmlformats.org/spreadsheetml/2006/main">
  <c r="H51" i="16" l="1"/>
  <c r="G51" i="16"/>
  <c r="F51" i="16"/>
  <c r="H50" i="16"/>
  <c r="G50" i="16"/>
  <c r="F50" i="16"/>
  <c r="H49" i="16"/>
  <c r="G49" i="16"/>
  <c r="F49" i="16"/>
  <c r="E198" i="21"/>
  <c r="E197" i="21"/>
  <c r="E196" i="21"/>
  <c r="F7" i="19"/>
  <c r="F5" i="19"/>
  <c r="G5" i="19"/>
  <c r="H5" i="19"/>
  <c r="F6" i="19"/>
  <c r="G6" i="19"/>
  <c r="H6" i="19"/>
  <c r="G7" i="19"/>
  <c r="H7" i="19"/>
  <c r="F8" i="19"/>
  <c r="G8" i="19"/>
  <c r="H8" i="19"/>
  <c r="F9" i="19"/>
  <c r="G9" i="19"/>
  <c r="H9" i="19"/>
  <c r="F10" i="19"/>
  <c r="G10" i="19"/>
  <c r="H10" i="19"/>
  <c r="F11" i="19"/>
  <c r="G11" i="19"/>
  <c r="H11" i="19"/>
  <c r="F12" i="19"/>
  <c r="G12" i="19"/>
  <c r="H12" i="19"/>
  <c r="F13" i="19"/>
  <c r="G13" i="19"/>
  <c r="H13" i="19"/>
  <c r="F14" i="19"/>
  <c r="G14" i="19"/>
  <c r="H14" i="19"/>
  <c r="F16" i="19"/>
  <c r="G16" i="19"/>
  <c r="H16" i="19"/>
  <c r="F17" i="19"/>
  <c r="G17" i="19"/>
  <c r="H17" i="19"/>
  <c r="F18" i="19"/>
  <c r="G18" i="19"/>
  <c r="H18" i="19"/>
  <c r="F19" i="19"/>
  <c r="G19" i="19"/>
  <c r="H19" i="19"/>
  <c r="F20" i="19"/>
  <c r="G20" i="19"/>
  <c r="H20" i="19"/>
  <c r="F21" i="19"/>
  <c r="G21" i="19"/>
  <c r="H21" i="19"/>
  <c r="F22" i="19"/>
  <c r="G22" i="19"/>
  <c r="H22" i="19"/>
  <c r="F23" i="19"/>
  <c r="G23" i="19"/>
  <c r="H23" i="19"/>
  <c r="F24" i="19"/>
  <c r="G24" i="19"/>
  <c r="H24" i="19"/>
  <c r="F26" i="19"/>
  <c r="G26" i="19"/>
  <c r="H26" i="19"/>
  <c r="F27" i="19"/>
  <c r="G27" i="19"/>
  <c r="H27" i="19"/>
  <c r="F28" i="19"/>
  <c r="G28" i="19"/>
  <c r="H28" i="19"/>
  <c r="F29" i="19"/>
  <c r="G29" i="19"/>
  <c r="H29" i="19"/>
  <c r="F30" i="19"/>
  <c r="G30" i="19"/>
  <c r="H30" i="19"/>
  <c r="F31" i="19"/>
  <c r="G31" i="19"/>
  <c r="H31" i="19"/>
  <c r="F32" i="19"/>
  <c r="G32" i="19"/>
  <c r="H32" i="19"/>
  <c r="F33" i="19"/>
  <c r="G33" i="19"/>
  <c r="H33" i="19"/>
  <c r="F34" i="19"/>
  <c r="G34" i="19"/>
  <c r="H34" i="19"/>
  <c r="F35" i="19"/>
  <c r="G35" i="19"/>
  <c r="H35" i="19"/>
  <c r="F36" i="19"/>
  <c r="G36" i="19"/>
  <c r="H36" i="19"/>
  <c r="F37" i="19"/>
  <c r="G37" i="19"/>
  <c r="H37" i="19"/>
  <c r="F38" i="19"/>
  <c r="G38" i="19"/>
  <c r="H38" i="19"/>
  <c r="F39" i="19"/>
  <c r="G39" i="19"/>
  <c r="H39" i="19"/>
  <c r="F40" i="19"/>
  <c r="G40" i="19"/>
  <c r="H40" i="19"/>
  <c r="F41" i="19"/>
  <c r="G41" i="19"/>
  <c r="H41" i="19"/>
  <c r="F42" i="19"/>
  <c r="G42" i="19"/>
  <c r="H42" i="19"/>
  <c r="F43" i="19"/>
  <c r="G43" i="19"/>
  <c r="H43" i="19"/>
  <c r="F44" i="19"/>
  <c r="G44" i="19"/>
  <c r="H44" i="19"/>
  <c r="F45" i="19"/>
  <c r="G45" i="19"/>
  <c r="H45" i="19"/>
  <c r="F46" i="19"/>
  <c r="G46" i="19"/>
  <c r="H46" i="19"/>
  <c r="F47" i="19"/>
  <c r="G47" i="19"/>
  <c r="H47" i="19"/>
  <c r="F48" i="19"/>
  <c r="G48" i="19"/>
  <c r="H48" i="19"/>
  <c r="F49" i="19"/>
  <c r="G49" i="19"/>
  <c r="H49" i="19"/>
  <c r="F50" i="19"/>
  <c r="G50" i="19"/>
  <c r="H50" i="19"/>
  <c r="F51" i="19"/>
  <c r="G51" i="19"/>
  <c r="H51" i="19"/>
  <c r="F52" i="19"/>
  <c r="G52" i="19"/>
  <c r="H52" i="19"/>
  <c r="F53" i="19"/>
  <c r="G53" i="19"/>
  <c r="H53" i="19"/>
  <c r="F54" i="19"/>
  <c r="G54" i="19"/>
  <c r="H54" i="19"/>
  <c r="F55" i="19"/>
  <c r="G55" i="19"/>
  <c r="H55" i="19"/>
  <c r="F56" i="19"/>
  <c r="G56" i="19"/>
  <c r="H56" i="19"/>
  <c r="F57" i="19"/>
  <c r="G57" i="19"/>
  <c r="H57" i="19"/>
  <c r="F58" i="19"/>
  <c r="G58" i="19"/>
  <c r="H58" i="19"/>
  <c r="F59" i="19"/>
  <c r="G59" i="19"/>
  <c r="H59" i="19"/>
  <c r="F60" i="19"/>
  <c r="G60" i="19"/>
  <c r="H60" i="19"/>
  <c r="F61" i="19"/>
  <c r="G61" i="19"/>
  <c r="H61" i="19"/>
  <c r="F62" i="19"/>
  <c r="G62" i="19"/>
  <c r="H62" i="19"/>
  <c r="F63" i="19"/>
  <c r="G63" i="19"/>
  <c r="H63" i="19"/>
  <c r="F64" i="19"/>
  <c r="G64" i="19"/>
  <c r="H64" i="19"/>
  <c r="F65" i="19"/>
  <c r="G65" i="19"/>
  <c r="H65" i="19"/>
  <c r="F66" i="19"/>
  <c r="G66" i="19"/>
  <c r="H66" i="19"/>
  <c r="F67" i="19"/>
  <c r="G67" i="19"/>
  <c r="H67" i="19"/>
  <c r="F68" i="19"/>
  <c r="G68" i="19"/>
  <c r="H68" i="19"/>
  <c r="F69" i="19"/>
  <c r="G69" i="19"/>
  <c r="H69" i="19"/>
  <c r="F70" i="19"/>
  <c r="G70" i="19"/>
  <c r="H70" i="19"/>
  <c r="F71" i="19"/>
  <c r="G71" i="19"/>
  <c r="H71" i="19"/>
  <c r="F72" i="19"/>
  <c r="G72" i="19"/>
  <c r="H72" i="19"/>
  <c r="F73" i="19"/>
  <c r="G73" i="19"/>
  <c r="H73" i="19"/>
  <c r="F74" i="19"/>
  <c r="G74" i="19"/>
  <c r="H74" i="19"/>
  <c r="F75" i="19"/>
  <c r="G75" i="19"/>
  <c r="H75" i="19"/>
  <c r="F76" i="19"/>
  <c r="G76" i="19"/>
  <c r="H76" i="19"/>
  <c r="F77" i="19"/>
  <c r="G77" i="19"/>
  <c r="H77" i="19"/>
  <c r="F78" i="19"/>
  <c r="G78" i="19"/>
  <c r="H78" i="19"/>
  <c r="F79" i="19"/>
  <c r="G79" i="19"/>
  <c r="H79" i="19"/>
  <c r="F80" i="19"/>
  <c r="G80" i="19"/>
  <c r="H80" i="19"/>
  <c r="F81" i="19"/>
  <c r="G81" i="19"/>
  <c r="H81" i="19"/>
  <c r="F82" i="19"/>
  <c r="G82" i="19"/>
  <c r="H82" i="19"/>
  <c r="F83" i="19"/>
  <c r="G83" i="19"/>
  <c r="H83" i="19"/>
  <c r="F84" i="19"/>
  <c r="G84" i="19"/>
  <c r="H84" i="19"/>
  <c r="F85" i="19"/>
  <c r="G85" i="19"/>
  <c r="H85" i="19"/>
  <c r="F86" i="19"/>
  <c r="G86" i="19"/>
  <c r="H86" i="19"/>
  <c r="F87" i="19"/>
  <c r="G87" i="19"/>
  <c r="H87" i="19"/>
  <c r="F88" i="19"/>
  <c r="G88" i="19"/>
  <c r="H88" i="19"/>
  <c r="F89" i="19"/>
  <c r="G89" i="19"/>
  <c r="H89" i="19"/>
  <c r="F90" i="19"/>
  <c r="G90" i="19"/>
  <c r="H90" i="19"/>
  <c r="F91" i="19"/>
  <c r="G91" i="19"/>
  <c r="H91" i="19"/>
  <c r="F92" i="19"/>
  <c r="G92" i="19"/>
  <c r="H92" i="19"/>
  <c r="F93" i="19"/>
  <c r="G93" i="19"/>
  <c r="H93" i="19"/>
  <c r="F94" i="19"/>
  <c r="G94" i="19"/>
  <c r="H94" i="19"/>
  <c r="F95" i="19"/>
  <c r="G95" i="19"/>
  <c r="H95" i="19"/>
  <c r="F96" i="19"/>
  <c r="G96" i="19"/>
  <c r="H96" i="19"/>
  <c r="F97" i="19"/>
  <c r="G97" i="19"/>
  <c r="H97" i="19"/>
  <c r="F98" i="19"/>
  <c r="G98" i="19"/>
  <c r="H98" i="19"/>
  <c r="F99" i="19"/>
  <c r="G99" i="19"/>
  <c r="H99" i="19"/>
  <c r="F100" i="19"/>
  <c r="G100" i="19"/>
  <c r="H100" i="19"/>
  <c r="F101" i="19"/>
  <c r="G101" i="19"/>
  <c r="H101" i="19"/>
  <c r="F102" i="19"/>
  <c r="G102" i="19"/>
  <c r="H102" i="19"/>
  <c r="F103" i="19"/>
  <c r="G103" i="19"/>
  <c r="H103" i="19"/>
  <c r="F104" i="19"/>
  <c r="G104" i="19"/>
  <c r="H104" i="19"/>
  <c r="F105" i="19"/>
  <c r="G105" i="19"/>
  <c r="H105" i="19"/>
  <c r="F106" i="19"/>
  <c r="G106" i="19"/>
  <c r="H106" i="19"/>
  <c r="F107" i="19"/>
  <c r="G107" i="19"/>
  <c r="H107" i="19"/>
  <c r="F108" i="19"/>
  <c r="G108" i="19"/>
  <c r="H108" i="19"/>
  <c r="F109" i="19"/>
  <c r="G109" i="19"/>
  <c r="H109" i="19"/>
  <c r="F110" i="19"/>
  <c r="G110" i="19"/>
  <c r="H110" i="19"/>
  <c r="F111" i="19"/>
  <c r="G111" i="19"/>
  <c r="H111" i="19"/>
  <c r="F112" i="19"/>
  <c r="G112" i="19"/>
  <c r="H112" i="19"/>
  <c r="F113" i="19"/>
  <c r="G113" i="19"/>
  <c r="H113" i="19"/>
  <c r="H4" i="19"/>
  <c r="E122" i="21"/>
  <c r="E117" i="21"/>
  <c r="E195" i="21"/>
  <c r="E194" i="21"/>
  <c r="A173" i="21" l="1"/>
  <c r="A27" i="21" l="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4" i="21"/>
  <c r="A175" i="21"/>
  <c r="A176" i="21"/>
  <c r="A177" i="21"/>
  <c r="A178" i="21"/>
  <c r="A179" i="21"/>
  <c r="A180" i="21"/>
  <c r="A181" i="21"/>
  <c r="A182" i="21"/>
  <c r="A183" i="21"/>
  <c r="A184" i="21"/>
  <c r="A185" i="21"/>
  <c r="A186" i="21"/>
  <c r="A187" i="21"/>
  <c r="A188" i="21"/>
  <c r="A189" i="21"/>
  <c r="A190" i="21"/>
  <c r="A191" i="21"/>
  <c r="A192" i="21"/>
  <c r="A193" i="21"/>
  <c r="A194" i="21"/>
  <c r="A195" i="21"/>
  <c r="A196" i="21"/>
  <c r="A197" i="21"/>
  <c r="A198" i="21"/>
  <c r="A199" i="21"/>
  <c r="A200" i="21"/>
  <c r="A201" i="21"/>
  <c r="A202" i="21"/>
  <c r="A203" i="21"/>
  <c r="A204" i="21"/>
  <c r="A205" i="21"/>
  <c r="A206" i="21"/>
  <c r="A207" i="21"/>
  <c r="A208" i="21"/>
  <c r="A209" i="21"/>
  <c r="A210" i="21"/>
  <c r="A211" i="21"/>
  <c r="A212" i="21"/>
  <c r="A213" i="21"/>
  <c r="A214" i="21"/>
  <c r="A215" i="21"/>
  <c r="A216" i="21"/>
  <c r="A217" i="21"/>
  <c r="A218" i="21"/>
  <c r="A219" i="21"/>
  <c r="A220" i="21"/>
  <c r="A221" i="21"/>
  <c r="A222" i="21"/>
  <c r="A223" i="21"/>
  <c r="A224" i="21"/>
  <c r="A225" i="21"/>
  <c r="A226" i="21"/>
  <c r="A227" i="21"/>
  <c r="A228" i="21"/>
  <c r="A229" i="21"/>
  <c r="A230" i="21"/>
  <c r="A231" i="21"/>
  <c r="A232" i="21"/>
  <c r="A233" i="21"/>
  <c r="A234" i="21"/>
  <c r="A235" i="21"/>
  <c r="A236" i="21"/>
  <c r="A237" i="21"/>
  <c r="A238" i="21"/>
  <c r="A239" i="21"/>
  <c r="A240" i="21"/>
  <c r="A241" i="21"/>
  <c r="A242" i="21"/>
  <c r="A243" i="21"/>
  <c r="A244" i="21"/>
  <c r="A245" i="21"/>
  <c r="A246" i="21"/>
  <c r="A247" i="21"/>
  <c r="A248" i="21"/>
  <c r="A249" i="21"/>
  <c r="A250" i="21"/>
  <c r="A251" i="21"/>
  <c r="A252" i="21"/>
  <c r="A253" i="21"/>
  <c r="A254" i="21"/>
  <c r="A255" i="21"/>
  <c r="A256" i="21"/>
  <c r="A257" i="21"/>
  <c r="A258" i="21"/>
  <c r="A259" i="21"/>
  <c r="A260" i="21"/>
  <c r="A261" i="21"/>
  <c r="A262" i="21"/>
  <c r="A263" i="21"/>
  <c r="A264" i="21"/>
  <c r="A265" i="21"/>
  <c r="A266" i="21"/>
  <c r="A267" i="21"/>
  <c r="A268" i="21"/>
  <c r="A269" i="21"/>
  <c r="A270" i="21"/>
  <c r="A271" i="21"/>
  <c r="A272" i="21"/>
  <c r="A273" i="21"/>
  <c r="A274" i="21"/>
  <c r="A275" i="21"/>
  <c r="A276" i="21"/>
  <c r="A277" i="21"/>
  <c r="A278" i="21"/>
  <c r="A279" i="21"/>
  <c r="A280" i="21"/>
  <c r="A281" i="21"/>
  <c r="A282" i="21"/>
  <c r="A283" i="21"/>
  <c r="A284" i="21"/>
  <c r="A285" i="21"/>
  <c r="A286" i="21"/>
  <c r="A287" i="21"/>
  <c r="A288" i="21"/>
  <c r="A289" i="21"/>
  <c r="A290" i="21"/>
  <c r="A291" i="21"/>
  <c r="A292" i="21"/>
  <c r="A293" i="21"/>
  <c r="A294" i="21"/>
  <c r="A295" i="21"/>
  <c r="A296" i="21"/>
  <c r="A297" i="21"/>
  <c r="A298" i="21"/>
  <c r="A299" i="21"/>
  <c r="A300" i="21"/>
  <c r="A301" i="21"/>
  <c r="A302" i="21"/>
  <c r="A303" i="21"/>
  <c r="A304" i="21"/>
  <c r="A305" i="21"/>
  <c r="A306" i="21"/>
  <c r="A307" i="21"/>
  <c r="A308" i="21"/>
  <c r="A309" i="21"/>
  <c r="A310" i="21"/>
  <c r="A311" i="21"/>
  <c r="A312" i="21"/>
  <c r="A313" i="21"/>
  <c r="A314" i="21"/>
  <c r="A315" i="21"/>
  <c r="A316" i="21"/>
  <c r="A317" i="21"/>
  <c r="A318" i="21"/>
  <c r="A319" i="21"/>
  <c r="A320" i="21"/>
  <c r="A321" i="21"/>
  <c r="A322" i="21"/>
  <c r="A323" i="21"/>
  <c r="A324" i="21"/>
  <c r="A325" i="21"/>
  <c r="A326" i="21"/>
  <c r="A327" i="21"/>
  <c r="A328" i="21"/>
  <c r="A329" i="21"/>
  <c r="A330" i="21"/>
  <c r="A331" i="21"/>
  <c r="A332" i="21"/>
  <c r="A333" i="21"/>
  <c r="A334" i="21"/>
  <c r="A335" i="21"/>
  <c r="A336" i="21"/>
  <c r="A337" i="21"/>
  <c r="A338" i="21"/>
  <c r="A339" i="21"/>
  <c r="A340" i="21"/>
  <c r="A341" i="21"/>
  <c r="A342" i="21"/>
  <c r="A343" i="21"/>
  <c r="A344" i="21"/>
  <c r="A345" i="21"/>
  <c r="A346" i="21"/>
  <c r="A347" i="21"/>
  <c r="A348" i="21"/>
  <c r="A349" i="21"/>
  <c r="A350" i="21"/>
  <c r="A351" i="21"/>
  <c r="A352" i="21"/>
  <c r="A353" i="21"/>
  <c r="A354" i="21"/>
  <c r="A355" i="21"/>
  <c r="A356" i="21"/>
  <c r="A357" i="21"/>
  <c r="A358" i="21"/>
  <c r="A359" i="21"/>
  <c r="A360" i="21"/>
  <c r="A361" i="21"/>
  <c r="A362" i="21"/>
  <c r="A363" i="21"/>
  <c r="A364" i="21"/>
  <c r="A365" i="21"/>
  <c r="A366" i="21"/>
  <c r="A367" i="21"/>
  <c r="A368" i="21"/>
  <c r="A369" i="21"/>
  <c r="A370" i="21"/>
  <c r="A371" i="21"/>
  <c r="A372" i="21"/>
  <c r="A373" i="21"/>
  <c r="A374" i="21"/>
  <c r="A375" i="21"/>
  <c r="A376" i="21"/>
  <c r="A377" i="21"/>
  <c r="A378" i="21"/>
  <c r="A379" i="21"/>
  <c r="A380" i="21"/>
  <c r="A381" i="21"/>
  <c r="A382" i="21"/>
  <c r="A383" i="21"/>
  <c r="A384" i="21"/>
  <c r="A385" i="21"/>
  <c r="A386" i="21"/>
  <c r="A387" i="21"/>
  <c r="A388" i="21"/>
  <c r="A389" i="21"/>
  <c r="A390" i="21"/>
  <c r="A391" i="21"/>
  <c r="A392" i="21"/>
  <c r="A393" i="21"/>
  <c r="A3" i="21"/>
  <c r="A4" i="21"/>
  <c r="A5" i="21"/>
  <c r="A6" i="21"/>
  <c r="A7" i="21"/>
  <c r="A8" i="21"/>
  <c r="A9" i="21"/>
  <c r="A10" i="21"/>
  <c r="A11" i="21"/>
  <c r="A12" i="21"/>
  <c r="A13" i="21"/>
  <c r="A14" i="21"/>
  <c r="A15" i="21"/>
  <c r="A16" i="21"/>
  <c r="A17" i="21"/>
  <c r="A18" i="21"/>
  <c r="A19" i="21"/>
  <c r="A20" i="21"/>
  <c r="A21" i="21"/>
  <c r="A22" i="21"/>
  <c r="A23" i="21"/>
  <c r="A24" i="21"/>
  <c r="A25" i="21"/>
  <c r="A26" i="21"/>
  <c r="A2" i="21"/>
  <c r="H15" i="19" l="1"/>
  <c r="F25" i="19"/>
  <c r="H25" i="19"/>
  <c r="G15" i="19"/>
  <c r="G25" i="19"/>
  <c r="F15" i="19"/>
  <c r="H6" i="16"/>
  <c r="H10" i="16"/>
  <c r="H14" i="16"/>
  <c r="H18" i="16"/>
  <c r="H22" i="16"/>
  <c r="H26" i="16"/>
  <c r="H30" i="16"/>
  <c r="H34" i="16"/>
  <c r="H38" i="16"/>
  <c r="H42" i="16"/>
  <c r="H46" i="16"/>
  <c r="F5" i="16"/>
  <c r="F7" i="16"/>
  <c r="F9" i="16"/>
  <c r="F11" i="16"/>
  <c r="F13" i="16"/>
  <c r="F15" i="16"/>
  <c r="F17" i="16"/>
  <c r="F19" i="16"/>
  <c r="F21" i="16"/>
  <c r="F23" i="16"/>
  <c r="F25" i="16"/>
  <c r="F27" i="16"/>
  <c r="F29" i="16"/>
  <c r="F31" i="16"/>
  <c r="F33" i="16"/>
  <c r="F35" i="16"/>
  <c r="F37" i="16"/>
  <c r="F39" i="16"/>
  <c r="F41" i="16"/>
  <c r="F43" i="16"/>
  <c r="F45" i="16"/>
  <c r="F47" i="16"/>
  <c r="F4" i="16"/>
  <c r="G27" i="16"/>
  <c r="G31" i="16"/>
  <c r="G35" i="16"/>
  <c r="G39" i="16"/>
  <c r="G43" i="16"/>
  <c r="G47" i="16"/>
  <c r="G4" i="16"/>
  <c r="H8" i="16"/>
  <c r="H12" i="16"/>
  <c r="H20" i="16"/>
  <c r="H24" i="16"/>
  <c r="H32" i="16"/>
  <c r="H40" i="16"/>
  <c r="H48" i="16"/>
  <c r="F8" i="16"/>
  <c r="F12" i="16"/>
  <c r="F16" i="16"/>
  <c r="F20" i="16"/>
  <c r="F24" i="16"/>
  <c r="F28" i="16"/>
  <c r="F32" i="16"/>
  <c r="F36" i="16"/>
  <c r="F40" i="16"/>
  <c r="F44" i="16"/>
  <c r="H9" i="16"/>
  <c r="H17" i="16"/>
  <c r="H29" i="16"/>
  <c r="H37" i="16"/>
  <c r="H45" i="16"/>
  <c r="G6" i="16"/>
  <c r="G12" i="16"/>
  <c r="G16" i="16"/>
  <c r="G20" i="16"/>
  <c r="G24" i="16"/>
  <c r="G28" i="16"/>
  <c r="G32" i="16"/>
  <c r="G36" i="16"/>
  <c r="G40" i="16"/>
  <c r="G46" i="16"/>
  <c r="H7" i="16"/>
  <c r="H11" i="16"/>
  <c r="H15" i="16"/>
  <c r="H19" i="16"/>
  <c r="H23" i="16"/>
  <c r="H27" i="16"/>
  <c r="H31" i="16"/>
  <c r="H35" i="16"/>
  <c r="H39" i="16"/>
  <c r="H43" i="16"/>
  <c r="H47" i="16"/>
  <c r="G5" i="16"/>
  <c r="G7" i="16"/>
  <c r="G9" i="16"/>
  <c r="G11" i="16"/>
  <c r="G13" i="16"/>
  <c r="G15" i="16"/>
  <c r="G17" i="16"/>
  <c r="G19" i="16"/>
  <c r="G21" i="16"/>
  <c r="G23" i="16"/>
  <c r="G25" i="16"/>
  <c r="G29" i="16"/>
  <c r="G33" i="16"/>
  <c r="G37" i="16"/>
  <c r="G41" i="16"/>
  <c r="G45" i="16"/>
  <c r="H16" i="16"/>
  <c r="H28" i="16"/>
  <c r="H36" i="16"/>
  <c r="H44" i="16"/>
  <c r="F6" i="16"/>
  <c r="F10" i="16"/>
  <c r="F14" i="16"/>
  <c r="F18" i="16"/>
  <c r="F22" i="16"/>
  <c r="F26" i="16"/>
  <c r="F30" i="16"/>
  <c r="F34" i="16"/>
  <c r="F38" i="16"/>
  <c r="F42" i="16"/>
  <c r="F46" i="16"/>
  <c r="F48" i="16"/>
  <c r="H5" i="16"/>
  <c r="H13" i="16"/>
  <c r="H21" i="16"/>
  <c r="H25" i="16"/>
  <c r="H33" i="16"/>
  <c r="H41" i="16"/>
  <c r="H4" i="16"/>
  <c r="G8" i="16"/>
  <c r="G10" i="16"/>
  <c r="G14" i="16"/>
  <c r="G18" i="16"/>
  <c r="G22" i="16"/>
  <c r="G26" i="16"/>
  <c r="G30" i="16"/>
  <c r="G34" i="16"/>
  <c r="G38" i="16"/>
  <c r="G42" i="16"/>
  <c r="G44" i="16"/>
  <c r="G48" i="16"/>
  <c r="G5" i="15"/>
  <c r="G4" i="15"/>
  <c r="F4" i="14"/>
  <c r="F76" i="14"/>
  <c r="F4" i="15"/>
  <c r="F4" i="19"/>
  <c r="G4" i="19"/>
  <c r="F82" i="14"/>
  <c r="F12" i="14"/>
  <c r="H13" i="14"/>
  <c r="I15" i="14"/>
  <c r="F17" i="14"/>
  <c r="H18" i="14"/>
  <c r="I20" i="14"/>
  <c r="F23" i="14"/>
  <c r="H24" i="14"/>
  <c r="I25" i="14"/>
  <c r="F27" i="14"/>
  <c r="H28" i="14"/>
  <c r="I29" i="14"/>
  <c r="F33" i="14"/>
  <c r="H35" i="14"/>
  <c r="I38" i="14"/>
  <c r="F40" i="14"/>
  <c r="H41" i="14"/>
  <c r="I42" i="14"/>
  <c r="F44" i="14"/>
  <c r="H45" i="14"/>
  <c r="I46" i="14"/>
  <c r="F50" i="14"/>
  <c r="H52" i="14"/>
  <c r="I55" i="14"/>
  <c r="F57" i="14"/>
  <c r="H58" i="14"/>
  <c r="I59" i="14"/>
  <c r="F61" i="14"/>
  <c r="H62" i="14"/>
  <c r="I63" i="14"/>
  <c r="F66" i="14"/>
  <c r="H68" i="14"/>
  <c r="I70" i="14"/>
  <c r="F72" i="14"/>
  <c r="H74" i="14"/>
  <c r="I75" i="14"/>
  <c r="F78" i="14"/>
  <c r="H79" i="14"/>
  <c r="I80" i="14"/>
  <c r="H82" i="14"/>
  <c r="I83" i="14"/>
  <c r="F86" i="14"/>
  <c r="H87" i="14"/>
  <c r="I88" i="14"/>
  <c r="F90" i="14"/>
  <c r="H91" i="14"/>
  <c r="I92" i="14"/>
  <c r="F94" i="14"/>
  <c r="H95" i="14"/>
  <c r="I96" i="14"/>
  <c r="F99" i="14"/>
  <c r="H100" i="14"/>
  <c r="I101" i="14"/>
  <c r="F104" i="14"/>
  <c r="H106" i="14"/>
  <c r="F9" i="14"/>
  <c r="H12" i="14"/>
  <c r="I13" i="14"/>
  <c r="F16" i="14"/>
  <c r="H17" i="14"/>
  <c r="I18" i="14"/>
  <c r="F22" i="14"/>
  <c r="H23" i="14"/>
  <c r="I24" i="14"/>
  <c r="F26" i="14"/>
  <c r="H27" i="14"/>
  <c r="I28" i="14"/>
  <c r="F31" i="14"/>
  <c r="H33" i="14"/>
  <c r="I35" i="14"/>
  <c r="F39" i="14"/>
  <c r="H40" i="14"/>
  <c r="I41" i="14"/>
  <c r="F43" i="14"/>
  <c r="H44" i="14"/>
  <c r="I45" i="14"/>
  <c r="F48" i="14"/>
  <c r="H50" i="14"/>
  <c r="I52" i="14"/>
  <c r="F56" i="14"/>
  <c r="H57" i="14"/>
  <c r="I58" i="14"/>
  <c r="F60" i="14"/>
  <c r="H61" i="14"/>
  <c r="I62" i="14"/>
  <c r="F64" i="14"/>
  <c r="H66" i="14"/>
  <c r="I68" i="14"/>
  <c r="F71" i="14"/>
  <c r="H72" i="14"/>
  <c r="I74" i="14"/>
  <c r="F77" i="14"/>
  <c r="H78" i="14"/>
  <c r="I79" i="14"/>
  <c r="F81" i="14"/>
  <c r="I82" i="14"/>
  <c r="F85" i="14"/>
  <c r="H86" i="14"/>
  <c r="I87" i="14"/>
  <c r="F89" i="14"/>
  <c r="H90" i="14"/>
  <c r="I91" i="14"/>
  <c r="F93" i="14"/>
  <c r="H94" i="14"/>
  <c r="I95" i="14"/>
  <c r="F98" i="14"/>
  <c r="H99" i="14"/>
  <c r="I100" i="14"/>
  <c r="F103" i="14"/>
  <c r="H104" i="14"/>
  <c r="I106" i="14"/>
  <c r="F109" i="14"/>
  <c r="H4" i="14"/>
  <c r="H9" i="14"/>
  <c r="F15" i="14"/>
  <c r="I17" i="14"/>
  <c r="H22" i="14"/>
  <c r="F25" i="14"/>
  <c r="I27" i="14"/>
  <c r="H31" i="14"/>
  <c r="F38" i="14"/>
  <c r="I40" i="14"/>
  <c r="H43" i="14"/>
  <c r="F46" i="14"/>
  <c r="I50" i="14"/>
  <c r="H56" i="14"/>
  <c r="F59" i="14"/>
  <c r="I61" i="14"/>
  <c r="H64" i="14"/>
  <c r="F70" i="14"/>
  <c r="I72" i="14"/>
  <c r="H77" i="14"/>
  <c r="F80" i="14"/>
  <c r="F83" i="14"/>
  <c r="I86" i="14"/>
  <c r="H89" i="14"/>
  <c r="F92" i="14"/>
  <c r="I94" i="14"/>
  <c r="H98" i="14"/>
  <c r="F101" i="14"/>
  <c r="I104" i="14"/>
  <c r="I108" i="14"/>
  <c r="I9" i="14"/>
  <c r="H15" i="14"/>
  <c r="F18" i="14"/>
  <c r="I22" i="14"/>
  <c r="H25" i="14"/>
  <c r="F28" i="14"/>
  <c r="I31" i="14"/>
  <c r="H38" i="14"/>
  <c r="F41" i="14"/>
  <c r="I43" i="14"/>
  <c r="H46" i="14"/>
  <c r="F52" i="14"/>
  <c r="I56" i="14"/>
  <c r="H59" i="14"/>
  <c r="F62" i="14"/>
  <c r="I64" i="14"/>
  <c r="H70" i="14"/>
  <c r="F74" i="14"/>
  <c r="I77" i="14"/>
  <c r="H80" i="14"/>
  <c r="H83" i="14"/>
  <c r="F87" i="14"/>
  <c r="I89" i="14"/>
  <c r="H92" i="14"/>
  <c r="F95" i="14"/>
  <c r="I98" i="14"/>
  <c r="H101" i="14"/>
  <c r="F106" i="14"/>
  <c r="H109" i="14"/>
  <c r="I12" i="14"/>
  <c r="F20" i="14"/>
  <c r="H26" i="14"/>
  <c r="I33" i="14"/>
  <c r="F42" i="14"/>
  <c r="H48" i="14"/>
  <c r="I57" i="14"/>
  <c r="F63" i="14"/>
  <c r="H71" i="14"/>
  <c r="I78" i="14"/>
  <c r="H85" i="14"/>
  <c r="I90" i="14"/>
  <c r="F96" i="14"/>
  <c r="H103" i="14"/>
  <c r="I109" i="14"/>
  <c r="F24" i="14"/>
  <c r="F45" i="14"/>
  <c r="I60" i="14"/>
  <c r="H75" i="14"/>
  <c r="H88" i="14"/>
  <c r="F100" i="14"/>
  <c r="F13" i="14"/>
  <c r="H20" i="14"/>
  <c r="I26" i="14"/>
  <c r="F35" i="14"/>
  <c r="H42" i="14"/>
  <c r="I48" i="14"/>
  <c r="F58" i="14"/>
  <c r="H63" i="14"/>
  <c r="I71" i="14"/>
  <c r="F79" i="14"/>
  <c r="I85" i="14"/>
  <c r="F91" i="14"/>
  <c r="H96" i="14"/>
  <c r="I103" i="14"/>
  <c r="I4" i="14"/>
  <c r="H16" i="14"/>
  <c r="I23" i="14"/>
  <c r="F29" i="14"/>
  <c r="H39" i="14"/>
  <c r="I44" i="14"/>
  <c r="F55" i="14"/>
  <c r="H60" i="14"/>
  <c r="I66" i="14"/>
  <c r="F75" i="14"/>
  <c r="H81" i="14"/>
  <c r="F88" i="14"/>
  <c r="H93" i="14"/>
  <c r="I99" i="14"/>
  <c r="F108" i="14"/>
  <c r="I16" i="14"/>
  <c r="H29" i="14"/>
  <c r="I39" i="14"/>
  <c r="H55" i="14"/>
  <c r="F68" i="14"/>
  <c r="I81" i="14"/>
  <c r="I93" i="14"/>
  <c r="H108" i="14"/>
  <c r="F5" i="15"/>
  <c r="G6" i="15"/>
  <c r="H7" i="15"/>
  <c r="F9" i="15"/>
  <c r="G10" i="15"/>
  <c r="H11" i="15"/>
  <c r="F13" i="15"/>
  <c r="G14" i="15"/>
  <c r="H15" i="15"/>
  <c r="F17" i="15"/>
  <c r="G18" i="15"/>
  <c r="H19" i="15"/>
  <c r="F21" i="15"/>
  <c r="G22" i="15"/>
  <c r="H23" i="15"/>
  <c r="F25" i="15"/>
  <c r="G26" i="15"/>
  <c r="H27" i="15"/>
  <c r="F29" i="15"/>
  <c r="G30" i="15"/>
  <c r="H31" i="15"/>
  <c r="F33" i="15"/>
  <c r="G34" i="15"/>
  <c r="H35" i="15"/>
  <c r="F37" i="15"/>
  <c r="G38" i="15"/>
  <c r="H39" i="15"/>
  <c r="H5" i="15"/>
  <c r="G7" i="15"/>
  <c r="G9" i="15"/>
  <c r="F11" i="15"/>
  <c r="H12" i="15"/>
  <c r="H14" i="15"/>
  <c r="G16" i="15"/>
  <c r="F18" i="15"/>
  <c r="F20" i="15"/>
  <c r="H21" i="15"/>
  <c r="G23" i="15"/>
  <c r="G25" i="15"/>
  <c r="F27" i="15"/>
  <c r="H28" i="15"/>
  <c r="H30" i="15"/>
  <c r="G32" i="15"/>
  <c r="F34" i="15"/>
  <c r="F36" i="15"/>
  <c r="H37" i="15"/>
  <c r="G39" i="15"/>
  <c r="F41" i="15"/>
  <c r="G42" i="15"/>
  <c r="H43" i="15"/>
  <c r="F45" i="15"/>
  <c r="F6" i="15"/>
  <c r="F8" i="15"/>
  <c r="H9" i="15"/>
  <c r="G11" i="15"/>
  <c r="G13" i="15"/>
  <c r="F15" i="15"/>
  <c r="H16" i="15"/>
  <c r="H18" i="15"/>
  <c r="G20" i="15"/>
  <c r="F22" i="15"/>
  <c r="F24" i="15"/>
  <c r="H25" i="15"/>
  <c r="G27" i="15"/>
  <c r="G29" i="15"/>
  <c r="F31" i="15"/>
  <c r="H32" i="15"/>
  <c r="H34" i="15"/>
  <c r="G36" i="15"/>
  <c r="F38" i="15"/>
  <c r="F40" i="15"/>
  <c r="G41" i="15"/>
  <c r="H42" i="15"/>
  <c r="F44" i="15"/>
  <c r="G45" i="15"/>
  <c r="H8" i="15"/>
  <c r="G12" i="15"/>
  <c r="F16" i="15"/>
  <c r="G19" i="15"/>
  <c r="F23" i="15"/>
  <c r="H26" i="15"/>
  <c r="F30" i="15"/>
  <c r="H33" i="15"/>
  <c r="G37" i="15"/>
  <c r="H40" i="15"/>
  <c r="G43" i="15"/>
  <c r="H4" i="15"/>
  <c r="F12" i="15"/>
  <c r="F19" i="15"/>
  <c r="F26" i="15"/>
  <c r="G33" i="15"/>
  <c r="G40" i="15"/>
  <c r="H45" i="15"/>
  <c r="H6" i="15"/>
  <c r="F10" i="15"/>
  <c r="H13" i="15"/>
  <c r="G17" i="15"/>
  <c r="H20" i="15"/>
  <c r="G24" i="15"/>
  <c r="F28" i="15"/>
  <c r="G31" i="15"/>
  <c r="F35" i="15"/>
  <c r="H38" i="15"/>
  <c r="H41" i="15"/>
  <c r="G44" i="15"/>
  <c r="F7" i="15"/>
  <c r="H10" i="15"/>
  <c r="F14" i="15"/>
  <c r="H17" i="15"/>
  <c r="G21" i="15"/>
  <c r="H24" i="15"/>
  <c r="G28" i="15"/>
  <c r="F32" i="15"/>
  <c r="G35" i="15"/>
  <c r="F39" i="15"/>
  <c r="F42" i="15"/>
  <c r="H44" i="15"/>
  <c r="G8" i="15"/>
  <c r="G15" i="15"/>
  <c r="H22" i="15"/>
  <c r="H29" i="15"/>
  <c r="H36" i="15"/>
  <c r="F43" i="15"/>
  <c r="F6" i="14"/>
  <c r="H7" i="14"/>
  <c r="I8" i="14"/>
  <c r="F10" i="14"/>
  <c r="H11" i="14"/>
  <c r="F14" i="14"/>
  <c r="H19" i="14"/>
  <c r="F30" i="14"/>
  <c r="I32" i="14"/>
  <c r="F34" i="14"/>
  <c r="I36" i="14"/>
  <c r="H47" i="14"/>
  <c r="H51" i="14"/>
  <c r="F54" i="14"/>
  <c r="H67" i="14"/>
  <c r="I76" i="14"/>
  <c r="F105" i="14"/>
  <c r="F5" i="14"/>
  <c r="I7" i="14"/>
  <c r="H10" i="14"/>
  <c r="F21" i="14"/>
  <c r="F49" i="14"/>
  <c r="F53" i="14"/>
  <c r="F69" i="14"/>
  <c r="F84" i="14"/>
  <c r="H97" i="14"/>
  <c r="I102" i="14"/>
  <c r="I6" i="14"/>
  <c r="H21" i="14"/>
  <c r="F32" i="14"/>
  <c r="I34" i="14"/>
  <c r="H37" i="14"/>
  <c r="H49" i="14"/>
  <c r="I54" i="14"/>
  <c r="H65" i="14"/>
  <c r="H84" i="14"/>
  <c r="I105" i="14"/>
  <c r="I5" i="14"/>
  <c r="F7" i="14"/>
  <c r="H8" i="14"/>
  <c r="F11" i="14"/>
  <c r="F19" i="14"/>
  <c r="I21" i="14"/>
  <c r="H32" i="14"/>
  <c r="H36" i="14"/>
  <c r="I37" i="14"/>
  <c r="F47" i="14"/>
  <c r="I49" i="14"/>
  <c r="F51" i="14"/>
  <c r="I53" i="14"/>
  <c r="I65" i="14"/>
  <c r="F67" i="14"/>
  <c r="I69" i="14"/>
  <c r="I73" i="14"/>
  <c r="H76" i="14"/>
  <c r="I84" i="14"/>
  <c r="F102" i="14"/>
  <c r="H107" i="14"/>
  <c r="F97" i="14"/>
  <c r="H102" i="14"/>
  <c r="I107" i="14"/>
  <c r="H6" i="14"/>
  <c r="I11" i="14"/>
  <c r="H14" i="14"/>
  <c r="I19" i="14"/>
  <c r="H30" i="14"/>
  <c r="H34" i="14"/>
  <c r="F37" i="14"/>
  <c r="I47" i="14"/>
  <c r="I51" i="14"/>
  <c r="H54" i="14"/>
  <c r="F65" i="14"/>
  <c r="I67" i="14"/>
  <c r="F73" i="14"/>
  <c r="H105" i="14"/>
  <c r="H5" i="14"/>
  <c r="F8" i="14"/>
  <c r="I10" i="14"/>
  <c r="I14" i="14"/>
  <c r="I30" i="14"/>
  <c r="F36" i="14"/>
  <c r="H53" i="14"/>
  <c r="H69" i="14"/>
  <c r="H73" i="14"/>
  <c r="I97" i="14"/>
  <c r="F107" i="14"/>
</calcChain>
</file>

<file path=xl/sharedStrings.xml><?xml version="1.0" encoding="utf-8"?>
<sst xmlns="http://schemas.openxmlformats.org/spreadsheetml/2006/main" count="1976" uniqueCount="513">
  <si>
    <t>ATC (Contax)</t>
  </si>
  <si>
    <t>Sistema IND (R2)</t>
  </si>
  <si>
    <t>Base Minha Oi/SSO</t>
  </si>
  <si>
    <t>Sistema da M4U (empresa terceirizada)</t>
  </si>
  <si>
    <t>e-Life (empresa parceira)</t>
  </si>
  <si>
    <t>RITA</t>
  </si>
  <si>
    <t>Incentiva (empresa terceirizada)</t>
  </si>
  <si>
    <t>Superfone</t>
  </si>
  <si>
    <t>Ezconet</t>
  </si>
  <si>
    <t>Bloqueio e Depósitos KPMG</t>
  </si>
  <si>
    <t>FOCUS</t>
  </si>
  <si>
    <t>CICWEB</t>
  </si>
  <si>
    <t>SATCEL</t>
  </si>
  <si>
    <t>CIINP</t>
  </si>
  <si>
    <t>SGD (atual) ou GDBO (novo)</t>
  </si>
  <si>
    <t>STME</t>
  </si>
  <si>
    <t>CGR07</t>
  </si>
  <si>
    <t>SGFT</t>
  </si>
  <si>
    <t>GEA</t>
  </si>
  <si>
    <t>OSS</t>
  </si>
  <si>
    <t>ICG (Indicadores de Controle de Qualidade - Sistema que substituiu o PRISMA</t>
  </si>
  <si>
    <t>Viabilidade Web (sistema do usuário)</t>
  </si>
  <si>
    <t>GEFI</t>
  </si>
  <si>
    <t>GRP</t>
  </si>
  <si>
    <t>Ferramenta Oi Tv</t>
  </si>
  <si>
    <t>SND (sistema do usuário)</t>
  </si>
  <si>
    <t>?</t>
  </si>
  <si>
    <t>R2</t>
  </si>
  <si>
    <t>Região</t>
  </si>
  <si>
    <t>Indicadores da Móvel R2</t>
  </si>
  <si>
    <t>Indicador</t>
  </si>
  <si>
    <t>VAS</t>
  </si>
  <si>
    <t>R1</t>
  </si>
  <si>
    <t xml:space="preserve">Terminais de auto atendimento que possibilitam a solicitação de alguns produtos e serviços. </t>
  </si>
  <si>
    <t xml:space="preserve">Portal com informações operacionais e gerenciais referentes à Dir. de Operação de Campo e à Dir. de Operação Centralizada. </t>
  </si>
  <si>
    <t>Sistema que faz os comunicados de paralisação com a Anatel</t>
  </si>
  <si>
    <t>Utilizado para acompanhar o desempenho do tráfego da Telefonia FIXA.</t>
  </si>
  <si>
    <t>??</t>
  </si>
  <si>
    <t xml:space="preserve">Sistema de controle da força de trabalho da operação da planta externa nos segmentos de reparo e serviço de voz básica, ADSL e Dados e bilhetes de falhas. Controlando todos os acionamentos aos técnicos de campo de forma automátiva e otimizada. </t>
  </si>
  <si>
    <t>R1, R2 e R3</t>
  </si>
  <si>
    <t>Gerencia e produz os avisos de escalação de vencimento de BA ( Workforce )</t>
  </si>
  <si>
    <t>Gerenciar o atendimento ao público, integrando emissores de senha, painéis de chamada, atendentes gerando relatórios com dados estatísticos atualizados._x000D_</t>
  </si>
  <si>
    <t>R1 / R3</t>
  </si>
  <si>
    <t>Sistema de Desempenho do Backbone da rede de Dados.</t>
  </si>
  <si>
    <t>Área</t>
  </si>
  <si>
    <t>Descrição</t>
  </si>
  <si>
    <t>Sistema de gerência de desempenho dos CDRs de Longa Distância disponibilizados pelo BillDats</t>
  </si>
  <si>
    <t xml:space="preserve">BLL         </t>
  </si>
  <si>
    <t xml:space="preserve">INTERCONNECT               </t>
  </si>
  <si>
    <t xml:space="preserve">DETLINHA           </t>
  </si>
  <si>
    <t xml:space="preserve">DETRAF                </t>
  </si>
  <si>
    <t xml:space="preserve">RMS      </t>
  </si>
  <si>
    <t xml:space="preserve">SCR        </t>
  </si>
  <si>
    <t xml:space="preserve">SFA        </t>
  </si>
  <si>
    <t xml:space="preserve">SF1         </t>
  </si>
  <si>
    <t xml:space="preserve">TD COBILLING   </t>
  </si>
  <si>
    <t xml:space="preserve">MACH   </t>
  </si>
  <si>
    <t xml:space="preserve">SINEVERSE         </t>
  </si>
  <si>
    <t xml:space="preserve">SSR        </t>
  </si>
  <si>
    <t xml:space="preserve">PARC     </t>
  </si>
  <si>
    <t xml:space="preserve">WEB CONTAS    </t>
  </si>
  <si>
    <t xml:space="preserve">GED       </t>
  </si>
  <si>
    <t xml:space="preserve">MPN     </t>
  </si>
  <si>
    <t xml:space="preserve">SPC/SERASA      </t>
  </si>
  <si>
    <t xml:space="preserve">SAG       </t>
  </si>
  <si>
    <t xml:space="preserve">CGC       </t>
  </si>
  <si>
    <t xml:space="preserve">ICS         </t>
  </si>
  <si>
    <t>GIC</t>
  </si>
  <si>
    <t>OCS</t>
  </si>
  <si>
    <t>Sistema de faturamento da Móvel</t>
  </si>
  <si>
    <t>Faturamento</t>
  </si>
  <si>
    <t>R1/R2/R3</t>
  </si>
  <si>
    <t>Base de dados com as informações da receita faturada</t>
  </si>
  <si>
    <t>Sistema responsável pela tarifação de chamadas de interconexão mõvel da R1/R3.</t>
  </si>
  <si>
    <t>Interconexão e Cobilling</t>
  </si>
  <si>
    <t>Sistema de controle dos processo s de interconexão/ remuneração de redes. Faz tarifação de interconexão e conciliação entre operadoras, tarifação básica de uso público e entrega ao SFA para cálculo de planos, promoções, descontos e tributos para emissão de faturas.</t>
  </si>
  <si>
    <t>"Gestão de Descontos e Tarifação de Serviços"_x000D_
"Interconexão e Cobilling"</t>
  </si>
  <si>
    <t>RMS - TARIFAÇÃO DE REDE MULTISERVIÇO ou ROAMING (RMS)??</t>
  </si>
  <si>
    <t xml:space="preserve">Sistema de Contabilidade </t>
  </si>
  <si>
    <t>Gestão Financeira</t>
  </si>
  <si>
    <t>Sistema de faturamento legado que executa os processos de pós faturamento: aplicação de impostos, impressão de contas, faturamento de longa distância executadas e recebidas pelo assinante.</t>
  </si>
  <si>
    <t>Existem varios sistemas de Co-billing</t>
  </si>
  <si>
    <t xml:space="preserve">Sistema que permite o controle falhas na planta de Telefones Públicos (cdrs TUP, alarme de problemas). Os TUPS são ligados aos servidores de comunicacao. </t>
  </si>
  <si>
    <t>Repositório em alta plataforma criado para armazenamento e recuperação das contas faturadas e arrecadadas pelo sistema de faturamento da fixa R1, SISRAF. Possui uma aplicação que permite ao usuário recuperar as faturas/arrecadação desejadas (PARC BAIXA).</t>
  </si>
  <si>
    <t>Gestão de Balanço</t>
  </si>
  <si>
    <t>Tarifação e faturamento (Core da aplicação)</t>
  </si>
  <si>
    <t>Utilizado pela área de Engenharia para controle de documentos (Meridian). É um sistema de gerenciamento e manutenção de documentos digitalizados.</t>
  </si>
  <si>
    <t>Módulo de Planos de Negócio (Promoções e Descontos)</t>
  </si>
  <si>
    <t>Sistema legado, em plataforma mainframe, desenvolvido em Natural/Adabas. _x000D_
O objetivo desta aplicação é realizar a arrecadação dos itens faturados, tratando todas as faturas desde seu nascimento até a baixa, que pode ser através de estorno, parcelamento ou pagamento. Enquanto a baixa não ocorrer, o SAG fará o acompanhamento da cobrança das faturas inadimplentes._x000D_</t>
  </si>
  <si>
    <t>Sistema de cobrança da Móvel</t>
  </si>
  <si>
    <t>R1 / R2 / R3</t>
  </si>
  <si>
    <t>Cobrança</t>
  </si>
  <si>
    <t>Essa aplicação terá como objetivo gerenciar as entregas realizadas pela equipe de BI.</t>
  </si>
  <si>
    <t>Gestão de Informações do Cliente</t>
  </si>
  <si>
    <t>BASE DE FRAUDE</t>
  </si>
  <si>
    <t>AAF</t>
  </si>
  <si>
    <t>SCP</t>
  </si>
  <si>
    <t>SCIS</t>
  </si>
  <si>
    <t>ARS</t>
  </si>
  <si>
    <t>AURUS</t>
  </si>
  <si>
    <t>SISTEMA DE PESQUISA DE SATISFAÇÃO</t>
  </si>
  <si>
    <t>FPW</t>
  </si>
  <si>
    <t>CHC</t>
  </si>
  <si>
    <t>SGTP</t>
  </si>
  <si>
    <t>INTERATIVA</t>
  </si>
  <si>
    <t>SISRED</t>
  </si>
  <si>
    <t>SISTEMA ANATEL</t>
  </si>
  <si>
    <t>SHAREPOINT</t>
  </si>
  <si>
    <t>SITE RUSH</t>
  </si>
  <si>
    <t>SRT</t>
  </si>
  <si>
    <t>SABRE</t>
  </si>
  <si>
    <t>STAD</t>
  </si>
  <si>
    <t>SSAC</t>
  </si>
  <si>
    <t>Business Logic Layer é um Middleware de interfaces da plataforma IN com sistemas externos e as funcionalidades complementares ao gerenciamento do sistema pré-pago e VPN.</t>
  </si>
  <si>
    <t>Ativação de Recurso</t>
  </si>
  <si>
    <t>(OI R2) MDS</t>
  </si>
  <si>
    <t>(OI R2) MXDR - ACRS</t>
  </si>
  <si>
    <t>(OI R2) MXDR - BMP</t>
  </si>
  <si>
    <t>(OI R2) MXDR - PORTAL DE FALHAS DE BILHETES</t>
  </si>
  <si>
    <t>(OI R2) MXDR - PORTAL DE REGRAS E VOLUMETRIA</t>
  </si>
  <si>
    <t>CENTRAL CDR</t>
  </si>
  <si>
    <t>CENTRAL IPDR</t>
  </si>
  <si>
    <t>CLY</t>
  </si>
  <si>
    <t>CONSULTA CDR</t>
  </si>
  <si>
    <t>EUREKA</t>
  </si>
  <si>
    <t>GPM</t>
  </si>
  <si>
    <t>MEDIAÇÃO FIXA - 102</t>
  </si>
  <si>
    <t>MEDIAÇÃO FIXA - 134 (OIFO)</t>
  </si>
  <si>
    <t>MEDIACAO FIXA - 144</t>
  </si>
  <si>
    <t>MEDIAÇÃO FIXA - CALL COMPLETE (ITA3)</t>
  </si>
  <si>
    <t>MEDIAÇÃO FIXA - CALLING CARD - SCF7</t>
  </si>
  <si>
    <t>MEDIAÇÃO FIXA - COMUNICAÇÃO DE DADOS</t>
  </si>
  <si>
    <t>MEDIAÇÃO FIXA - LD MANUAL MG/ES</t>
  </si>
  <si>
    <t>MEDIAÇÃO FIXA - LDI (SCF4)</t>
  </si>
  <si>
    <t>MEDIAÇÃO FIXA - LDN (SCF2)</t>
  </si>
  <si>
    <t>MEDIAÇÃO FIXA - LOCAL (UBL2)</t>
  </si>
  <si>
    <t>MEDIAÇÃO FIXA - REDE INTELIGENTE (SCF3)</t>
  </si>
  <si>
    <t>MEDIAÇÃO FIXA - REDE MULTISERVIÇOS (DIAL IP)</t>
  </si>
  <si>
    <t>MEDIAÇÃO FIXA - REDE MULTISERVIÇOS (RMS)</t>
  </si>
  <si>
    <t>MEDIAÇÃO FIXA - REDE MULTISERVIÇOS (VELOX PROV)</t>
  </si>
  <si>
    <t>MEDIAÇÃO FIXA - RIC (RIC0 E RIP)</t>
  </si>
  <si>
    <t>MEDIAÇÃO FIXA - SERVIÇO MEDIDO (IFF1)</t>
  </si>
  <si>
    <t>MEDIAÇÃO FIXA DE TERCEIROS (MAINFRAME)</t>
  </si>
  <si>
    <t>MEDIAÇÃO FIXA DE TERCEIROS (PLATAFORMA BAIXA)</t>
  </si>
  <si>
    <t>MEDIAÇÃO MÓVEL - ACRS</t>
  </si>
  <si>
    <t>MEDIAÇÃO MÓVEL - GIM</t>
  </si>
  <si>
    <t>MEDIAÇÃO MÓVEL - MM</t>
  </si>
  <si>
    <t>MEDIAÇÃO MÓVEL - OI COLETAS</t>
  </si>
  <si>
    <t>MEDIAÇÃO MÓVEL - PRE-FILTRO</t>
  </si>
  <si>
    <t>(OI R2) CCA - CUSTOS</t>
  </si>
  <si>
    <t>(OI R2) CDR BUILDER</t>
  </si>
  <si>
    <t>(OI R2) GOVERNANÇA</t>
  </si>
  <si>
    <t>(OI R2) PJUD</t>
  </si>
  <si>
    <t>(OI R2) SCBR</t>
  </si>
  <si>
    <t>BLL</t>
  </si>
  <si>
    <t>BV</t>
  </si>
  <si>
    <t>DM VALIDATION</t>
  </si>
  <si>
    <t>FERRAMENTA DE RECUPERAÇÃO</t>
  </si>
  <si>
    <t>LOGWATCH</t>
  </si>
  <si>
    <t>OI Visitante</t>
  </si>
  <si>
    <t>PIL</t>
  </si>
  <si>
    <t>PORTAL DE METAS ARS</t>
  </si>
  <si>
    <t>SGD</t>
  </si>
  <si>
    <t>SIS ATIVAÇÃO FIXA</t>
  </si>
  <si>
    <t>TERUS - TARIFAÇÃO</t>
  </si>
  <si>
    <t>TERUS - TERMINAIS</t>
  </si>
  <si>
    <t>TRADUTORAS</t>
  </si>
  <si>
    <t>Sistema para controle de ativos (custo corrente)</t>
  </si>
  <si>
    <t xml:space="preserve">Sistema de reconstituição de bilhetes, a partir da rede de sinalização No 7. </t>
  </si>
  <si>
    <t>Portal de acesso a documentos acionarios e societários da Oi.</t>
  </si>
  <si>
    <t>Realiza a mediação e o tratamento (regras de engenharia) de bilhetes da rede Móvel e da rede IP (Dados).</t>
  </si>
  <si>
    <t>Sistema de colheta de bilhete dos elementos de rede da BrasilTelecom e com separação dos bilhetes bons para envio para os sistemas de faturamento. O MXDR é responsável pela coleta e tratamento dos CDRs coletados junto as elementos de rede (Centrais Bilhetadoras).</t>
  </si>
  <si>
    <t>Responsável pela quebra de sigilo telefônico de terminais fixos da Brasil Telecom. O sistema é capaz de extrair as chamadas LDN, LDI e Locais (apenas em certos casos) originadas ou recebidas por um determinado Terminal da BrT.</t>
  </si>
  <si>
    <t>É um sistema de auditoria do tráfego das centrais telefônicas para verificação de divergências com a mediação (MxDR). Alerta possíveis distorções do tráfego cursado versus a ocupação dos órgãos comuns das centrais. Supervisiona e concilia bilhetes, rotas e tráfego.</t>
  </si>
  <si>
    <t>Verifica CDR´s coletados e mediados visando a aferição dos processos da mediação.</t>
  </si>
  <si>
    <t>Armazenamento, consulta, distribuição de trafego de VOZ (LOCAL, LDN, LDI e Rede inteligente)</t>
  </si>
  <si>
    <t>Armazenamento, consulta, distribuição de trafego de DADOS (SMS e VELOX)</t>
  </si>
  <si>
    <t>Conversor de layout formato único de voz para formato único de dados_x000D_
_x000D_
Anteriormente classificada como "Aplicação de Negócio"</t>
  </si>
  <si>
    <t xml:space="preserve">Sistema de Consulta de Bilhetes Analisáveis e Excluídos da Mediação Fixa.	_x000D_
_x000D_
- Consulta CDR e Consulta CDR RI	_x000D_
</t>
  </si>
  <si>
    <t>Mediador que recebe bilhetes do DM COLETA (rede fixa), transforma em formato único (466), enriquece com infomações de negócio e transmite para Central CDR.</t>
  </si>
  <si>
    <t>Indicação descontinuidade - Marcelo Luiz Chierigatti_x000D_
Aplicação anteriormente vinculada à Gerência de Mediação ITX e Roaming_x000D_
_x000D_
Descontinuidade solicitada por SUHIANA AMIM DE CARVALHO através do chamado 000000003486231 e autorizada por Marcelo Luiz Chierigatti.</t>
  </si>
  <si>
    <t>Visa prover a recuperação dos CDRs criticados pela mediação, permitindo evitar perdas de receita.</t>
  </si>
  <si>
    <t>O sistema GPM é parte de um conjunto de processos que são utilizados para verificar possíveis pontos de falha na coleta de bilhetes. Sua tarefa é processar remessas recebidas do billdats e agrupar os bilhetes gerados por uma central em quarto de hora.</t>
  </si>
  <si>
    <t>Sistema facilitador no desenvolvimento e consulta de gráficos e relatórios, onde a fonte de dados são geralmente logs de equipamentos exportados para banco de dados.</t>
  </si>
  <si>
    <t>Tratamento (Processamento e Distribuição) de tráfego de serviço consulta auxílio a lista e serviço de informações variadas.</t>
  </si>
  <si>
    <t>Tratamento (Processamento e Distribuição) de tráfego de serviço de informações turísticas 131 e de serviço hora programada 134.</t>
  </si>
  <si>
    <t>Serviço de informação popular, como o auxílio a lista, serviço disponível apenas no ceará.</t>
  </si>
  <si>
    <t>Tratamento (Processamento e Distribuição) de tráfego proveniente do serviço de completamento de chamadas via serviço 102.</t>
  </si>
  <si>
    <t>Tratamento de tráfego de meio de acesso OI Fixo PRE-PAGO</t>
  </si>
  <si>
    <t>Tratamento do tráfego de dados produtos Minas PAC (Redes de Pacotes).</t>
  </si>
  <si>
    <t>Tratamento de tráfego de serviço de áudio conferência (Local e LDN)</t>
  </si>
  <si>
    <t>Tratamento do tráfego de LDI - Longa distância Internacional</t>
  </si>
  <si>
    <t>Tratamento de tráfego bilhetado nas plataformas de interconexão LDN e VC1 (Fixo - móvel).</t>
  </si>
  <si>
    <t>Mediação de chamadas locais de plataformas 7IP (Bilhetagem local) fixo-fixo e envio para o tarifador CBILL.</t>
  </si>
  <si>
    <t>Tratamento (Processamento e Distribuição) do tráfego de rede inteligente (0800, 0300, Número único, 0900) bilhetados nos PAS (URA) e VoiceNET.</t>
  </si>
  <si>
    <t>Tratamento das conexões Dial IP para cobrança de volume de usuários excedente para o provedor.</t>
  </si>
  <si>
    <t>Trata as chamadas da rede multi-serviço.</t>
  </si>
  <si>
    <t>Tratamento das conexões Velox para cobrança de volume de usuários excedente para o provedor.</t>
  </si>
  <si>
    <t>Tramento (Processamento e Distribuição) do tráfego de rede inteligente (0800, 0300, 0500, 0303, Número único, 0900) bilhetados nos PAS (URA).</t>
  </si>
  <si>
    <t>Validação das informações de cadastro dos meios de acesso OI fixo, com contadores enviados pelo Eureka, a ser atualizado na base do faturamento. Esse serviço não é de Mediação, mas sim de tarifação. Deve ser alocado na área correta.</t>
  </si>
  <si>
    <t>Validação de serviços de terceiros a ser enviadas para Faturamento para inclusão na conta OI Fixo</t>
  </si>
  <si>
    <t>Realiza validação inicial (nomenclatura, layout  etc.) e críticas de informações oriundas de arquivos de Terceiros.</t>
  </si>
  <si>
    <t>Cuida da edição manual/automática e da reinserção dos CDR's criticados no fluxo de processamento para recuperação da receita.</t>
  </si>
  <si>
    <t>Portal WEB que disponibiliza dados estatísticos dos CDR's processados no MM e no Pré-filtro.</t>
  </si>
  <si>
    <t>Aplicação responsável por filtrar, aplicar regras ANATEL, enriquecer e formatar os CDR's provenientes da rede para sistemas cliente como Faturamento, Interconexão, DW e Oi Legal.</t>
  </si>
  <si>
    <t>Aplicação desenvolvida internamente para realizar a coleta de CDR's das diversas plataformas e centrais da Oi. Está sendo descontinuada pela aplicação DM Coletas, que está sob a gestão da DRC.</t>
  </si>
  <si>
    <t>Pré-filtro é o sistema que realiza a primeira rodada de filtragem dos CDR's provenientes da rede Móvel, Dados e Velox, realizando críticas mais rudimentares de formatação e campos principais. Realiza também a transformação dos diversos formatos de centrais da Oi para o formato único, utilizado pelo Mediador MM.</t>
  </si>
  <si>
    <t xml:space="preserve">Oline Charging Sistem_x000D_
Senha Única, BCV do SIEBEL e Componente VAS_x000D_
Online charging service (Tarifador online dos services de VAS)_x000D_
_x000D_
</t>
  </si>
  <si>
    <t>Devido à crescente utilização de internet por terceiros dentro da companhia, e por causa da falta de rastreabilidade que acaba existindo com a utilização de maquinas própria por parte dos terceiros se faz necessário então a criação de um sistema que permita um controle melhor de quem está acessando a internet dentro da empresa. Visitante faz cadastro e sistema solicita ao colaborador indicado, permissão para o usuário cadastrado acessar a internet, então o colaborador valida as informações e caso aprove, ele obterá acesso provisório e temporário a internet</t>
  </si>
  <si>
    <t>Aplicação de disponibilização de informações de acompanhamento de atendimento de chamados, com cálculo de Metas para todas as áreas. Resultado de atendimento de Torres.</t>
  </si>
  <si>
    <t>Gestão de Falhas, Tráfego e Serviços. Engloba os modulos do SIS Falhas e SIS Movel_x000D_
Responsável pela supervisão de falhas (fixa e móvel) e pela configuração, acesso e coleta de dados da planta fixa_x000D_
_x000D_
Sistema de Aprovisionamento da Rede Fixa (Região 1 e 2)</t>
  </si>
  <si>
    <t>Permite realizar análise entre as informações do banco de dados do Terus com os dados obtidos do SAC ou de uma central de comutação. TUP ( Gerência de Pre-Pago)</t>
  </si>
  <si>
    <t>Responsável pela manutenção do cadastro de centrais, batimento entre os dados do TERUS em relação aos dados da Central e do SAC, envio de informações para atualização do cadastro do SAC e pelo agendamento de comandos para consultas de informações nas centrais de comutação, criação de novas estações e faixas de numeração e gerar relatórios. TUP</t>
  </si>
  <si>
    <t>SISTEMA DE TRADUÇÃO DE PRODUTOS E SERVIÇOS DO DW-TERADATA.</t>
  </si>
  <si>
    <t>R1 / R2</t>
  </si>
  <si>
    <t xml:space="preserve">"Mediação de Dados de Recursos"_x000D_
</t>
  </si>
  <si>
    <t xml:space="preserve">"Design de Serviços"_x000D_
Faturamento_x000D_
"Gestão Financeira"_x000D_
"Gestão da Garantia de Receitas"_x000D_
"Gestão de Ativos"_x000D_
"Gestão de Balanço"_x000D_
"Gestão de Parceiros"_x000D_
"Gestão de Vendas - Corporativo"_x000D_
"Gestão do Catálogo de Produtos e Serviços"_x000D_
Institucional_x000D_
"Mediação de Dados de Faturamento"_x000D_
</t>
  </si>
  <si>
    <t xml:space="preserve">"Mediação de Dados de Faturamento"_x000D_
"Mediação de Dados de Recursos"_x000D_
</t>
  </si>
  <si>
    <t>"Ativação de Recursos"_x000D_
"Gestão de Vouchers"_x000D_
"Configuração e Aprovisionamento"_x000D_
"Mediação e Tarifação Real-Time"</t>
  </si>
  <si>
    <t xml:space="preserve">"Mediação e Tarifação Real-Time"_x000D_
"Gestão de Descontos e Tarifação de Serviços"_x000D_
"Configuração de Serviços"_x000D_
"Mediação de Dados de Faturamento"_x000D_
"Mediação de Dados de Recursos"_x000D_
</t>
  </si>
  <si>
    <t>"Mediação de Dados de Recursos"_x000D_
"Mediação de Dados de Faturamento"</t>
  </si>
  <si>
    <t xml:space="preserve">"Gestão da Performance de Produtos"_x000D_
"Gestão de Força de Trabalho"_x000D_
"Gestão de Performance de Recursos"_x000D_
"Gestão de Performance de Serviços"_x000D_
"Gestão de QoS e SLA"_x000D_
"Gestão de SLA"_x000D_
"Gestão do Ciclo de Vida dos Produtos"_x000D_
"Gestão do Domínio de Recursos (TI-Infraestrutura, Redes, Plataformas)"_x000D_
"Inventário de Recursos"_x000D_
"Inventário de Serviços"_x000D_
"Mediação de Dados de Recursos"_x000D_
"Monitoramento de QoS e Análise de Impacto"_x000D_
"Monitoramento de Status dos Recursos"_x000D_
</t>
  </si>
  <si>
    <t xml:space="preserve">"Mediação de Dados de Recursos"_x000D_
"Mediação de Dados de Faturamento"_x000D_
</t>
  </si>
  <si>
    <t>"Mediação de Dados de Recursos"_x000D_
"Mediação de Dados de Faturamento"_x000D_
"Interconexão e Cobilling"</t>
  </si>
  <si>
    <t>Anti-Fraude_x000D_
"Gestão de Contas"_x000D_
"Mediação e Tarifação Real-Time"_x000D_
"Resolução de Problemas"_x000D_
"Ativação de Recursos"_x000D_
"Configuração de Serviços"_x000D_
"Configuração e Aprovisionamento"_x000D_
"Especificação de Recursos"_x000D_
"Especificação de Serviços"_x000D_
"Gestão de Força de Trabalho"_x000D_
"Gestão de Parceiros"_x000D_
"Gestão de Performance de Recursos"_x000D_
"Gestão de Performance de Serviços"_x000D_
"Gestão de Problemas de Serviços"_x000D_
"Gestão de QoS e SLA"_x000D_
"Gestão do Domínio de Recursos (TI-Infraestrutura, Redes, Plataformas)"_x000D_
Institucional_x000D_
"Projeto e Disponibilização"</t>
  </si>
  <si>
    <t xml:space="preserve">"Gestão do Domínio de Recursos (TI-Infraestrutura, Redes, Plataformas)"_x000D_
"Planejamento e Otimização"_x000D_
Segurança_x000D_
"Gestão de Performance de Recursos"_x000D_
"Gestão de Performance de Serviços"_x000D_
"Inventário de Recursos"_x000D_
"Inventário de Serviços"_x000D_
"Monitoramento de Status dos Recursos"_x000D_
"Gestão de Problemas de Serviços"_x000D_
"Mediação e Tarifação Real-Time"_x000D_
"Monitoramento de QoS e Análise de Impacto"_x000D_
"Resolução de Problemas"_x000D_
</t>
  </si>
  <si>
    <t>"Mediação de Dados de Faturamento"</t>
  </si>
  <si>
    <t>"Mediação de Dados de Recursos"_x000D_
"Ativação de Recursos"</t>
  </si>
  <si>
    <t xml:space="preserve">"Mediação e Tarifação Real-Time"_x000D_
"Gestão de Descontos e Tarifação de Serviços"_x000D_
</t>
  </si>
  <si>
    <t xml:space="preserve">"Mediação e Tarifação Real-Time"_x000D_
"Gestão de Descontos e Tarifação de Serviços"_x000D_
"Gestão de Informações do Cliente"_x000D_
"Mediação de Dados de Faturamento"_x000D_
"Mediação de Dados de Recursos"_x000D_
</t>
  </si>
  <si>
    <t xml:space="preserve">"Gestão de Ativos"_x000D_
"Gestão de Parceiros"_x000D_
"Gestão de Vendas - Corporativo"_x000D_
"Gestão do Catálogo de Produtos e Serviços"_x000D_
"Mediação de Dados de Faturamento"_x000D_
Cobrança_x000D_
"Gestão de Descontos e Tarifação de Serviços"_x000D_
"Gestão de Informações do Cliente"_x000D_
"Inventário de Serviços"_x000D_
</t>
  </si>
  <si>
    <t>"Auto Atendimento"_x000D_
"Cobrança"_x000D_
"Contato, Retenção e Fidelização"_x000D_
"Faturamento"_x000D_
"Gestão Financeira"_x000D_
"Gestão da Garantia de Receitas"_x000D_
"Gestão de Contas"_x000D_
"Gestão de Descontos e Tarifação de Serviços"_x000D_
"Gestão de Informações do Cliente"_x000D_
"Interconexão e Cobilling"_x000D_
"Mediação e Tarifação Real-Time"_x000D_</t>
  </si>
  <si>
    <t>Mediação de Dados de Recursos</t>
  </si>
  <si>
    <t>blueprint</t>
  </si>
  <si>
    <t>"Interconexão e Cobilling"
"Mediação e Tarifação Real-Time"</t>
  </si>
  <si>
    <t>Mediação de Informações de Faturamento</t>
  </si>
  <si>
    <t>Mediação de Informações de Recursos</t>
  </si>
  <si>
    <t>"Mediação e Tarifação Real-Time"_x000D_</t>
  </si>
  <si>
    <t>Mediação e Tarifação Real-Time</t>
  </si>
  <si>
    <t>Gestão de SLA</t>
  </si>
  <si>
    <t>Jurídico_x000D_
"Mediação de Dados de Recursos"_x000D_</t>
  </si>
  <si>
    <t>Ativação de Recursos</t>
  </si>
  <si>
    <t>Gestão de Descontos e Tarifação de Serviços</t>
  </si>
  <si>
    <t>N/A</t>
  </si>
  <si>
    <t>Interconexão</t>
  </si>
  <si>
    <t>Roaming</t>
  </si>
  <si>
    <t>apropriação</t>
  </si>
  <si>
    <t>empresa externa</t>
  </si>
  <si>
    <t>Tarifação de Interconexão</t>
  </si>
  <si>
    <t>Co-billing</t>
  </si>
  <si>
    <t>tarifador ou bilhetador</t>
  </si>
  <si>
    <t>Sistemas de captação e resposta ao usuário (Fornecedor  Contax)</t>
  </si>
  <si>
    <t>Base de dados do Site da Minha OI</t>
  </si>
  <si>
    <t>Empresa que realiza as recargas online (pré-pago). Essas recargas podem ser realizadas pela web, banco, autoatendimento, PV e etc... É uma das empresas</t>
  </si>
  <si>
    <t>Empresa que disponibiliza dados dos clientes atendimentos por redes sociais.</t>
  </si>
  <si>
    <t>Dados do Programa Oi Pontos</t>
  </si>
  <si>
    <t>Resgate de aparelhos</t>
  </si>
  <si>
    <t>Dados de pedidos realizados na web (exemplo: cancelamento de conta)</t>
  </si>
  <si>
    <t xml:space="preserve">Sistema em SQL Server com o controle de todos os Bloqueios e Depósitos realizados pela Oi no âmbito jurídico. Em determinadas situações </t>
  </si>
  <si>
    <t>BO JEC</t>
  </si>
  <si>
    <t>Armazena chamados abertos na ANATEL</t>
  </si>
  <si>
    <t>Informações de quedas de chamadas da móvel, 2G e 3G</t>
  </si>
  <si>
    <t>Informações sobre encerramento, repasse e fonte informante  de BA's no prazo</t>
  </si>
  <si>
    <t>Operação</t>
  </si>
  <si>
    <t>O requisito que mapeou essa fonte se refere a CI (Comunicado de Interrupção)</t>
  </si>
  <si>
    <t>Sistema de acompanhamento de gestão. foi o que substituiu o prisma</t>
  </si>
  <si>
    <t>Acompanhamento da viabilidade técnica antes da abertura de uma OS (instalação) de circuitos de dados.</t>
  </si>
  <si>
    <t>Responsável pela geração do indicador STFC (Sistema de Telefonia Fixa Comutado) e SMP 10 (Sistema Móvel Pessoal), e pelo controle de parceiros. Informações dos atendimentos presenciais oriundos das Oss</t>
  </si>
  <si>
    <t>Informação dos atendimentos presenciais do Oi TV oriundos das OSs</t>
  </si>
  <si>
    <t>Informações de reserva de faixas de numeração</t>
  </si>
  <si>
    <t>SAF</t>
  </si>
  <si>
    <t>Sistema</t>
  </si>
  <si>
    <t>Informação adicional</t>
  </si>
  <si>
    <t>Cenário Atual</t>
  </si>
  <si>
    <t>N – Nova Fonte de Dados – fonte ainda não acessada pelo DW</t>
  </si>
  <si>
    <t>A – Alteração na Fonte de Dados já utilizada</t>
  </si>
  <si>
    <t>M – Fonte de Dados utilizada e será mantida</t>
  </si>
  <si>
    <t>I – Incluir interface com Fonte de Dados já utilizada pelo DW</t>
  </si>
  <si>
    <t>ação</t>
  </si>
  <si>
    <t>CLEARTECH</t>
  </si>
  <si>
    <t>Grupo</t>
  </si>
  <si>
    <t>Subgrupo</t>
  </si>
  <si>
    <t>Cliente Único</t>
  </si>
  <si>
    <t>Cadastro</t>
  </si>
  <si>
    <t>CDI</t>
  </si>
  <si>
    <t>Clarify</t>
  </si>
  <si>
    <t>BDI</t>
  </si>
  <si>
    <t>BDU</t>
  </si>
  <si>
    <t>CGR</t>
  </si>
  <si>
    <t>COMUX</t>
  </si>
  <si>
    <t>DATAQUALITY</t>
  </si>
  <si>
    <t>DRC_Chamadas</t>
  </si>
  <si>
    <t>ECH</t>
  </si>
  <si>
    <t>EZCONET</t>
  </si>
  <si>
    <t>FrontEnd (T-Guidance)</t>
  </si>
  <si>
    <t>GDE</t>
  </si>
  <si>
    <t>GGC</t>
  </si>
  <si>
    <t>GRANITE</t>
  </si>
  <si>
    <t>JIRA</t>
  </si>
  <si>
    <t>MPN</t>
  </si>
  <si>
    <t>NMS</t>
  </si>
  <si>
    <t>OBJECTEL</t>
  </si>
  <si>
    <t>PCP VELOX</t>
  </si>
  <si>
    <t>PLANILHA</t>
  </si>
  <si>
    <t>PW</t>
  </si>
  <si>
    <t>QA</t>
  </si>
  <si>
    <t>SAC</t>
  </si>
  <si>
    <t>SAG (R2)</t>
  </si>
  <si>
    <t>SAP (R1)</t>
  </si>
  <si>
    <t>SAP (R2)</t>
  </si>
  <si>
    <t>SCF</t>
  </si>
  <si>
    <t>SEFE</t>
  </si>
  <si>
    <t>SFA (R2)</t>
  </si>
  <si>
    <t>SGVS</t>
  </si>
  <si>
    <t>Siebel 6.3</t>
  </si>
  <si>
    <t>Siebel 8</t>
  </si>
  <si>
    <t>Siebel Mkt</t>
  </si>
  <si>
    <t>SINN (Cabo)</t>
  </si>
  <si>
    <t>SINN DTH</t>
  </si>
  <si>
    <t>SISJUR</t>
  </si>
  <si>
    <t>SISRAF</t>
  </si>
  <si>
    <t>STC DADOS</t>
  </si>
  <si>
    <t>STC VOZ</t>
  </si>
  <si>
    <t>TCSNET</t>
  </si>
  <si>
    <t>TRANSACT R1</t>
  </si>
  <si>
    <t>TRANSACT R2</t>
  </si>
  <si>
    <t>URA *144</t>
  </si>
  <si>
    <t>URA 10331</t>
  </si>
  <si>
    <t>URA 880 R1 e R3</t>
  </si>
  <si>
    <t>URA 880 R2</t>
  </si>
  <si>
    <t>VELOX MANAGER</t>
  </si>
  <si>
    <t>Campanha/Oferta</t>
  </si>
  <si>
    <t>Produtos e Serviços</t>
  </si>
  <si>
    <t>ABD</t>
  </si>
  <si>
    <t>BANCO ORACLE DE INFORMAÇÕES GEOGRÁFICAS</t>
  </si>
  <si>
    <t>COGNATIS</t>
  </si>
  <si>
    <t>GNS</t>
  </si>
  <si>
    <t>SC2</t>
  </si>
  <si>
    <t>SID</t>
  </si>
  <si>
    <t>SITE ANATEL</t>
  </si>
  <si>
    <t>SOL CORP</t>
  </si>
  <si>
    <t>SPACIAL OBJECTS</t>
  </si>
  <si>
    <t>SPECTRUM</t>
  </si>
  <si>
    <t>Logística</t>
  </si>
  <si>
    <t>Gestão Patrimonial</t>
  </si>
  <si>
    <t>SISTEMA DO PARCEIRO</t>
  </si>
  <si>
    <t>RH</t>
  </si>
  <si>
    <t>Segurança da Informação</t>
  </si>
  <si>
    <t>URA (Atendimento Eletrônico)</t>
  </si>
  <si>
    <t>Call Center (Atendimento Humano)</t>
  </si>
  <si>
    <t>ECH (Contax)</t>
  </si>
  <si>
    <t>ATI - AXLWIN (Fornecedor TECLAN)</t>
  </si>
  <si>
    <t>Anatel</t>
  </si>
  <si>
    <t>Web</t>
  </si>
  <si>
    <t>Procon</t>
  </si>
  <si>
    <t xml:space="preserve">Atendimento </t>
  </si>
  <si>
    <t>Operações Jurídicas</t>
  </si>
  <si>
    <t>Gestão Jurídica</t>
  </si>
  <si>
    <t>Atendimento Judicial</t>
  </si>
  <si>
    <t>Oi Legal</t>
  </si>
  <si>
    <t>Ordens de Serviço</t>
  </si>
  <si>
    <t>STC Voz</t>
  </si>
  <si>
    <t>STC Dados</t>
  </si>
  <si>
    <t>SGD ou GDBO (novo)</t>
  </si>
  <si>
    <t xml:space="preserve">GEFI </t>
  </si>
  <si>
    <t>Bilhete de Defeito (BD) e Bilhete de Triagem (BT)</t>
  </si>
  <si>
    <t xml:space="preserve">Operação </t>
  </si>
  <si>
    <t>Bilhete de Atividade (BA)</t>
  </si>
  <si>
    <t>Trouble Ticket (TT)</t>
  </si>
  <si>
    <t>CINPP</t>
  </si>
  <si>
    <t>Desempenho de Rede</t>
  </si>
  <si>
    <t>Inventário de Rede</t>
  </si>
  <si>
    <t>Mediação</t>
  </si>
  <si>
    <t>Concorrência</t>
  </si>
  <si>
    <t>TCE</t>
  </si>
  <si>
    <t>Co-biling / Repasse</t>
  </si>
  <si>
    <t>ARBOR</t>
  </si>
  <si>
    <t>SCR R2</t>
  </si>
  <si>
    <t xml:space="preserve">Tráfego </t>
  </si>
  <si>
    <t>Cursado</t>
  </si>
  <si>
    <t>Tráfego</t>
  </si>
  <si>
    <t>Apropriado</t>
  </si>
  <si>
    <t>GRIF</t>
  </si>
  <si>
    <t>RATV</t>
  </si>
  <si>
    <t>SISRAF-APROPIRAÇÃO</t>
  </si>
  <si>
    <t>Receitas e Despesas</t>
  </si>
  <si>
    <t>INTERCONEXÃO</t>
  </si>
  <si>
    <t>SFA</t>
  </si>
  <si>
    <t>Ficha Financeira</t>
  </si>
  <si>
    <t>SAP</t>
  </si>
  <si>
    <t>SIEBEL</t>
  </si>
  <si>
    <t>GENEVA</t>
  </si>
  <si>
    <t>Arrecadação</t>
  </si>
  <si>
    <t>SPC / SERASA</t>
  </si>
  <si>
    <t>SAG</t>
  </si>
  <si>
    <t>Parcelamento</t>
  </si>
  <si>
    <t>Contestação</t>
  </si>
  <si>
    <t>Pré-Pago</t>
  </si>
  <si>
    <t xml:space="preserve">ARBOR   </t>
  </si>
  <si>
    <t>área blueprint</t>
  </si>
  <si>
    <t>Customer Data Integration. Cadastro único de cliente da Oi, contendo a visão única do Cliente Oi com seus produtos (fixo, móvel, velox, etc), segmentação, visão domiciliar.</t>
  </si>
  <si>
    <t>Área TAM</t>
  </si>
  <si>
    <t>Sistema de CRM da Brt que consiste no front-end principal para venda, atendimento e reparo de clientes PF e PJ, suportando todos os canais de negócios, informações das interações com os clientes, bem como o registro de suas solicitações, desde instalação de serviços até contestações dos clientes. Base de dados unificada para fixa, móvel, dados  e produtos convergentes.</t>
  </si>
  <si>
    <t>"Contato, Retenção e Fidelização"_x000D_
"Gestão de Informações do Cliente"_x000D_
"Gestão de Ordens de Serviço"_x000D_
"Gestão do Catálogo de Produtos e Serviços"_x000D_
"Inventário de Serviços"_x000D_
"Resolução de Problemas"_x000D_</t>
  </si>
  <si>
    <t>CRM</t>
  </si>
  <si>
    <t>"Inventário de Recursos"</t>
  </si>
  <si>
    <t>Inventário de Recurso</t>
  </si>
  <si>
    <t xml:space="preserve">"Inventário de Recursos"_x000D_
</t>
  </si>
  <si>
    <t>Gestão de parceiros</t>
  </si>
  <si>
    <t xml:space="preserve">"Gestão de Canais de Vendas"_x000D_
"Gestão de Ordens de Serviço"_x000D_
"Auto Atendimento"_x000D_
</t>
  </si>
  <si>
    <t>Auto Atendimento</t>
  </si>
  <si>
    <t xml:space="preserve">"Gestão de Força de Trabalho"_x000D_
</t>
  </si>
  <si>
    <t>Gestão de Força de Trabalho</t>
  </si>
  <si>
    <t xml:space="preserve">"Gestão de Problemas de Serviços"_x000D_
"Gestão de SLA"_x000D_
</t>
  </si>
  <si>
    <t>"Qualidade de Processos"</t>
  </si>
  <si>
    <t xml:space="preserve">"Gestão de Canais de Vendas"_x000D_
</t>
  </si>
  <si>
    <t>Gestão de Canais de Vendas</t>
  </si>
  <si>
    <t>"Contato, Retenção e Fidelização"</t>
  </si>
  <si>
    <t>"Sistema de Auditoria"</t>
  </si>
  <si>
    <t>"Juridico"</t>
  </si>
  <si>
    <t>Jurídico</t>
  </si>
  <si>
    <t xml:space="preserve">Cadastro e consulta de Dados Corporativos: Localidades, Estações, Logradouros, Empresas, Fornecedores, Prefixos, etc. </t>
  </si>
  <si>
    <t xml:space="preserve">"Gestão de Informações do Cliente"_x000D_
"Gestão do Catálogo de Produtos e Serviços"_x000D_
</t>
  </si>
  <si>
    <t>O CHC (Central de Habilitação de Cartões) é um sistema para auxiliar funcionários, fornecedores e fabricantes sobre a codificação, remessa e entregas de cartões telefônicos da Telemar.</t>
  </si>
  <si>
    <t>"Gestão de Canais de Vendas"_x000D_
"Gestão de Campanhas"</t>
  </si>
  <si>
    <t>Gestor diretamente responsável Raphael Mendes Stein</t>
  </si>
  <si>
    <t>Sistema de controle da folha de pagamentos</t>
  </si>
  <si>
    <t>"Gestão de RH"</t>
  </si>
  <si>
    <t>Gestão de RH</t>
  </si>
  <si>
    <t>Qualidade de Processos</t>
  </si>
  <si>
    <t>Inventário físico e lógico dos elementos de rede de dados (SDH), ADSL e móvel. Está integrado ao Activator e Expediter para suportar a ativação automática do produto Velox (ADSL e VDSL) da R1.</t>
  </si>
  <si>
    <t>Invetário de Recursos</t>
  </si>
  <si>
    <t>Intranet Corporativa da Oi</t>
  </si>
  <si>
    <t xml:space="preserve">Aplicação de inventário projetada para os serviços de telecomunicações através de documentação de equipamento usado no aprovisionamento de comunicação de dados e voz e criação de facilidades e circuitos dos clientes. (Inventário físico e lógico dos elementos de rede de dados, móvel, ADSL e VDSL. Está integrado ao ASAP e OMS  para suportar a ativação automática dos produtos Velox (ADSL e VDSL) e dados da R2 )._x000D_
</t>
  </si>
  <si>
    <t xml:space="preserve">"Inventário de Serviços"_x000D_
</t>
  </si>
  <si>
    <t>Inventário de Serviços</t>
  </si>
  <si>
    <t>Viabilidade de Velox para um determinado endereço</t>
  </si>
  <si>
    <t>"Gestão de Canais de Vendas"</t>
  </si>
  <si>
    <t>Escrituração Fiscal dos lovros contábeis/fiscais</t>
  </si>
  <si>
    <t>Sistema que atende a BrT, implantado em todas as filiais, e que se propõe a gerenciar os principais problemas da rede, através de indicadores operacionais.</t>
  </si>
  <si>
    <t xml:space="preserve">"Gestão de Performance de Recursos"_x000D_
</t>
  </si>
  <si>
    <t>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t>
  </si>
  <si>
    <t>"Gestão de Informações do Cliente"_x000D_
"Gestão de Ordens de Serviço"</t>
  </si>
  <si>
    <t>Sistema corporativo (ERP) que suporta todos os processos administrativos, financeiros e contábeis essenciais para a administração do grupo O, especificamente das empresas da Região I e III. (TLM, TCS, etc..)_x000D_
_x000D_
O sistema é responsável pelo controle de todos os investimentos das empresas, nos aspectos financeiro e contábil, garantindo o atendimento da legislação brasileira</t>
  </si>
  <si>
    <t>"Gestão Financeira"_x000D_
"Gestão da Cadeia de Suprimentos"_x000D_
"Gestão de Ativos"</t>
  </si>
  <si>
    <t>Sistema corporativo (ERP) que suporta todos os processos administrativos, financeiros e contábeis essenciais para a administração do grupo O, especificamente das empresas da antiga Brasil Telecom._x000D_
_x000D_
O sistema é responsável pelo controle de todos os investimentos das empresas, nos aspectos financeiro e contábil, garantindo o atendimento da legislação brasileira</t>
  </si>
  <si>
    <t>Permite controlar a ocupação das facilidades de equipamentos de transmissão de baixa velocidade, indicando a utilização das mesmas para cada circuito: se privativo para cliente ou para rota de comutação. E ainda permite que se controle a terminação dos equipamentos (multiplex) a nível de canal e a interconexão entre distribuidores/atenuadores/conversores/etc.</t>
  </si>
  <si>
    <t>Sistema para controle de parceiros e anteneiros para venda de OITV nas cidades do interior do Brasil</t>
  </si>
  <si>
    <t xml:space="preserve">Gestão de Parceiros
</t>
  </si>
  <si>
    <t>Gestão de Parceiros</t>
  </si>
  <si>
    <t>Sistema de cadastro e gerenciamento de facilidades, equipamentos, rotas e circuitos.</t>
  </si>
  <si>
    <t>"Faturamento"_x000D_
"Formatação de fatura"_x000D_
"Gestão de Descontos e Tarifação de Serviços"</t>
  </si>
  <si>
    <t>Gerencia a bilhetagem e falhas de telefones públicos.</t>
  </si>
  <si>
    <t>"Monitoramento de Status dos Recursos"</t>
  </si>
  <si>
    <t>O Sistema Gestão de Viabilidades e Serviços (SGVS) tem como objetivo principal identificar e minimizar os impactos decorrentes dos fluxos gerados para os Projetos de Viabilidade, assegurando os níveis de serviços prestados aos usuários e no ambiente produtivo. Neste sistema um fluxo de controle foi criado para suportar as diversas atividades da área Gestão de Viabilidades e Serviços, documentando o planejamento, a comunicação e a realização dos fluxos.  _x000D_
Principais funcionalidades: Cadastro de Usuários, Alterar Senha, Cadastrar Projetos, Verificar Viabilidade, Concluir Viabilidade, Emitir Relatórios Diversos. A parte de serviços possui as funcionalidades: Importar OSs do STC, Cadastrar Acionamentos, Cadastrar Equipe, Cadastrar Produto/Serviço x Equipe, Distribuir Produto/Serviço por equipe, Tratar Acionamento, Concluir Acionamento.</t>
  </si>
  <si>
    <t>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t>
  </si>
  <si>
    <t xml:space="preserve">"Gestão de Ordens de Serviço"_x000D_
"Gestão de SLA"_x000D_
"Monitoramento de Status dos Recursos"_x000D_
</t>
  </si>
  <si>
    <t>CRM - Atendimento Móvel</t>
  </si>
  <si>
    <t xml:space="preserve">"Gestão de Ordens de Serviço"_x000D_
"Gestão de Informações do Cliente"_x000D_
"Resolução de Problemas"_x000D_
"Contato, Retenção e Fidelização"_x000D_
"Gestão de Problemas de Serviços"_x000D_
"Inventário de Serviços"_x000D_
</t>
  </si>
  <si>
    <t>SIstema de CRM (Customer Relationship Management) responsável pelo cadastro, controle, venda, atendimento, retenção e reparo dos clientes. Esta é a versão WEB para todos os produtos da OI, no entanto, no momento comercializa apenas WLL GSM.</t>
  </si>
  <si>
    <t xml:space="preserve">"Gestão de Informações do Cliente"_x000D_
</t>
  </si>
  <si>
    <t>CRM - Marketing</t>
  </si>
  <si>
    <t>"Gestão de Campanhas"</t>
  </si>
  <si>
    <t>Sistema para gerenciamento de assinates</t>
  </si>
  <si>
    <t xml:space="preserve">Auto - Atendimento
Gestão de Informações do Cliente
Gestão de Problemas do Cliente
Gestão de Vendas de Mercado de Massa
</t>
  </si>
  <si>
    <t>Emite faturas, notas fiscais de Telecom para serviços não faturados pelo processo normal de faturamento, além de recibos e estimativas de governo</t>
  </si>
  <si>
    <t>R1/R3</t>
  </si>
  <si>
    <t>Gestão da força de trabalho tercerizada da Oi. Aplicação faz acesso direto a tabelas do FPW via DBLINK.</t>
  </si>
  <si>
    <t xml:space="preserve">"Gestão de RH"_x000D_
</t>
  </si>
  <si>
    <t>Sistema CRM de dados (FR, TC Data Turbo, TC Data Inter, Velox, IP Connect, VPN Vip, etc) respondendo tambem por aproviosamento, workflow de produtos de dados a exceção do velox, reparo, OS.</t>
  </si>
  <si>
    <t xml:space="preserve">"Gestão de Ordens de Serviço"_x000D_
"Resolução de Problemas"_x000D_
"Inventário de Serviços"_x000D_
"Gestão de QoS e SLA"_x000D_
"Gestão de Problemas de Serviços"_x000D_
"Gestão de Força de Trabalho"_x000D_
"Gestão de Informações do Cliente"_x000D_
"Inventário de Recursos"_x000D_
</t>
  </si>
  <si>
    <t xml:space="preserve">Sistema de CRM para Telefonia Fixa, com informações de planta de terminais, facilidades, clientes, OS, Reparo, Propostas de Habilitação, Bloqueio. Realiza aprovisionamento da rede fixa. </t>
  </si>
  <si>
    <t xml:space="preserve">"Gestão de Ordens de Serviço"_x000D_
"Resolução de Problemas"_x000D_
"Inventário de Serviços"_x000D_
"Gestão de QoS e SLA"_x000D_
"Gestão de Problemas de Serviços"_x000D_
"Gestão de Força de Trabalho"_x000D_
Anti-Fraude_x000D_
"Configuração e Aprovisionamento"_x000D_
"Gestão de Informações do Cliente"_x000D_
"Inventário de Recursos"_x000D_
</t>
  </si>
  <si>
    <t>Sistema responsável pela análise de crédito de clientes da Região 1.</t>
  </si>
  <si>
    <t>"Anti-Fraude"</t>
  </si>
  <si>
    <t>Sistema responsável pela análise de crédito de clientes da Região 2.</t>
  </si>
  <si>
    <t>"Gestão da Garantia de Receitas"</t>
  </si>
  <si>
    <t>ERP</t>
  </si>
  <si>
    <t>Vide Aba Atendimento</t>
  </si>
  <si>
    <t>Vide Aba Cadastro</t>
  </si>
  <si>
    <t xml:space="preserve">GRIF  </t>
  </si>
  <si>
    <t xml:space="preserve">Sistema desenvolvido para listar informações de todas as chamadas de números Oi, Fixo ou Móvel, em um determinado período de tempo, além de listar informações de dados cadastrais para atender as solicitações feitas pelos órgãos do Governo.	_x000D_
"Através do SOA e Informatica o sistema possui interface com o CRM (STC - Fixo e Siebel - Móvel). O sistema possui também uma interface com a Base Fria da AM Celular via Webservices para consulta de CDRs e dados cadastrais._x000D_
Integração com a Mediação Fixa CCDR e Mediação Móvel EMM/PIL*_x000D_
*Este enquando período de indexação dos arquivos legados."	_x000D_
</t>
  </si>
  <si>
    <t xml:space="preserve">"Gestão de Informações do Cliente"_x000D_
Jurídico_x000D_
</t>
  </si>
  <si>
    <t>Siebel Marketing</t>
  </si>
  <si>
    <t>Sistema de alarmes de falha Massiva e geração de notificação de reembolso/credito para os usuários afetados</t>
  </si>
  <si>
    <t>"Gestão de Performance de Recursos"</t>
  </si>
  <si>
    <t>e-Health</t>
  </si>
  <si>
    <t>Usado para obter dados de geoprocessamento</t>
  </si>
  <si>
    <t>Usado para obter dados de inventário de rede</t>
  </si>
  <si>
    <t>Inventário de recurso</t>
  </si>
  <si>
    <t>BDO</t>
  </si>
  <si>
    <t>Base dados utilizado pelo CONECTOR para distribuíção dos terminais para os sistemas internos.</t>
  </si>
  <si>
    <t>"Configuração e Aprovisionamento"</t>
  </si>
  <si>
    <t>Qualidade de dados</t>
  </si>
  <si>
    <t>Usado para obter dados de propostas de venda</t>
  </si>
  <si>
    <t>Gerenciador de de demandas da Engenharia / Usado para obter dados de inventário de rede</t>
  </si>
  <si>
    <t>Usado para obter dados de contratos do Corporativo</t>
  </si>
  <si>
    <t>Usado para obter dados de localidades, logradouros, estações, etc.</t>
  </si>
  <si>
    <t>SVOi</t>
  </si>
  <si>
    <t>Sistema cujo objetivo é retornar viabilidade de produtos Oi, sendo o Oi VELOX, o principal produto cuja viabilidade é dada pela aplicação. A primeira fase já implantada trata apenas de viabilidade do produto Oi VELOX.</t>
  </si>
  <si>
    <t>OMS</t>
  </si>
  <si>
    <t>MASC</t>
  </si>
  <si>
    <t>O2</t>
  </si>
  <si>
    <t>Gerência de Ordens  Organizado em Grupos de Trabalho. Cada grupo de trabalho possui Tarefas e Usuários responsáveis por essas tarefas. Tarefas automáticas são aquelas que são executadas ou tratadas por outros sistemas que interagem com o OMS. É responsável pelo trâmite das Ordens de Serviços de Dados e Voz da Brasil Telecom. ( Sistema de Order Management que suporta os processo de Instalação, alteração, cancelamento e cobrança do produto Velox (ADSL e VDSL e dados da R2)_x000D_
)</t>
  </si>
  <si>
    <t xml:space="preserve">"Gestão de Ordens de Serviço"_x000D_
</t>
  </si>
  <si>
    <t>Sistema de aprovisionamento de serviços da Fixa. Coleta de arquivos de multimedição. Realiza a mediação com as centrais de comutação de voz e plataformas de rede inteligente/interceptação, sendo responsável pela execução automática de serviços suplementares, criação e remoção de terminais, bloqueios financeiros, exames de linhas e circuitos, batimento de bloqueios, de serviços e de números vagos para a garantia de receita, coleta de contadores do serviço medido, coleta de alarmes para a gerência de falhas e coleta dos dados de tráfego para o SAT.</t>
  </si>
  <si>
    <t>"Configuração e Aprovisionamento"_x000D_</t>
  </si>
  <si>
    <t>Gateway de Portabilidade utilizado para transações de Portabilidade Numérica_x000D_
Todas automáticas, com Conector, BDO, Barramento SOA.</t>
  </si>
  <si>
    <t xml:space="preserve">"Configuração e Aprovisionamento"_x000D_
"Gestão de Ordens de Serviço"_x000D_
</t>
  </si>
  <si>
    <t>Configuração e Aprovisionamento</t>
  </si>
  <si>
    <t>Usado para obter dados de vistoria de rede externa</t>
  </si>
  <si>
    <t>Usado para obter dados de sites (lugar de instalação de antenas de telefonia)</t>
  </si>
  <si>
    <t> BO Anatel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</si>
</sst>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rgb="FF1F497D"/>
      <name val="Calibri"/>
      <family val="2"/>
      <scheme val="minor"/>
    </font>
    <font>
      <b/>
      <sz val="11"/>
      <color theme="0"/>
      <name val="Calibri"/>
      <family val="2"/>
      <scheme val="minor"/>
    </font>
    <font>
      <b/>
      <sz val="16"/>
      <color theme="0"/>
      <name val="Calibri"/>
      <family val="2"/>
      <scheme val="minor"/>
    </font>
    <font>
      <sz val="10"/>
      <color theme="1"/>
      <name val="Arial"/>
      <family val="2"/>
    </font>
    <font>
      <sz val="11"/>
      <color theme="4" tint="-0.249977111117893"/>
      <name val="Calibri"/>
      <family val="2"/>
      <scheme val="minor"/>
    </font>
    <font>
      <sz val="10"/>
      <color theme="4" tint="-0.249977111117893"/>
      <name val="Arial"/>
      <family val="2"/>
    </font>
    <font>
      <sz val="11"/>
      <color theme="4" tint="-0.249977111117893"/>
      <name val="Calibri"/>
      <family val="2"/>
    </font>
    <font>
      <sz val="11"/>
      <color theme="0"/>
      <name val="Calibri"/>
      <family val="2"/>
      <scheme val="minor"/>
    </font>
    <font>
      <sz val="11"/>
      <color theme="1" tint="0.499984740745262"/>
      <name val="Calibri"/>
      <family val="2"/>
      <scheme val="minor"/>
    </font>
    <font>
      <sz val="14"/>
      <color theme="1"/>
      <name val="Calibri"/>
      <family val="2"/>
      <scheme val="minor"/>
    </font>
    <fon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rgb="FFFFFFFF"/>
        <bgColor indexed="64"/>
      </patternFill>
    </fill>
    <fill>
      <patternFill patternType="solid">
        <fgColor theme="0"/>
        <bgColor indexed="64"/>
      </patternFill>
    </fill>
    <fill>
      <patternFill patternType="solid">
        <fgColor theme="1"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2" fillId="0" borderId="1" xfId="0" applyFont="1" applyBorder="1" applyAlignment="1">
      <alignment vertical="center"/>
    </xf>
    <xf numFmtId="0" fontId="0" fillId="3" borderId="0" xfId="0" applyFill="1"/>
    <xf numFmtId="0" fontId="5" fillId="0" borderId="0" xfId="0" applyFont="1" applyAlignment="1">
      <alignment horizontal="justify" vertical="center"/>
    </xf>
    <xf numFmtId="0" fontId="1" fillId="4" borderId="1" xfId="0" applyFont="1" applyFill="1" applyBorder="1"/>
    <xf numFmtId="0" fontId="4" fillId="5" borderId="1" xfId="0" applyFont="1" applyFill="1" applyBorder="1"/>
    <xf numFmtId="0" fontId="3" fillId="5" borderId="1" xfId="0" applyFont="1" applyFill="1" applyBorder="1"/>
    <xf numFmtId="0" fontId="2" fillId="0" borderId="1" xfId="0" applyFont="1" applyFill="1" applyBorder="1" applyAlignment="1">
      <alignment vertical="center"/>
    </xf>
    <xf numFmtId="0" fontId="6" fillId="0" borderId="1" xfId="0" applyFont="1" applyBorder="1" applyAlignment="1">
      <alignment vertical="center"/>
    </xf>
    <xf numFmtId="0" fontId="7" fillId="6" borderId="1" xfId="0" applyFont="1" applyFill="1" applyBorder="1" applyAlignment="1">
      <alignment horizontal="justify" vertical="center" wrapText="1"/>
    </xf>
    <xf numFmtId="0" fontId="7" fillId="0" borderId="1" xfId="0" applyFont="1" applyBorder="1" applyAlignment="1">
      <alignment horizontal="left" vertical="center"/>
    </xf>
    <xf numFmtId="0" fontId="6" fillId="0" borderId="1" xfId="0" applyFont="1" applyBorder="1"/>
    <xf numFmtId="0" fontId="8" fillId="6" borderId="1" xfId="0" applyFont="1" applyFill="1" applyBorder="1" applyAlignment="1">
      <alignment horizontal="justify" vertical="center" wrapText="1"/>
    </xf>
    <xf numFmtId="0" fontId="0" fillId="7" borderId="1" xfId="0" applyFill="1" applyBorder="1" applyAlignment="1">
      <alignment wrapText="1"/>
    </xf>
    <xf numFmtId="0" fontId="0" fillId="2" borderId="1" xfId="0" applyFill="1" applyBorder="1"/>
    <xf numFmtId="0" fontId="0" fillId="2" borderId="0" xfId="0" applyFill="1"/>
    <xf numFmtId="0" fontId="0" fillId="7" borderId="0" xfId="0" applyFill="1"/>
    <xf numFmtId="0" fontId="10" fillId="2" borderId="1" xfId="0" applyFont="1" applyFill="1" applyBorder="1" applyAlignment="1">
      <alignment vertical="center"/>
    </xf>
    <xf numFmtId="0" fontId="10" fillId="2" borderId="0" xfId="0" applyFont="1" applyFill="1"/>
    <xf numFmtId="0" fontId="3" fillId="8" borderId="2" xfId="0" applyFont="1" applyFill="1" applyBorder="1"/>
    <xf numFmtId="0" fontId="3" fillId="8" borderId="1" xfId="0" applyFont="1" applyFill="1" applyBorder="1"/>
    <xf numFmtId="0" fontId="9" fillId="8" borderId="0" xfId="0" applyFont="1" applyFill="1"/>
    <xf numFmtId="0" fontId="11" fillId="0" borderId="0" xfId="0" applyFont="1"/>
    <xf numFmtId="0" fontId="0" fillId="2" borderId="1" xfId="0" applyFill="1" applyBorder="1" applyAlignment="1">
      <alignment wrapText="1"/>
    </xf>
    <xf numFmtId="0" fontId="3" fillId="5" borderId="1" xfId="0" applyFont="1" applyFill="1" applyBorder="1" applyAlignment="1">
      <alignment wrapText="1"/>
    </xf>
    <xf numFmtId="0" fontId="1" fillId="4" borderId="1" xfId="0" applyFont="1" applyFill="1" applyBorder="1" applyAlignment="1">
      <alignment wrapText="1"/>
    </xf>
    <xf numFmtId="0" fontId="10" fillId="2" borderId="3" xfId="0" applyFont="1" applyFill="1" applyBorder="1" applyAlignment="1">
      <alignment vertical="center"/>
    </xf>
    <xf numFmtId="0" fontId="12" fillId="7" borderId="1" xfId="0" applyFont="1" applyFill="1" applyBorder="1" applyAlignment="1">
      <alignment vertical="center"/>
    </xf>
    <xf numFmtId="0" fontId="12" fillId="7" borderId="1" xfId="0" applyFont="1" applyFill="1" applyBorder="1"/>
    <xf numFmtId="0" fontId="12" fillId="7" borderId="1" xfId="0" applyFont="1" applyFill="1" applyBorder="1" applyAlignment="1">
      <alignment wrapText="1"/>
    </xf>
    <xf numFmtId="0" fontId="12" fillId="7" borderId="1" xfId="0" applyFont="1" applyFill="1" applyBorder="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I309024\AppData\Local\Microsoft\Windows\Temporary%20Internet%20Files\Content.Outlook\UVDVK10R\sistemas%20fonte%20DW%20(Tr&#225;feg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mplo - Atual"/>
      <sheetName val="Exemplo - Scoping"/>
      <sheetName val="Tráfego - Atual"/>
      <sheetName val="Tráfego - Estruturante"/>
      <sheetName val="Plan2"/>
    </sheetNames>
    <sheetDataSet>
      <sheetData sheetId="0"/>
      <sheetData sheetId="1"/>
      <sheetData sheetId="2"/>
      <sheetData sheetId="3"/>
      <sheetData sheetId="4"/>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9"/>
  <sheetViews>
    <sheetView tabSelected="1" zoomScale="85" zoomScaleNormal="85" workbookViewId="0">
      <pane ySplit="3" topLeftCell="A4" activePane="bottomLeft" state="frozenSplit"/>
      <selection pane="bottomLeft" activeCell="B4" sqref="B4"/>
    </sheetView>
  </sheetViews>
  <sheetFormatPr defaultRowHeight="15" x14ac:dyDescent="0.25"/>
  <cols>
    <col min="1" max="1" width="2.42578125" customWidth="1"/>
    <col min="2" max="2" width="30.140625" customWidth="1"/>
    <col min="3" max="3" width="13.7109375" customWidth="1"/>
    <col min="4" max="4" width="40" customWidth="1"/>
    <col min="5" max="5" width="19.28515625" customWidth="1"/>
    <col min="6" max="6" width="40.85546875" style="1" customWidth="1"/>
    <col min="7" max="7" width="9.28515625" hidden="1" customWidth="1"/>
    <col min="8" max="8" width="9.5703125" customWidth="1"/>
    <col min="9" max="9" width="16.7109375" customWidth="1"/>
    <col min="10" max="10" width="27.140625" customWidth="1"/>
  </cols>
  <sheetData>
    <row r="1" spans="2:10" ht="10.5" customHeight="1" x14ac:dyDescent="0.25"/>
    <row r="2" spans="2:10" ht="21" x14ac:dyDescent="0.35">
      <c r="B2" s="8" t="s">
        <v>273</v>
      </c>
      <c r="C2" s="8"/>
      <c r="D2" s="8"/>
      <c r="E2" s="8"/>
      <c r="F2" s="27"/>
      <c r="G2" s="9"/>
      <c r="H2" s="9"/>
      <c r="I2" s="9"/>
      <c r="J2" s="9"/>
    </row>
    <row r="3" spans="2:10" x14ac:dyDescent="0.25">
      <c r="B3" s="7" t="s">
        <v>280</v>
      </c>
      <c r="C3" s="7" t="s">
        <v>281</v>
      </c>
      <c r="D3" s="7" t="s">
        <v>271</v>
      </c>
      <c r="E3" s="7" t="s">
        <v>278</v>
      </c>
      <c r="F3" s="28" t="s">
        <v>44</v>
      </c>
      <c r="G3" s="7" t="s">
        <v>233</v>
      </c>
      <c r="H3" s="7" t="s">
        <v>28</v>
      </c>
      <c r="I3" s="7" t="s">
        <v>45</v>
      </c>
      <c r="J3" s="7" t="s">
        <v>272</v>
      </c>
    </row>
    <row r="4" spans="2:10" x14ac:dyDescent="0.25">
      <c r="B4" s="14" t="s">
        <v>348</v>
      </c>
      <c r="C4" s="14"/>
      <c r="D4" s="12" t="s">
        <v>291</v>
      </c>
      <c r="E4" s="4" t="s">
        <v>276</v>
      </c>
      <c r="F4" s="26">
        <f>VLOOKUP(TRIM(D4),Sistemas!A$2:G$535,5,FALSE)</f>
        <v>0</v>
      </c>
      <c r="G4" s="17"/>
      <c r="H4" s="17">
        <f>VLOOKUP(TRIM(D4),Sistemas!A$2:G$535,6,FALSE)</f>
        <v>0</v>
      </c>
      <c r="I4" s="17">
        <f>VLOOKUP(TRIM(D4),Sistemas!A$2:G$535,3,FALSE)</f>
        <v>0</v>
      </c>
      <c r="J4" s="2"/>
    </row>
    <row r="5" spans="2:10" x14ac:dyDescent="0.25">
      <c r="B5" s="14" t="s">
        <v>348</v>
      </c>
      <c r="C5" s="14"/>
      <c r="D5" s="12" t="s">
        <v>326</v>
      </c>
      <c r="E5" s="4" t="s">
        <v>276</v>
      </c>
      <c r="F5" s="26">
        <f>VLOOKUP(TRIM(D5),Sistemas!A$2:G$535,5,FALSE)</f>
        <v>0</v>
      </c>
      <c r="G5" s="17"/>
      <c r="H5" s="17">
        <f>VLOOKUP(TRIM(D5),Sistemas!A$2:G$535,6,FALSE)</f>
        <v>0</v>
      </c>
      <c r="I5" s="17">
        <f>VLOOKUP(TRIM(D5),Sistemas!A$2:G$535,3,FALSE)</f>
        <v>0</v>
      </c>
      <c r="J5" s="2"/>
    </row>
    <row r="6" spans="2:10" x14ac:dyDescent="0.25">
      <c r="B6" s="14" t="s">
        <v>348</v>
      </c>
      <c r="C6" s="14"/>
      <c r="D6" s="12" t="s">
        <v>327</v>
      </c>
      <c r="E6" s="4" t="s">
        <v>276</v>
      </c>
      <c r="F6" s="26">
        <f>VLOOKUP(TRIM(D6),Sistemas!A$2:G$535,5,FALSE)</f>
        <v>0</v>
      </c>
      <c r="G6" s="17"/>
      <c r="H6" s="17">
        <f>VLOOKUP(TRIM(D6),Sistemas!A$2:G$535,6,FALSE)</f>
        <v>0</v>
      </c>
      <c r="I6" s="17">
        <f>VLOOKUP(TRIM(D6),Sistemas!A$2:G$535,3,FALSE)</f>
        <v>0</v>
      </c>
      <c r="J6" s="2"/>
    </row>
    <row r="7" spans="2:10" x14ac:dyDescent="0.25">
      <c r="B7" s="14" t="s">
        <v>348</v>
      </c>
      <c r="C7" s="14"/>
      <c r="D7" s="12" t="s">
        <v>328</v>
      </c>
      <c r="E7" s="4" t="s">
        <v>276</v>
      </c>
      <c r="F7" s="26">
        <f>VLOOKUP(TRIM(D7),Sistemas!A$2:G$535,5,FALSE)</f>
        <v>0</v>
      </c>
      <c r="G7" s="17"/>
      <c r="H7" s="17">
        <f>VLOOKUP(TRIM(D7),Sistemas!A$2:G$535,6,FALSE)</f>
        <v>0</v>
      </c>
      <c r="I7" s="17">
        <f>VLOOKUP(TRIM(D7),Sistemas!A$2:G$535,3,FALSE)</f>
        <v>0</v>
      </c>
      <c r="J7" s="2"/>
    </row>
    <row r="8" spans="2:10" x14ac:dyDescent="0.25">
      <c r="B8" s="14" t="s">
        <v>348</v>
      </c>
      <c r="C8" s="14"/>
      <c r="D8" s="12" t="s">
        <v>329</v>
      </c>
      <c r="E8" s="4" t="s">
        <v>274</v>
      </c>
      <c r="F8" s="26">
        <f>VLOOKUP(TRIM(D8),Sistemas!A$2:G$535,5,FALSE)</f>
        <v>0</v>
      </c>
      <c r="G8" s="17"/>
      <c r="H8" s="17">
        <f>VLOOKUP(TRIM(D8),Sistemas!A$2:G$535,6,FALSE)</f>
        <v>0</v>
      </c>
      <c r="I8" s="17">
        <f>VLOOKUP(TRIM(D8),Sistemas!A$2:G$535,3,FALSE)</f>
        <v>0</v>
      </c>
      <c r="J8" s="2"/>
    </row>
    <row r="9" spans="2:10" x14ac:dyDescent="0.25">
      <c r="B9" s="14" t="s">
        <v>349</v>
      </c>
      <c r="C9" s="14"/>
      <c r="D9" s="12" t="s">
        <v>291</v>
      </c>
      <c r="E9" s="4" t="s">
        <v>277</v>
      </c>
      <c r="F9" s="26">
        <f>VLOOKUP(TRIM(D9),Sistemas!A$2:G$535,5,FALSE)</f>
        <v>0</v>
      </c>
      <c r="G9" s="17"/>
      <c r="H9" s="17">
        <f>VLOOKUP(TRIM(D9),Sistemas!A$2:G$535,6,FALSE)</f>
        <v>0</v>
      </c>
      <c r="I9" s="17">
        <f>VLOOKUP(TRIM(D9),Sistemas!A$2:G$535,3,FALSE)</f>
        <v>0</v>
      </c>
      <c r="J9" s="2"/>
    </row>
    <row r="10" spans="2:10" x14ac:dyDescent="0.25">
      <c r="B10" s="14" t="s">
        <v>349</v>
      </c>
      <c r="C10" s="14"/>
      <c r="D10" s="12" t="s">
        <v>294</v>
      </c>
      <c r="E10" s="4" t="s">
        <v>274</v>
      </c>
      <c r="F10" s="26">
        <f>VLOOKUP(TRIM(D10),Sistemas!A$2:G$535,5,FALSE)</f>
        <v>0</v>
      </c>
      <c r="G10" s="17"/>
      <c r="H10" s="17">
        <f>VLOOKUP(TRIM(D10),Sistemas!A$2:G$535,6,FALSE)</f>
        <v>0</v>
      </c>
      <c r="I10" s="17">
        <f>VLOOKUP(TRIM(D10),Sistemas!A$2:G$535,3,FALSE)</f>
        <v>0</v>
      </c>
      <c r="J10" s="2"/>
    </row>
    <row r="11" spans="2:10" x14ac:dyDescent="0.25">
      <c r="B11" s="14" t="s">
        <v>349</v>
      </c>
      <c r="C11" s="14"/>
      <c r="D11" s="12" t="s">
        <v>305</v>
      </c>
      <c r="E11" s="4" t="s">
        <v>274</v>
      </c>
      <c r="F11" s="26">
        <f>VLOOKUP(TRIM(D11),Sistemas!A$2:G$535,5,FALSE)</f>
        <v>0</v>
      </c>
      <c r="G11" s="17"/>
      <c r="H11" s="17">
        <f>VLOOKUP(TRIM(D11),Sistemas!A$2:G$535,6,FALSE)</f>
        <v>0</v>
      </c>
      <c r="I11" s="17">
        <f>VLOOKUP(TRIM(D11),Sistemas!A$2:G$535,3,FALSE)</f>
        <v>0</v>
      </c>
      <c r="J11" s="2"/>
    </row>
    <row r="12" spans="2:10" x14ac:dyDescent="0.25">
      <c r="B12" s="14" t="s">
        <v>349</v>
      </c>
      <c r="C12" s="14"/>
      <c r="D12" s="12" t="s">
        <v>317</v>
      </c>
      <c r="E12" s="4" t="s">
        <v>274</v>
      </c>
      <c r="F12" s="26" t="str">
        <f>VLOOKUP(TRIM(D12),Sistemas!A$2:G$535,5,FALSE)</f>
        <v>?</v>
      </c>
      <c r="G12" s="17"/>
      <c r="H12" s="17" t="str">
        <f>VLOOKUP(TRIM(D12),Sistemas!A$2:G$535,6,FALSE)</f>
        <v>R1 / R2 / R3</v>
      </c>
      <c r="I12" s="17" t="str">
        <f>VLOOKUP(TRIM(D12),Sistemas!A$2:G$535,3,FALSE)</f>
        <v>Sistema para gerenciamento de assinates</v>
      </c>
      <c r="J12" s="2"/>
    </row>
    <row r="13" spans="2:10" x14ac:dyDescent="0.25">
      <c r="B13" s="14" t="s">
        <v>349</v>
      </c>
      <c r="C13" s="14"/>
      <c r="D13" s="12" t="s">
        <v>318</v>
      </c>
      <c r="E13" s="4" t="s">
        <v>274</v>
      </c>
      <c r="F13" s="26" t="str">
        <f>VLOOKUP(TRIM(D13),Sistemas!A$2:G$535,5,FALSE)</f>
        <v>?</v>
      </c>
      <c r="G13" s="17"/>
      <c r="H13" s="17" t="str">
        <f>VLOOKUP(TRIM(D13),Sistemas!A$2:G$535,6,FALSE)</f>
        <v>?</v>
      </c>
      <c r="I13" s="17" t="str">
        <f>VLOOKUP(TRIM(D13),Sistemas!A$2:G$535,3,FALSE)</f>
        <v>?</v>
      </c>
      <c r="J13" s="2"/>
    </row>
    <row r="14" spans="2:10" x14ac:dyDescent="0.25">
      <c r="B14" s="14" t="s">
        <v>349</v>
      </c>
      <c r="C14" s="14"/>
      <c r="D14" s="12" t="s">
        <v>350</v>
      </c>
      <c r="E14" s="4" t="s">
        <v>274</v>
      </c>
      <c r="F14" s="26">
        <f>VLOOKUP(TRIM(D14),Sistemas!A$2:G$535,5,FALSE)</f>
        <v>0</v>
      </c>
      <c r="G14" s="17"/>
      <c r="H14" s="17">
        <f>VLOOKUP(TRIM(D14),Sistemas!A$2:G$535,6,FALSE)</f>
        <v>0</v>
      </c>
      <c r="I14" s="17">
        <f>VLOOKUP(TRIM(D14),Sistemas!A$2:G$535,3,FALSE)</f>
        <v>0</v>
      </c>
      <c r="J14" s="2"/>
    </row>
    <row r="15" spans="2:10" x14ac:dyDescent="0.25">
      <c r="B15" s="14" t="s">
        <v>355</v>
      </c>
      <c r="C15" s="14" t="s">
        <v>353</v>
      </c>
      <c r="D15" s="12" t="s">
        <v>2</v>
      </c>
      <c r="E15" s="4" t="s">
        <v>274</v>
      </c>
      <c r="F15" s="26" t="str">
        <f>VLOOKUP(TRIM(D15),Sistemas!A$2:G$535,5,FALSE)</f>
        <v>?</v>
      </c>
      <c r="G15" s="17"/>
      <c r="H15" s="17">
        <f>VLOOKUP(TRIM(D15),Sistemas!A$2:G$535,6,FALSE)</f>
        <v>0</v>
      </c>
      <c r="I15" s="17" t="str">
        <f>VLOOKUP(TRIM(D15),Sistemas!A$2:G$535,3,FALSE)</f>
        <v>Base de dados do Site da Minha OI</v>
      </c>
      <c r="J15" s="2"/>
    </row>
    <row r="16" spans="2:10" x14ac:dyDescent="0.25">
      <c r="B16" s="14" t="s">
        <v>355</v>
      </c>
      <c r="C16" s="14" t="s">
        <v>353</v>
      </c>
      <c r="D16" s="12" t="s">
        <v>284</v>
      </c>
      <c r="E16" s="4" t="s">
        <v>277</v>
      </c>
      <c r="F16" s="26" t="str">
        <f>VLOOKUP(TRIM(D16),Sistemas!A$2:G$535,5,FALSE)</f>
        <v>Gestão de Informações do Cliente</v>
      </c>
      <c r="G16" s="17"/>
      <c r="H16" s="17" t="str">
        <f>VLOOKUP(TRIM(D16),Sistemas!A$2:G$535,6,FALSE)</f>
        <v>R1/R2/R3</v>
      </c>
      <c r="I16" s="17" t="str">
        <f>VLOOKUP(TRIM(D16),Sistemas!A$2:G$535,3,FALSE)</f>
        <v>Customer Data Integration. Cadastro único de cliente da Oi, contendo a visão única do Cliente Oi com seus produtos (fixo, móvel, velox, etc), segmentação, visão domiciliar.</v>
      </c>
      <c r="J16" s="2"/>
    </row>
    <row r="17" spans="2:10" ht="30" x14ac:dyDescent="0.25">
      <c r="B17" s="14" t="s">
        <v>355</v>
      </c>
      <c r="C17" s="14" t="s">
        <v>353</v>
      </c>
      <c r="D17" s="12" t="s">
        <v>315</v>
      </c>
      <c r="E17" s="4" t="s">
        <v>277</v>
      </c>
      <c r="F17" s="26" t="str">
        <f>VLOOKUP(TRIM(D17),Sistemas!A$2:G$535,5,FALSE)</f>
        <v xml:space="preserve">"Gestão de Informações do Cliente"_x000D_
</v>
      </c>
      <c r="G17" s="17"/>
      <c r="H17" s="17" t="str">
        <f>VLOOKUP(TRIM(D17),Sistemas!A$2:G$535,6,FALSE)</f>
        <v>?</v>
      </c>
      <c r="I17" s="17" t="str">
        <f>VLOOKUP(TRIM(D17),Sistemas!A$2:G$535,3,FALSE)</f>
        <v>SIstema de CRM (Customer Relationship Management) responsável pelo cadastro, controle, venda, atendimento, retenção e reparo dos clientes. Esta é a versão WEB para todos os produtos da OI, no entanto, no momento comercializa apenas WLL GSM.</v>
      </c>
      <c r="J17" s="2"/>
    </row>
    <row r="18" spans="2:10" x14ac:dyDescent="0.25">
      <c r="B18" s="14" t="s">
        <v>355</v>
      </c>
      <c r="C18" s="14" t="s">
        <v>353</v>
      </c>
      <c r="D18" s="12" t="s">
        <v>3</v>
      </c>
      <c r="E18" s="4" t="s">
        <v>274</v>
      </c>
      <c r="F18" s="26" t="str">
        <f>VLOOKUP(TRIM(D18),Sistemas!A$2:G$535,5,FALSE)</f>
        <v>Gestão de parceiros</v>
      </c>
      <c r="G18" s="17"/>
      <c r="H18" s="17" t="str">
        <f>VLOOKUP(TRIM(D18),Sistemas!A$2:G$535,6,FALSE)</f>
        <v>?</v>
      </c>
      <c r="I18" s="17" t="str">
        <f>VLOOKUP(TRIM(D18),Sistemas!A$2:G$535,3,FALSE)</f>
        <v>Empresa que realiza as recargas online (pré-pago). Essas recargas podem ser realizadas pela web, banco, autoatendimento, PV e etc... É uma das empresas</v>
      </c>
      <c r="J18" s="2"/>
    </row>
    <row r="19" spans="2:10" x14ac:dyDescent="0.25">
      <c r="B19" s="14" t="s">
        <v>355</v>
      </c>
      <c r="C19" s="14" t="s">
        <v>353</v>
      </c>
      <c r="D19" s="12" t="s">
        <v>350</v>
      </c>
      <c r="E19" s="4" t="s">
        <v>274</v>
      </c>
      <c r="F19" s="26">
        <f>VLOOKUP(TRIM(D19),Sistemas!A$2:G$535,5,FALSE)</f>
        <v>0</v>
      </c>
      <c r="G19" s="17"/>
      <c r="H19" s="17">
        <f>VLOOKUP(TRIM(D19),Sistemas!A$2:G$535,6,FALSE)</f>
        <v>0</v>
      </c>
      <c r="I19" s="17">
        <f>VLOOKUP(TRIM(D19),Sistemas!A$2:G$535,3,FALSE)</f>
        <v>0</v>
      </c>
      <c r="J19" s="2"/>
    </row>
    <row r="20" spans="2:10" x14ac:dyDescent="0.25">
      <c r="B20" s="14" t="s">
        <v>355</v>
      </c>
      <c r="C20" s="14" t="s">
        <v>353</v>
      </c>
      <c r="D20" s="12" t="s">
        <v>5</v>
      </c>
      <c r="E20" s="4" t="s">
        <v>274</v>
      </c>
      <c r="F20" s="26" t="str">
        <f>VLOOKUP(TRIM(D20),Sistemas!A$2:G$535,5,FALSE)</f>
        <v>Auto Atendimento</v>
      </c>
      <c r="G20" s="17"/>
      <c r="H20" s="17" t="str">
        <f>VLOOKUP(TRIM(D20),Sistemas!A$2:G$535,6,FALSE)</f>
        <v>R1</v>
      </c>
      <c r="I20" s="17" t="str">
        <f>VLOOKUP(TRIM(D20),Sistemas!A$2:G$535,3,FALSE)</f>
        <v xml:space="preserve">Terminais de auto atendimento que possibilitam a solicitação de alguns produtos e serviços. </v>
      </c>
      <c r="J20" s="2"/>
    </row>
    <row r="21" spans="2:10" x14ac:dyDescent="0.25">
      <c r="B21" s="14" t="s">
        <v>355</v>
      </c>
      <c r="C21" s="14" t="s">
        <v>352</v>
      </c>
      <c r="D21" s="15" t="s">
        <v>298</v>
      </c>
      <c r="E21" s="4" t="s">
        <v>274</v>
      </c>
      <c r="F21" s="26">
        <f>VLOOKUP(TRIM(D21),Sistemas!A$2:G$535,5,FALSE)</f>
        <v>0</v>
      </c>
      <c r="G21" s="17"/>
      <c r="H21" s="17">
        <f>VLOOKUP(TRIM(D21),Sistemas!A$2:G$535,6,FALSE)</f>
        <v>0</v>
      </c>
      <c r="I21" s="17">
        <f>VLOOKUP(TRIM(D21),Sistemas!A$2:G$535,3,FALSE)</f>
        <v>0</v>
      </c>
      <c r="J21" s="2"/>
    </row>
    <row r="22" spans="2:10" x14ac:dyDescent="0.25">
      <c r="B22" s="14" t="s">
        <v>355</v>
      </c>
      <c r="C22" s="14" t="s">
        <v>352</v>
      </c>
      <c r="D22" s="15" t="s">
        <v>322</v>
      </c>
      <c r="E22" s="4" t="s">
        <v>277</v>
      </c>
      <c r="F22" s="26" t="str">
        <f>VLOOKUP(TRIM(D22),Sistemas!A$2:G$535,5,FALSE)</f>
        <v>?</v>
      </c>
      <c r="G22" s="17"/>
      <c r="H22" s="17" t="str">
        <f>VLOOKUP(TRIM(D22),Sistemas!A$2:G$535,6,FALSE)</f>
        <v>?</v>
      </c>
      <c r="I22" s="17" t="str">
        <f>VLOOKUP(TRIM(D22),Sistemas!A$2:G$535,3,FALSE)</f>
        <v xml:space="preserve">Sistema de CRM para Telefonia Fixa, com informações de planta de terminais, facilidades, clientes, OS, Reparo, Propostas de Habilitação, Bloqueio. Realiza aprovisionamento da rede fixa. </v>
      </c>
      <c r="J22" s="2"/>
    </row>
    <row r="23" spans="2:10" x14ac:dyDescent="0.25">
      <c r="B23" s="14" t="s">
        <v>355</v>
      </c>
      <c r="C23" s="14" t="s">
        <v>352</v>
      </c>
      <c r="D23" s="15" t="s">
        <v>321</v>
      </c>
      <c r="E23" s="4" t="s">
        <v>277</v>
      </c>
      <c r="F23" s="26" t="str">
        <f>VLOOKUP(TRIM(D23),Sistemas!A$2:G$535,5,FALSE)</f>
        <v>?</v>
      </c>
      <c r="G23" s="17"/>
      <c r="H23" s="17" t="str">
        <f>VLOOKUP(TRIM(D23),Sistemas!A$2:G$535,6,FALSE)</f>
        <v>?</v>
      </c>
      <c r="I23" s="17" t="str">
        <f>VLOOKUP(TRIM(D23),Sistemas!A$2:G$535,3,FALSE)</f>
        <v>Sistema CRM de dados (FR, TC Data Turbo, TC Data Inter, Velox, IP Connect, VPN Vip, etc) respondendo tambem por aproviosamento, workflow de produtos de dados a exceção do velox, reparo, OS.</v>
      </c>
      <c r="J23" s="2"/>
    </row>
    <row r="24" spans="2:10" x14ac:dyDescent="0.25">
      <c r="B24" s="14" t="s">
        <v>355</v>
      </c>
      <c r="C24" s="14" t="s">
        <v>352</v>
      </c>
      <c r="D24" s="15" t="s">
        <v>306</v>
      </c>
      <c r="E24" s="4" t="s">
        <v>274</v>
      </c>
      <c r="F24" s="26" t="str">
        <f>VLOOKUP(TRIM(D24),Sistemas!A$2:G$535,5,FALSE)</f>
        <v>?</v>
      </c>
      <c r="G24" s="17"/>
      <c r="H24" s="17" t="str">
        <f>VLOOKUP(TRIM(D24),Sistemas!A$2:G$535,6,FALSE)</f>
        <v>R2</v>
      </c>
      <c r="I24" s="17" t="str">
        <f>VLOOKUP(TRIM(D24),Sistemas!A$2:G$535,3,FALSE)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J24" s="2"/>
    </row>
    <row r="25" spans="2:10" x14ac:dyDescent="0.25">
      <c r="B25" s="14" t="s">
        <v>355</v>
      </c>
      <c r="C25" s="14" t="s">
        <v>352</v>
      </c>
      <c r="D25" s="15" t="s">
        <v>314</v>
      </c>
      <c r="E25" s="4" t="s">
        <v>277</v>
      </c>
      <c r="F25" s="26" t="str">
        <f>VLOOKUP(TRIM(D25),Sistemas!A$2:G$535,5,FALSE)</f>
        <v>CRM</v>
      </c>
      <c r="G25" s="17"/>
      <c r="H25" s="17" t="str">
        <f>VLOOKUP(TRIM(D25),Sistemas!A$2:G$535,6,FALSE)</f>
        <v>R1/R2/R3</v>
      </c>
      <c r="I25" s="17" t="str">
        <f>VLOOKUP(TRIM(D25),Sistemas!A$2:G$535,3,FALSE)</f>
        <v>CRM - Atendimento Móvel</v>
      </c>
      <c r="J25" s="2"/>
    </row>
    <row r="26" spans="2:10" x14ac:dyDescent="0.25">
      <c r="B26" s="14" t="s">
        <v>355</v>
      </c>
      <c r="C26" s="14" t="s">
        <v>352</v>
      </c>
      <c r="D26" s="15" t="s">
        <v>285</v>
      </c>
      <c r="E26" s="4" t="s">
        <v>274</v>
      </c>
      <c r="F26" s="26" t="str">
        <f>VLOOKUP(TRIM(D26),Sistemas!A$2:G$535,5,FALSE)</f>
        <v>CRM</v>
      </c>
      <c r="G26" s="17"/>
      <c r="H26" s="17" t="str">
        <f>VLOOKUP(TRIM(D26),Sistemas!A$2:G$535,6,FALSE)</f>
        <v>R2</v>
      </c>
      <c r="I26" s="17" t="str">
        <f>VLOOKUP(TRIM(D26),Sistemas!A$2:G$535,3,FALSE)</f>
        <v>Sistema de CRM da Brt que consiste no front-end principal para venda, atendimento e reparo de clientes PF e PJ, suportando todos os canais de negócios, informações das interações com os clientes, bem como o registro de suas solicitações, desde instalação de serviços até contestações dos clientes. Base de dados unificada para fixa, móvel, dados  e produtos convergentes.</v>
      </c>
      <c r="J26" s="2"/>
    </row>
    <row r="27" spans="2:10" x14ac:dyDescent="0.25">
      <c r="B27" s="14" t="s">
        <v>355</v>
      </c>
      <c r="C27" s="14" t="s">
        <v>352</v>
      </c>
      <c r="D27" s="15" t="s">
        <v>316</v>
      </c>
      <c r="E27" s="4" t="s">
        <v>277</v>
      </c>
      <c r="F27" s="26" t="e">
        <f>VLOOKUP(TRIM(D27),Sistemas!A$2:G$535,5,FALSE)</f>
        <v>#N/A</v>
      </c>
      <c r="G27" s="17"/>
      <c r="H27" s="17" t="e">
        <f>VLOOKUP(TRIM(D27),Sistemas!A$2:G$535,6,FALSE)</f>
        <v>#N/A</v>
      </c>
      <c r="I27" s="17" t="e">
        <f>VLOOKUP(TRIM(D27),Sistemas!A$2:G$535,3,FALSE)</f>
        <v>#N/A</v>
      </c>
      <c r="J27" s="2"/>
    </row>
    <row r="28" spans="2:10" ht="30" x14ac:dyDescent="0.25">
      <c r="B28" s="14" t="s">
        <v>355</v>
      </c>
      <c r="C28" s="14" t="s">
        <v>352</v>
      </c>
      <c r="D28" s="15" t="s">
        <v>315</v>
      </c>
      <c r="E28" s="4" t="s">
        <v>274</v>
      </c>
      <c r="F28" s="26" t="str">
        <f>VLOOKUP(TRIM(D28),Sistemas!A$2:G$535,5,FALSE)</f>
        <v xml:space="preserve">"Gestão de Informações do Cliente"_x000D_
</v>
      </c>
      <c r="G28" s="17"/>
      <c r="H28" s="17" t="str">
        <f>VLOOKUP(TRIM(D28),Sistemas!A$2:G$535,6,FALSE)</f>
        <v>?</v>
      </c>
      <c r="I28" s="17" t="str">
        <f>VLOOKUP(TRIM(D28),Sistemas!A$2:G$535,3,FALSE)</f>
        <v>SIstema de CRM (Customer Relationship Management) responsável pelo cadastro, controle, venda, atendimento, retenção e reparo dos clientes. Esta é a versão WEB para todos os produtos da OI, no entanto, no momento comercializa apenas WLL GSM.</v>
      </c>
      <c r="J28" s="2"/>
    </row>
    <row r="29" spans="2:10" x14ac:dyDescent="0.25">
      <c r="B29" s="14" t="s">
        <v>355</v>
      </c>
      <c r="C29" s="14" t="s">
        <v>352</v>
      </c>
      <c r="D29" s="15" t="s">
        <v>320</v>
      </c>
      <c r="E29" s="4" t="s">
        <v>277</v>
      </c>
      <c r="F29" s="26" t="str">
        <f>VLOOKUP(TRIM(D29),Sistemas!A$2:G$535,5,FALSE)</f>
        <v>Faturamento</v>
      </c>
      <c r="G29" s="17"/>
      <c r="H29" s="17" t="str">
        <f>VLOOKUP(TRIM(D29),Sistemas!A$2:G$535,6,FALSE)</f>
        <v>R1/R3</v>
      </c>
      <c r="I29" s="17">
        <f>VLOOKUP(TRIM(D29),Sistemas!A$2:G$535,3,FALSE)</f>
        <v>0</v>
      </c>
      <c r="J29" s="2"/>
    </row>
    <row r="30" spans="2:10" x14ac:dyDescent="0.25">
      <c r="B30" s="14" t="s">
        <v>355</v>
      </c>
      <c r="C30" s="14" t="s">
        <v>352</v>
      </c>
      <c r="D30" s="15" t="s">
        <v>270</v>
      </c>
      <c r="E30" s="4" t="s">
        <v>274</v>
      </c>
      <c r="F30" s="26" t="str">
        <f>VLOOKUP(TRIM(D30),Sistemas!A$2:G$535,5,FALSE)</f>
        <v>"Gestão de Performance de Recursos"</v>
      </c>
      <c r="G30" s="17"/>
      <c r="H30" s="17" t="str">
        <f>VLOOKUP(TRIM(D30),Sistemas!A$2:G$535,6,FALSE)</f>
        <v>R1</v>
      </c>
      <c r="I30" s="17" t="str">
        <f>VLOOKUP(TRIM(D30),Sistemas!A$2:G$535,3,FALSE)</f>
        <v>Sistema de alarmes de falha Massiva e geração de notificação de reembolso/credito para os usuários afetados</v>
      </c>
      <c r="J30" s="2"/>
    </row>
    <row r="31" spans="2:10" x14ac:dyDescent="0.25">
      <c r="B31" s="14" t="s">
        <v>355</v>
      </c>
      <c r="C31" s="14" t="s">
        <v>352</v>
      </c>
      <c r="D31" s="15" t="s">
        <v>318</v>
      </c>
      <c r="E31" s="4" t="s">
        <v>274</v>
      </c>
      <c r="F31" s="26" t="str">
        <f>VLOOKUP(TRIM(D31),Sistemas!A$2:G$535,5,FALSE)</f>
        <v>?</v>
      </c>
      <c r="G31" s="17"/>
      <c r="H31" s="17" t="str">
        <f>VLOOKUP(TRIM(D31),Sistemas!A$2:G$535,6,FALSE)</f>
        <v>?</v>
      </c>
      <c r="I31" s="17" t="str">
        <f>VLOOKUP(TRIM(D31),Sistemas!A$2:G$535,3,FALSE)</f>
        <v>?</v>
      </c>
      <c r="J31" s="2"/>
    </row>
    <row r="32" spans="2:10" x14ac:dyDescent="0.25">
      <c r="B32" s="14" t="s">
        <v>355</v>
      </c>
      <c r="C32" s="14" t="s">
        <v>352</v>
      </c>
      <c r="D32" s="15" t="s">
        <v>307</v>
      </c>
      <c r="E32" s="4" t="s">
        <v>274</v>
      </c>
      <c r="F32" s="26">
        <f>VLOOKUP(TRIM(D32),Sistemas!A$2:G$535,5,FALSE)</f>
        <v>0</v>
      </c>
      <c r="G32" s="17"/>
      <c r="H32" s="17">
        <f>VLOOKUP(TRIM(D32),Sistemas!A$2:G$535,6,FALSE)</f>
        <v>0</v>
      </c>
      <c r="I32" s="17">
        <f>VLOOKUP(TRIM(D32),Sistemas!A$2:G$535,3,FALSE)</f>
        <v>0</v>
      </c>
      <c r="J32" s="2"/>
    </row>
    <row r="33" spans="2:10" x14ac:dyDescent="0.25">
      <c r="B33" s="14" t="s">
        <v>355</v>
      </c>
      <c r="C33" s="14" t="s">
        <v>352</v>
      </c>
      <c r="D33" s="15" t="s">
        <v>312</v>
      </c>
      <c r="E33" s="4" t="s">
        <v>274</v>
      </c>
      <c r="F33" s="26" t="str">
        <f>VLOOKUP(TRIM(D33),Sistemas!A$2:G$535,5,FALSE)</f>
        <v>Faturamento</v>
      </c>
      <c r="G33" s="17"/>
      <c r="H33" s="17" t="str">
        <f>VLOOKUP(TRIM(D33),Sistemas!A$2:G$535,6,FALSE)</f>
        <v>R2</v>
      </c>
      <c r="I33" s="17" t="str">
        <f>VLOOKUP(TRIM(D33),Sistemas!A$2:G$535,3,FALSE)</f>
        <v>Sistema de faturamento legado que executa os processos de pós faturamento: aplicação de impostos, impressão de contas, faturamento de longa distância executadas e recebidas pelo assinante.</v>
      </c>
      <c r="J33" s="2"/>
    </row>
    <row r="34" spans="2:10" x14ac:dyDescent="0.25">
      <c r="B34" s="14" t="s">
        <v>355</v>
      </c>
      <c r="C34" s="14" t="s">
        <v>352</v>
      </c>
      <c r="D34" s="15" t="s">
        <v>351</v>
      </c>
      <c r="E34" s="4" t="s">
        <v>274</v>
      </c>
      <c r="F34" s="26">
        <f>VLOOKUP(TRIM(D34),Sistemas!A$2:G$535,5,FALSE)</f>
        <v>0</v>
      </c>
      <c r="G34" s="17"/>
      <c r="H34" s="17">
        <f>VLOOKUP(TRIM(D34),Sistemas!A$2:G$535,6,FALSE)</f>
        <v>0</v>
      </c>
      <c r="I34" s="17">
        <f>VLOOKUP(TRIM(D34),Sistemas!A$2:G$535,3,FALSE)</f>
        <v>0</v>
      </c>
      <c r="J34" s="2"/>
    </row>
    <row r="35" spans="2:10" x14ac:dyDescent="0.25">
      <c r="B35" s="14" t="s">
        <v>355</v>
      </c>
      <c r="C35" s="14" t="s">
        <v>352</v>
      </c>
      <c r="D35" s="15" t="s">
        <v>291</v>
      </c>
      <c r="E35" s="4" t="s">
        <v>277</v>
      </c>
      <c r="F35" s="26">
        <f>VLOOKUP(TRIM(D35),Sistemas!A$2:G$535,5,FALSE)</f>
        <v>0</v>
      </c>
      <c r="G35" s="17"/>
      <c r="H35" s="17">
        <f>VLOOKUP(TRIM(D35),Sistemas!A$2:G$535,6,FALSE)</f>
        <v>0</v>
      </c>
      <c r="I35" s="17">
        <f>VLOOKUP(TRIM(D35),Sistemas!A$2:G$535,3,FALSE)</f>
        <v>0</v>
      </c>
      <c r="J35" s="2"/>
    </row>
    <row r="36" spans="2:10" x14ac:dyDescent="0.25">
      <c r="B36" s="14" t="s">
        <v>355</v>
      </c>
      <c r="C36" s="14" t="s">
        <v>352</v>
      </c>
      <c r="D36" s="15" t="s">
        <v>292</v>
      </c>
      <c r="E36" s="4" t="s">
        <v>274</v>
      </c>
      <c r="F36" s="26">
        <f>VLOOKUP(TRIM(D36),Sistemas!A$2:G$535,5,FALSE)</f>
        <v>0</v>
      </c>
      <c r="G36" s="17"/>
      <c r="H36" s="17">
        <f>VLOOKUP(TRIM(D36),Sistemas!A$2:G$535,6,FALSE)</f>
        <v>0</v>
      </c>
      <c r="I36" s="17">
        <f>VLOOKUP(TRIM(D36),Sistemas!A$2:G$535,3,FALSE)</f>
        <v>0</v>
      </c>
      <c r="J36" s="2"/>
    </row>
    <row r="37" spans="2:10" x14ac:dyDescent="0.25">
      <c r="B37" s="14" t="s">
        <v>355</v>
      </c>
      <c r="C37" s="14" t="s">
        <v>352</v>
      </c>
      <c r="D37" s="15" t="s">
        <v>319</v>
      </c>
      <c r="E37" s="4" t="s">
        <v>277</v>
      </c>
      <c r="F37" s="26">
        <f>VLOOKUP(TRIM(D37),Sistemas!A$2:G$535,5,FALSE)</f>
        <v>0</v>
      </c>
      <c r="G37" s="17"/>
      <c r="H37" s="17">
        <f>VLOOKUP(TRIM(D37),Sistemas!A$2:G$535,6,FALSE)</f>
        <v>0</v>
      </c>
      <c r="I37" s="17">
        <f>VLOOKUP(TRIM(D37),Sistemas!A$2:G$535,3,FALSE)</f>
        <v>0</v>
      </c>
      <c r="J37" s="2"/>
    </row>
    <row r="38" spans="2:10" x14ac:dyDescent="0.25">
      <c r="B38" s="14" t="s">
        <v>355</v>
      </c>
      <c r="C38" s="14" t="s">
        <v>352</v>
      </c>
      <c r="D38" s="15" t="s">
        <v>10</v>
      </c>
      <c r="E38" s="4" t="s">
        <v>274</v>
      </c>
      <c r="F38" s="26" t="str">
        <f>VLOOKUP(TRIM(D38),Sistemas!A$2:G$535,5,FALSE)</f>
        <v>?</v>
      </c>
      <c r="G38" s="17"/>
      <c r="H38" s="17" t="str">
        <f>VLOOKUP(TRIM(D38),Sistemas!A$2:G$535,6,FALSE)</f>
        <v>?</v>
      </c>
      <c r="I38" s="17" t="str">
        <f>VLOOKUP(TRIM(D38),Sistemas!A$2:G$535,3,FALSE)</f>
        <v>Armazena chamados abertos na ANATEL</v>
      </c>
      <c r="J38" s="2"/>
    </row>
    <row r="39" spans="2:10" x14ac:dyDescent="0.25">
      <c r="B39" s="14" t="s">
        <v>355</v>
      </c>
      <c r="C39" s="14" t="s">
        <v>354</v>
      </c>
      <c r="D39" s="15" t="s">
        <v>322</v>
      </c>
      <c r="E39" s="4" t="s">
        <v>277</v>
      </c>
      <c r="F39" s="26" t="str">
        <f>VLOOKUP(TRIM(D39),Sistemas!A$2:G$535,5,FALSE)</f>
        <v>?</v>
      </c>
      <c r="G39" s="17"/>
      <c r="H39" s="17" t="str">
        <f>VLOOKUP(TRIM(D39),Sistemas!A$2:G$535,6,FALSE)</f>
        <v>?</v>
      </c>
      <c r="I39" s="17" t="str">
        <f>VLOOKUP(TRIM(D39),Sistemas!A$2:G$535,3,FALSE)</f>
        <v xml:space="preserve">Sistema de CRM para Telefonia Fixa, com informações de planta de terminais, facilidades, clientes, OS, Reparo, Propostas de Habilitação, Bloqueio. Realiza aprovisionamento da rede fixa. </v>
      </c>
      <c r="J39" s="2"/>
    </row>
    <row r="40" spans="2:10" x14ac:dyDescent="0.25">
      <c r="B40" s="14" t="s">
        <v>355</v>
      </c>
      <c r="C40" s="14" t="s">
        <v>354</v>
      </c>
      <c r="D40" s="15" t="s">
        <v>321</v>
      </c>
      <c r="E40" s="4" t="s">
        <v>277</v>
      </c>
      <c r="F40" s="26" t="str">
        <f>VLOOKUP(TRIM(D40),Sistemas!A$2:G$535,5,FALSE)</f>
        <v>?</v>
      </c>
      <c r="G40" s="17"/>
      <c r="H40" s="17" t="str">
        <f>VLOOKUP(TRIM(D40),Sistemas!A$2:G$535,6,FALSE)</f>
        <v>?</v>
      </c>
      <c r="I40" s="17" t="str">
        <f>VLOOKUP(TRIM(D40),Sistemas!A$2:G$535,3,FALSE)</f>
        <v>Sistema CRM de dados (FR, TC Data Turbo, TC Data Inter, Velox, IP Connect, VPN Vip, etc) respondendo tambem por aproviosamento, workflow de produtos de dados a exceção do velox, reparo, OS.</v>
      </c>
      <c r="J40" s="2"/>
    </row>
    <row r="41" spans="2:10" x14ac:dyDescent="0.25">
      <c r="B41" s="14" t="s">
        <v>355</v>
      </c>
      <c r="C41" s="14" t="s">
        <v>354</v>
      </c>
      <c r="D41" s="15" t="s">
        <v>306</v>
      </c>
      <c r="E41" s="4" t="s">
        <v>274</v>
      </c>
      <c r="F41" s="26" t="str">
        <f>VLOOKUP(TRIM(D41),Sistemas!A$2:G$535,5,FALSE)</f>
        <v>?</v>
      </c>
      <c r="G41" s="17"/>
      <c r="H41" s="17" t="str">
        <f>VLOOKUP(TRIM(D41),Sistemas!A$2:G$535,6,FALSE)</f>
        <v>R2</v>
      </c>
      <c r="I41" s="17" t="str">
        <f>VLOOKUP(TRIM(D41),Sistemas!A$2:G$535,3,FALSE)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J41" s="2"/>
    </row>
    <row r="42" spans="2:10" x14ac:dyDescent="0.25">
      <c r="B42" s="14" t="s">
        <v>355</v>
      </c>
      <c r="C42" s="14" t="s">
        <v>354</v>
      </c>
      <c r="D42" s="15" t="s">
        <v>314</v>
      </c>
      <c r="E42" s="4" t="s">
        <v>277</v>
      </c>
      <c r="F42" s="26" t="str">
        <f>VLOOKUP(TRIM(D42),Sistemas!A$2:G$535,5,FALSE)</f>
        <v>CRM</v>
      </c>
      <c r="G42" s="17"/>
      <c r="H42" s="17" t="str">
        <f>VLOOKUP(TRIM(D42),Sistemas!A$2:G$535,6,FALSE)</f>
        <v>R1/R2/R3</v>
      </c>
      <c r="I42" s="17" t="str">
        <f>VLOOKUP(TRIM(D42),Sistemas!A$2:G$535,3,FALSE)</f>
        <v>CRM - Atendimento Móvel</v>
      </c>
      <c r="J42" s="2"/>
    </row>
    <row r="43" spans="2:10" x14ac:dyDescent="0.25">
      <c r="B43" s="14" t="s">
        <v>355</v>
      </c>
      <c r="C43" s="14" t="s">
        <v>354</v>
      </c>
      <c r="D43" s="15" t="s">
        <v>285</v>
      </c>
      <c r="E43" s="4" t="s">
        <v>274</v>
      </c>
      <c r="F43" s="26" t="str">
        <f>VLOOKUP(TRIM(D43),Sistemas!A$2:G$535,5,FALSE)</f>
        <v>CRM</v>
      </c>
      <c r="G43" s="17"/>
      <c r="H43" s="17" t="str">
        <f>VLOOKUP(TRIM(D43),Sistemas!A$2:G$535,6,FALSE)</f>
        <v>R2</v>
      </c>
      <c r="I43" s="17" t="str">
        <f>VLOOKUP(TRIM(D43),Sistemas!A$2:G$535,3,FALSE)</f>
        <v>Sistema de CRM da Brt que consiste no front-end principal para venda, atendimento e reparo de clientes PF e PJ, suportando todos os canais de negócios, informações das interações com os clientes, bem como o registro de suas solicitações, desde instalação de serviços até contestações dos clientes. Base de dados unificada para fixa, móvel, dados  e produtos convergentes.</v>
      </c>
      <c r="J43" s="2"/>
    </row>
    <row r="44" spans="2:10" x14ac:dyDescent="0.25">
      <c r="B44" s="14" t="s">
        <v>355</v>
      </c>
      <c r="C44" s="14" t="s">
        <v>354</v>
      </c>
      <c r="D44" s="15" t="s">
        <v>316</v>
      </c>
      <c r="E44" s="4" t="s">
        <v>277</v>
      </c>
      <c r="F44" s="26" t="e">
        <f>VLOOKUP(TRIM(D44),Sistemas!A$2:G$535,5,FALSE)</f>
        <v>#N/A</v>
      </c>
      <c r="G44" s="17"/>
      <c r="H44" s="17" t="e">
        <f>VLOOKUP(TRIM(D44),Sistemas!A$2:G$535,6,FALSE)</f>
        <v>#N/A</v>
      </c>
      <c r="I44" s="17" t="e">
        <f>VLOOKUP(TRIM(D44),Sistemas!A$2:G$535,3,FALSE)</f>
        <v>#N/A</v>
      </c>
      <c r="J44" s="2"/>
    </row>
    <row r="45" spans="2:10" ht="30" x14ac:dyDescent="0.25">
      <c r="B45" s="14" t="s">
        <v>355</v>
      </c>
      <c r="C45" s="14" t="s">
        <v>354</v>
      </c>
      <c r="D45" s="15" t="s">
        <v>315</v>
      </c>
      <c r="E45" s="4" t="s">
        <v>274</v>
      </c>
      <c r="F45" s="26" t="str">
        <f>VLOOKUP(TRIM(D45),Sistemas!A$2:G$535,5,FALSE)</f>
        <v xml:space="preserve">"Gestão de Informações do Cliente"_x000D_
</v>
      </c>
      <c r="G45" s="17"/>
      <c r="H45" s="17" t="str">
        <f>VLOOKUP(TRIM(D45),Sistemas!A$2:G$535,6,FALSE)</f>
        <v>?</v>
      </c>
      <c r="I45" s="17" t="str">
        <f>VLOOKUP(TRIM(D45),Sistemas!A$2:G$535,3,FALSE)</f>
        <v>SIstema de CRM (Customer Relationship Management) responsável pelo cadastro, controle, venda, atendimento, retenção e reparo dos clientes. Esta é a versão WEB para todos os produtos da OI, no entanto, no momento comercializa apenas WLL GSM.</v>
      </c>
      <c r="J45" s="2"/>
    </row>
    <row r="46" spans="2:10" x14ac:dyDescent="0.25">
      <c r="B46" s="14" t="s">
        <v>355</v>
      </c>
      <c r="C46" s="14" t="s">
        <v>354</v>
      </c>
      <c r="D46" s="15" t="s">
        <v>320</v>
      </c>
      <c r="E46" s="4" t="s">
        <v>277</v>
      </c>
      <c r="F46" s="26" t="str">
        <f>VLOOKUP(TRIM(D46),Sistemas!A$2:G$535,5,FALSE)</f>
        <v>Faturamento</v>
      </c>
      <c r="G46" s="17"/>
      <c r="H46" s="17" t="str">
        <f>VLOOKUP(TRIM(D46),Sistemas!A$2:G$535,6,FALSE)</f>
        <v>R1/R3</v>
      </c>
      <c r="I46" s="17">
        <f>VLOOKUP(TRIM(D46),Sistemas!A$2:G$535,3,FALSE)</f>
        <v>0</v>
      </c>
      <c r="J46" s="2"/>
    </row>
    <row r="47" spans="2:10" x14ac:dyDescent="0.25">
      <c r="B47" s="14" t="s">
        <v>355</v>
      </c>
      <c r="C47" s="14" t="s">
        <v>354</v>
      </c>
      <c r="D47" s="15" t="s">
        <v>270</v>
      </c>
      <c r="E47" s="4" t="s">
        <v>274</v>
      </c>
      <c r="F47" s="26" t="str">
        <f>VLOOKUP(TRIM(D47),Sistemas!A$2:G$535,5,FALSE)</f>
        <v>"Gestão de Performance de Recursos"</v>
      </c>
      <c r="G47" s="17"/>
      <c r="H47" s="17" t="str">
        <f>VLOOKUP(TRIM(D47),Sistemas!A$2:G$535,6,FALSE)</f>
        <v>R1</v>
      </c>
      <c r="I47" s="17" t="str">
        <f>VLOOKUP(TRIM(D47),Sistemas!A$2:G$535,3,FALSE)</f>
        <v>Sistema de alarmes de falha Massiva e geração de notificação de reembolso/credito para os usuários afetados</v>
      </c>
      <c r="J47" s="2"/>
    </row>
    <row r="48" spans="2:10" x14ac:dyDescent="0.25">
      <c r="B48" s="14" t="s">
        <v>355</v>
      </c>
      <c r="C48" s="14" t="s">
        <v>354</v>
      </c>
      <c r="D48" s="15" t="s">
        <v>318</v>
      </c>
      <c r="E48" s="4" t="s">
        <v>274</v>
      </c>
      <c r="F48" s="26" t="str">
        <f>VLOOKUP(TRIM(D48),Sistemas!A$2:G$535,5,FALSE)</f>
        <v>?</v>
      </c>
      <c r="G48" s="17"/>
      <c r="H48" s="17" t="str">
        <f>VLOOKUP(TRIM(D48),Sistemas!A$2:G$535,6,FALSE)</f>
        <v>?</v>
      </c>
      <c r="I48" s="17" t="str">
        <f>VLOOKUP(TRIM(D48),Sistemas!A$2:G$535,3,FALSE)</f>
        <v>?</v>
      </c>
      <c r="J48" s="2"/>
    </row>
    <row r="49" spans="2:10" x14ac:dyDescent="0.25">
      <c r="B49" s="14" t="s">
        <v>355</v>
      </c>
      <c r="C49" s="14" t="s">
        <v>354</v>
      </c>
      <c r="D49" s="15" t="s">
        <v>307</v>
      </c>
      <c r="E49" s="4" t="s">
        <v>274</v>
      </c>
      <c r="F49" s="26">
        <f>VLOOKUP(TRIM(D49),Sistemas!A$2:G$535,5,FALSE)</f>
        <v>0</v>
      </c>
      <c r="G49" s="17"/>
      <c r="H49" s="17">
        <f>VLOOKUP(TRIM(D49),Sistemas!A$2:G$535,6,FALSE)</f>
        <v>0</v>
      </c>
      <c r="I49" s="17">
        <f>VLOOKUP(TRIM(D49),Sistemas!A$2:G$535,3,FALSE)</f>
        <v>0</v>
      </c>
      <c r="J49" s="2"/>
    </row>
    <row r="50" spans="2:10" x14ac:dyDescent="0.25">
      <c r="B50" s="14" t="s">
        <v>355</v>
      </c>
      <c r="C50" s="14" t="s">
        <v>354</v>
      </c>
      <c r="D50" s="15" t="s">
        <v>312</v>
      </c>
      <c r="E50" s="4" t="s">
        <v>274</v>
      </c>
      <c r="F50" s="26" t="str">
        <f>VLOOKUP(TRIM(D50),Sistemas!A$2:G$535,5,FALSE)</f>
        <v>Faturamento</v>
      </c>
      <c r="G50" s="17"/>
      <c r="H50" s="17" t="str">
        <f>VLOOKUP(TRIM(D50),Sistemas!A$2:G$535,6,FALSE)</f>
        <v>R2</v>
      </c>
      <c r="I50" s="17" t="str">
        <f>VLOOKUP(TRIM(D50),Sistemas!A$2:G$535,3,FALSE)</f>
        <v>Sistema de faturamento legado que executa os processos de pós faturamento: aplicação de impostos, impressão de contas, faturamento de longa distância executadas e recebidas pelo assinante.</v>
      </c>
      <c r="J50" s="2"/>
    </row>
    <row r="51" spans="2:10" x14ac:dyDescent="0.25">
      <c r="B51" s="14" t="s">
        <v>355</v>
      </c>
      <c r="C51" s="14" t="s">
        <v>354</v>
      </c>
      <c r="D51" s="15" t="s">
        <v>351</v>
      </c>
      <c r="E51" s="4" t="s">
        <v>274</v>
      </c>
      <c r="F51" s="26">
        <f>VLOOKUP(TRIM(D51),Sistemas!A$2:G$535,5,FALSE)</f>
        <v>0</v>
      </c>
      <c r="G51" s="17"/>
      <c r="H51" s="17">
        <f>VLOOKUP(TRIM(D51),Sistemas!A$2:G$535,6,FALSE)</f>
        <v>0</v>
      </c>
      <c r="I51" s="17">
        <f>VLOOKUP(TRIM(D51),Sistemas!A$2:G$535,3,FALSE)</f>
        <v>0</v>
      </c>
      <c r="J51" s="2"/>
    </row>
    <row r="52" spans="2:10" x14ac:dyDescent="0.25">
      <c r="B52" s="14" t="s">
        <v>355</v>
      </c>
      <c r="C52" s="14" t="s">
        <v>354</v>
      </c>
      <c r="D52" s="15" t="s">
        <v>291</v>
      </c>
      <c r="E52" s="4" t="s">
        <v>277</v>
      </c>
      <c r="F52" s="26">
        <f>VLOOKUP(TRIM(D52),Sistemas!A$2:G$535,5,FALSE)</f>
        <v>0</v>
      </c>
      <c r="G52" s="17"/>
      <c r="H52" s="17">
        <f>VLOOKUP(TRIM(D52),Sistemas!A$2:G$535,6,FALSE)</f>
        <v>0</v>
      </c>
      <c r="I52" s="17">
        <f>VLOOKUP(TRIM(D52),Sistemas!A$2:G$535,3,FALSE)</f>
        <v>0</v>
      </c>
      <c r="J52" s="2"/>
    </row>
    <row r="53" spans="2:10" x14ac:dyDescent="0.25">
      <c r="B53" s="14" t="s">
        <v>355</v>
      </c>
      <c r="C53" s="14" t="s">
        <v>354</v>
      </c>
      <c r="D53" s="15" t="s">
        <v>292</v>
      </c>
      <c r="E53" s="4" t="s">
        <v>274</v>
      </c>
      <c r="F53" s="26">
        <f>VLOOKUP(TRIM(D53),Sistemas!A$2:G$535,5,FALSE)</f>
        <v>0</v>
      </c>
      <c r="G53" s="17"/>
      <c r="H53" s="17">
        <f>VLOOKUP(TRIM(D53),Sistemas!A$2:G$535,6,FALSE)</f>
        <v>0</v>
      </c>
      <c r="I53" s="17">
        <f>VLOOKUP(TRIM(D53),Sistemas!A$2:G$535,3,FALSE)</f>
        <v>0</v>
      </c>
      <c r="J53" s="2"/>
    </row>
    <row r="54" spans="2:10" x14ac:dyDescent="0.25">
      <c r="B54" s="14" t="s">
        <v>355</v>
      </c>
      <c r="C54" s="14" t="s">
        <v>354</v>
      </c>
      <c r="D54" s="15" t="s">
        <v>319</v>
      </c>
      <c r="E54" s="4" t="s">
        <v>277</v>
      </c>
      <c r="F54" s="26">
        <f>VLOOKUP(TRIM(D54),Sistemas!A$2:G$535,5,FALSE)</f>
        <v>0</v>
      </c>
      <c r="G54" s="17"/>
      <c r="H54" s="17">
        <f>VLOOKUP(TRIM(D54),Sistemas!A$2:G$535,6,FALSE)</f>
        <v>0</v>
      </c>
      <c r="I54" s="17">
        <f>VLOOKUP(TRIM(D54),Sistemas!A$2:G$535,3,FALSE)</f>
        <v>0</v>
      </c>
      <c r="J54" s="2"/>
    </row>
    <row r="55" spans="2:10" x14ac:dyDescent="0.25">
      <c r="B55" s="14" t="s">
        <v>355</v>
      </c>
      <c r="C55" s="14" t="s">
        <v>354</v>
      </c>
      <c r="D55" s="15" t="s">
        <v>308</v>
      </c>
      <c r="E55" s="4" t="s">
        <v>277</v>
      </c>
      <c r="F55" s="26" t="str">
        <f>VLOOKUP(TRIM(D55),Sistemas!A$2:G$535,5,FALSE)</f>
        <v>ERP</v>
      </c>
      <c r="G55" s="17"/>
      <c r="H55" s="17" t="str">
        <f>VLOOKUP(TRIM(D55),Sistemas!A$2:G$535,6,FALSE)</f>
        <v>R1 / R3</v>
      </c>
      <c r="I55" s="17" t="str">
        <f>VLOOKUP(TRIM(D55),Sistemas!A$2:G$535,3,FALSE)</f>
        <v>Sistema corporativo (ERP) que suporta todos os processos administrativos, financeiros e contábeis essenciais para a administração do grupo O, especificamente das empresas da Região I e III. (TLM, TCS, etc..)_x000D_
_x000D_
O sistema é responsável pelo controle de todos os investimentos das empresas, nos aspectos financeiro e contábil, garantindo o atendimento da legislação brasileira</v>
      </c>
      <c r="J55" s="2"/>
    </row>
    <row r="56" spans="2:10" x14ac:dyDescent="0.25">
      <c r="B56" s="14" t="s">
        <v>355</v>
      </c>
      <c r="C56" s="14" t="s">
        <v>354</v>
      </c>
      <c r="D56" s="15" t="s">
        <v>309</v>
      </c>
      <c r="E56" s="4" t="s">
        <v>274</v>
      </c>
      <c r="F56" s="26" t="str">
        <f>VLOOKUP(TRIM(D56),Sistemas!A$2:G$535,5,FALSE)</f>
        <v>ERP</v>
      </c>
      <c r="G56" s="17"/>
      <c r="H56" s="17" t="str">
        <f>VLOOKUP(TRIM(D56),Sistemas!A$2:G$535,6,FALSE)</f>
        <v>R2</v>
      </c>
      <c r="I56" s="17" t="str">
        <f>VLOOKUP(TRIM(D56),Sistemas!A$2:G$535,3,FALSE)</f>
        <v>Sistema corporativo (ERP) que suporta todos os processos administrativos, financeiros e contábeis essenciais para a administração do grupo O, especificamente das empresas da antiga Brasil Telecom._x000D_
_x000D_
O sistema é responsável pelo controle de todos os investimentos das empresas, nos aspectos financeiro e contábil, garantindo o atendimento da legislação brasileira</v>
      </c>
      <c r="J56" s="2"/>
    </row>
    <row r="57" spans="2:10" ht="25.5" x14ac:dyDescent="0.25">
      <c r="B57" s="14" t="s">
        <v>355</v>
      </c>
      <c r="C57" s="14" t="s">
        <v>354</v>
      </c>
      <c r="D57" s="12" t="s">
        <v>20</v>
      </c>
      <c r="E57" s="4" t="s">
        <v>274</v>
      </c>
      <c r="F57" s="26">
        <f>VLOOKUP(TRIM(D57),Sistemas!A$2:G$535,5,FALSE)</f>
        <v>0</v>
      </c>
      <c r="G57" s="17"/>
      <c r="H57" s="17" t="str">
        <f>VLOOKUP(TRIM(D57),Sistemas!A$2:G$535,6,FALSE)</f>
        <v>R1 / R2 / R3</v>
      </c>
      <c r="I57" s="17" t="str">
        <f>VLOOKUP(TRIM(D57),Sistemas!A$2:G$535,3,FALSE)</f>
        <v>Sistema de acompanhamento de gestão. foi o que substituiu o prisma</v>
      </c>
      <c r="J57" s="2"/>
    </row>
    <row r="58" spans="2:10" x14ac:dyDescent="0.25">
      <c r="B58" s="14" t="s">
        <v>355</v>
      </c>
      <c r="C58" s="14" t="s">
        <v>356</v>
      </c>
      <c r="D58" s="15" t="s">
        <v>322</v>
      </c>
      <c r="E58" s="4" t="s">
        <v>277</v>
      </c>
      <c r="F58" s="26" t="str">
        <f>VLOOKUP(TRIM(D58),Sistemas!A$2:G$535,5,FALSE)</f>
        <v>?</v>
      </c>
      <c r="G58" s="17"/>
      <c r="H58" s="17" t="str">
        <f>VLOOKUP(TRIM(D58),Sistemas!A$2:G$535,6,FALSE)</f>
        <v>?</v>
      </c>
      <c r="I58" s="17" t="str">
        <f>VLOOKUP(TRIM(D58),Sistemas!A$2:G$535,3,FALSE)</f>
        <v xml:space="preserve">Sistema de CRM para Telefonia Fixa, com informações de planta de terminais, facilidades, clientes, OS, Reparo, Propostas de Habilitação, Bloqueio. Realiza aprovisionamento da rede fixa. </v>
      </c>
      <c r="J58" s="2"/>
    </row>
    <row r="59" spans="2:10" x14ac:dyDescent="0.25">
      <c r="B59" s="14" t="s">
        <v>355</v>
      </c>
      <c r="C59" s="14" t="s">
        <v>356</v>
      </c>
      <c r="D59" s="15" t="s">
        <v>321</v>
      </c>
      <c r="E59" s="4" t="s">
        <v>277</v>
      </c>
      <c r="F59" s="26" t="str">
        <f>VLOOKUP(TRIM(D59),Sistemas!A$2:G$535,5,FALSE)</f>
        <v>?</v>
      </c>
      <c r="G59" s="17"/>
      <c r="H59" s="17" t="str">
        <f>VLOOKUP(TRIM(D59),Sistemas!A$2:G$535,6,FALSE)</f>
        <v>?</v>
      </c>
      <c r="I59" s="17" t="str">
        <f>VLOOKUP(TRIM(D59),Sistemas!A$2:G$535,3,FALSE)</f>
        <v>Sistema CRM de dados (FR, TC Data Turbo, TC Data Inter, Velox, IP Connect, VPN Vip, etc) respondendo tambem por aproviosamento, workflow de produtos de dados a exceção do velox, reparo, OS.</v>
      </c>
      <c r="J59" s="2"/>
    </row>
    <row r="60" spans="2:10" x14ac:dyDescent="0.25">
      <c r="B60" s="14" t="s">
        <v>355</v>
      </c>
      <c r="C60" s="14" t="s">
        <v>356</v>
      </c>
      <c r="D60" s="15" t="s">
        <v>306</v>
      </c>
      <c r="E60" s="4" t="s">
        <v>274</v>
      </c>
      <c r="F60" s="26" t="str">
        <f>VLOOKUP(TRIM(D60),Sistemas!A$2:G$535,5,FALSE)</f>
        <v>?</v>
      </c>
      <c r="G60" s="17"/>
      <c r="H60" s="17" t="str">
        <f>VLOOKUP(TRIM(D60),Sistemas!A$2:G$535,6,FALSE)</f>
        <v>R2</v>
      </c>
      <c r="I60" s="17" t="str">
        <f>VLOOKUP(TRIM(D60),Sistemas!A$2:G$535,3,FALSE)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J60" s="2"/>
    </row>
    <row r="61" spans="2:10" x14ac:dyDescent="0.25">
      <c r="B61" s="14" t="s">
        <v>355</v>
      </c>
      <c r="C61" s="14" t="s">
        <v>356</v>
      </c>
      <c r="D61" s="15" t="s">
        <v>314</v>
      </c>
      <c r="E61" s="4" t="s">
        <v>277</v>
      </c>
      <c r="F61" s="26" t="str">
        <f>VLOOKUP(TRIM(D61),Sistemas!A$2:G$535,5,FALSE)</f>
        <v>CRM</v>
      </c>
      <c r="G61" s="17"/>
      <c r="H61" s="17" t="str">
        <f>VLOOKUP(TRIM(D61),Sistemas!A$2:G$535,6,FALSE)</f>
        <v>R1/R2/R3</v>
      </c>
      <c r="I61" s="17" t="str">
        <f>VLOOKUP(TRIM(D61),Sistemas!A$2:G$535,3,FALSE)</f>
        <v>CRM - Atendimento Móvel</v>
      </c>
      <c r="J61" s="2"/>
    </row>
    <row r="62" spans="2:10" x14ac:dyDescent="0.25">
      <c r="B62" s="14" t="s">
        <v>355</v>
      </c>
      <c r="C62" s="14" t="s">
        <v>356</v>
      </c>
      <c r="D62" s="15" t="s">
        <v>285</v>
      </c>
      <c r="E62" s="4" t="s">
        <v>274</v>
      </c>
      <c r="F62" s="26" t="str">
        <f>VLOOKUP(TRIM(D62),Sistemas!A$2:G$535,5,FALSE)</f>
        <v>CRM</v>
      </c>
      <c r="G62" s="17"/>
      <c r="H62" s="17" t="str">
        <f>VLOOKUP(TRIM(D62),Sistemas!A$2:G$535,6,FALSE)</f>
        <v>R2</v>
      </c>
      <c r="I62" s="17" t="str">
        <f>VLOOKUP(TRIM(D62),Sistemas!A$2:G$535,3,FALSE)</f>
        <v>Sistema de CRM da Brt que consiste no front-end principal para venda, atendimento e reparo de clientes PF e PJ, suportando todos os canais de negócios, informações das interações com os clientes, bem como o registro de suas solicitações, desde instalação de serviços até contestações dos clientes. Base de dados unificada para fixa, móvel, dados  e produtos convergentes.</v>
      </c>
      <c r="J62" s="2"/>
    </row>
    <row r="63" spans="2:10" ht="30" x14ac:dyDescent="0.25">
      <c r="B63" s="14" t="s">
        <v>355</v>
      </c>
      <c r="C63" s="14" t="s">
        <v>356</v>
      </c>
      <c r="D63" s="15" t="s">
        <v>315</v>
      </c>
      <c r="E63" s="4" t="s">
        <v>274</v>
      </c>
      <c r="F63" s="26" t="str">
        <f>VLOOKUP(TRIM(D63),Sistemas!A$2:G$535,5,FALSE)</f>
        <v xml:space="preserve">"Gestão de Informações do Cliente"_x000D_
</v>
      </c>
      <c r="G63" s="17"/>
      <c r="H63" s="17" t="str">
        <f>VLOOKUP(TRIM(D63),Sistemas!A$2:G$535,6,FALSE)</f>
        <v>?</v>
      </c>
      <c r="I63" s="17" t="str">
        <f>VLOOKUP(TRIM(D63),Sistemas!A$2:G$535,3,FALSE)</f>
        <v>SIstema de CRM (Customer Relationship Management) responsável pelo cadastro, controle, venda, atendimento, retenção e reparo dos clientes. Esta é a versão WEB para todos os produtos da OI, no entanto, no momento comercializa apenas WLL GSM.</v>
      </c>
      <c r="J63" s="2"/>
    </row>
    <row r="64" spans="2:10" x14ac:dyDescent="0.25">
      <c r="B64" s="14" t="s">
        <v>355</v>
      </c>
      <c r="C64" s="14" t="s">
        <v>356</v>
      </c>
      <c r="D64" s="15" t="s">
        <v>320</v>
      </c>
      <c r="E64" s="4" t="s">
        <v>277</v>
      </c>
      <c r="F64" s="26" t="str">
        <f>VLOOKUP(TRIM(D64),Sistemas!A$2:G$535,5,FALSE)</f>
        <v>Faturamento</v>
      </c>
      <c r="G64" s="17"/>
      <c r="H64" s="17" t="str">
        <f>VLOOKUP(TRIM(D64),Sistemas!A$2:G$535,6,FALSE)</f>
        <v>R1/R3</v>
      </c>
      <c r="I64" s="17">
        <f>VLOOKUP(TRIM(D64),Sistemas!A$2:G$535,3,FALSE)</f>
        <v>0</v>
      </c>
      <c r="J64" s="2"/>
    </row>
    <row r="65" spans="2:10" x14ac:dyDescent="0.25">
      <c r="B65" s="14" t="s">
        <v>355</v>
      </c>
      <c r="C65" s="14" t="s">
        <v>356</v>
      </c>
      <c r="D65" s="15" t="s">
        <v>270</v>
      </c>
      <c r="E65" s="4" t="s">
        <v>274</v>
      </c>
      <c r="F65" s="26" t="str">
        <f>VLOOKUP(TRIM(D65),Sistemas!A$2:G$535,5,FALSE)</f>
        <v>"Gestão de Performance de Recursos"</v>
      </c>
      <c r="G65" s="17"/>
      <c r="H65" s="17" t="str">
        <f>VLOOKUP(TRIM(D65),Sistemas!A$2:G$535,6,FALSE)</f>
        <v>R1</v>
      </c>
      <c r="I65" s="17" t="str">
        <f>VLOOKUP(TRIM(D65),Sistemas!A$2:G$535,3,FALSE)</f>
        <v>Sistema de alarmes de falha Massiva e geração de notificação de reembolso/credito para os usuários afetados</v>
      </c>
      <c r="J65" s="2"/>
    </row>
    <row r="66" spans="2:10" x14ac:dyDescent="0.25">
      <c r="B66" s="14" t="s">
        <v>355</v>
      </c>
      <c r="C66" s="14" t="s">
        <v>356</v>
      </c>
      <c r="D66" s="15" t="s">
        <v>318</v>
      </c>
      <c r="E66" s="4" t="s">
        <v>274</v>
      </c>
      <c r="F66" s="26" t="str">
        <f>VLOOKUP(TRIM(D66),Sistemas!A$2:G$535,5,FALSE)</f>
        <v>?</v>
      </c>
      <c r="G66" s="17"/>
      <c r="H66" s="17" t="str">
        <f>VLOOKUP(TRIM(D66),Sistemas!A$2:G$535,6,FALSE)</f>
        <v>?</v>
      </c>
      <c r="I66" s="17" t="str">
        <f>VLOOKUP(TRIM(D66),Sistemas!A$2:G$535,3,FALSE)</f>
        <v>?</v>
      </c>
      <c r="J66" s="2"/>
    </row>
    <row r="67" spans="2:10" x14ac:dyDescent="0.25">
      <c r="B67" s="14" t="s">
        <v>355</v>
      </c>
      <c r="C67" s="14" t="s">
        <v>356</v>
      </c>
      <c r="D67" s="15" t="s">
        <v>307</v>
      </c>
      <c r="E67" s="4" t="s">
        <v>274</v>
      </c>
      <c r="F67" s="26">
        <f>VLOOKUP(TRIM(D67),Sistemas!A$2:G$535,5,FALSE)</f>
        <v>0</v>
      </c>
      <c r="G67" s="17"/>
      <c r="H67" s="17">
        <f>VLOOKUP(TRIM(D67),Sistemas!A$2:G$535,6,FALSE)</f>
        <v>0</v>
      </c>
      <c r="I67" s="17">
        <f>VLOOKUP(TRIM(D67),Sistemas!A$2:G$535,3,FALSE)</f>
        <v>0</v>
      </c>
      <c r="J67" s="2"/>
    </row>
    <row r="68" spans="2:10" x14ac:dyDescent="0.25">
      <c r="B68" s="14" t="s">
        <v>355</v>
      </c>
      <c r="C68" s="14" t="s">
        <v>356</v>
      </c>
      <c r="D68" s="15" t="s">
        <v>312</v>
      </c>
      <c r="E68" s="4" t="s">
        <v>274</v>
      </c>
      <c r="F68" s="26" t="str">
        <f>VLOOKUP(TRIM(D68),Sistemas!A$2:G$535,5,FALSE)</f>
        <v>Faturamento</v>
      </c>
      <c r="G68" s="17"/>
      <c r="H68" s="17" t="str">
        <f>VLOOKUP(TRIM(D68),Sistemas!A$2:G$535,6,FALSE)</f>
        <v>R2</v>
      </c>
      <c r="I68" s="17" t="str">
        <f>VLOOKUP(TRIM(D68),Sistemas!A$2:G$535,3,FALSE)</f>
        <v>Sistema de faturamento legado que executa os processos de pós faturamento: aplicação de impostos, impressão de contas, faturamento de longa distância executadas e recebidas pelo assinante.</v>
      </c>
      <c r="J68" s="2"/>
    </row>
    <row r="69" spans="2:10" x14ac:dyDescent="0.25">
      <c r="B69" s="14" t="s">
        <v>355</v>
      </c>
      <c r="C69" s="14" t="s">
        <v>356</v>
      </c>
      <c r="D69" s="15" t="s">
        <v>319</v>
      </c>
      <c r="E69" s="4" t="s">
        <v>277</v>
      </c>
      <c r="F69" s="26">
        <f>VLOOKUP(TRIM(D69),Sistemas!A$2:G$535,5,FALSE)</f>
        <v>0</v>
      </c>
      <c r="G69" s="17"/>
      <c r="H69" s="17">
        <f>VLOOKUP(TRIM(D69),Sistemas!A$2:G$535,6,FALSE)</f>
        <v>0</v>
      </c>
      <c r="I69" s="17">
        <f>VLOOKUP(TRIM(D69),Sistemas!A$2:G$535,3,FALSE)</f>
        <v>0</v>
      </c>
      <c r="J69" s="2"/>
    </row>
    <row r="70" spans="2:10" x14ac:dyDescent="0.25">
      <c r="B70" s="14" t="s">
        <v>355</v>
      </c>
      <c r="C70" s="14" t="s">
        <v>356</v>
      </c>
      <c r="D70" s="15" t="s">
        <v>308</v>
      </c>
      <c r="E70" s="4" t="s">
        <v>277</v>
      </c>
      <c r="F70" s="26" t="str">
        <f>VLOOKUP(TRIM(D70),Sistemas!A$2:G$535,5,FALSE)</f>
        <v>ERP</v>
      </c>
      <c r="G70" s="17"/>
      <c r="H70" s="17" t="str">
        <f>VLOOKUP(TRIM(D70),Sistemas!A$2:G$535,6,FALSE)</f>
        <v>R1 / R3</v>
      </c>
      <c r="I70" s="17" t="str">
        <f>VLOOKUP(TRIM(D70),Sistemas!A$2:G$535,3,FALSE)</f>
        <v>Sistema corporativo (ERP) que suporta todos os processos administrativos, financeiros e contábeis essenciais para a administração do grupo O, especificamente das empresas da Região I e III. (TLM, TCS, etc..)_x000D_
_x000D_
O sistema é responsável pelo controle de todos os investimentos das empresas, nos aspectos financeiro e contábil, garantindo o atendimento da legislação brasileira</v>
      </c>
      <c r="J70" s="2"/>
    </row>
    <row r="71" spans="2:10" x14ac:dyDescent="0.25">
      <c r="B71" s="14" t="s">
        <v>355</v>
      </c>
      <c r="C71" s="14" t="s">
        <v>356</v>
      </c>
      <c r="D71" s="15" t="s">
        <v>309</v>
      </c>
      <c r="E71" s="4" t="s">
        <v>274</v>
      </c>
      <c r="F71" s="26" t="str">
        <f>VLOOKUP(TRIM(D71),Sistemas!A$2:G$535,5,FALSE)</f>
        <v>ERP</v>
      </c>
      <c r="G71" s="17"/>
      <c r="H71" s="17" t="str">
        <f>VLOOKUP(TRIM(D71),Sistemas!A$2:G$535,6,FALSE)</f>
        <v>R2</v>
      </c>
      <c r="I71" s="17" t="str">
        <f>VLOOKUP(TRIM(D71),Sistemas!A$2:G$535,3,FALSE)</f>
        <v>Sistema corporativo (ERP) que suporta todos os processos administrativos, financeiros e contábeis essenciais para a administração do grupo O, especificamente das empresas da antiga Brasil Telecom._x000D_
_x000D_
O sistema é responsável pelo controle de todos os investimentos das empresas, nos aspectos financeiro e contábil, garantindo o atendimento da legislação brasileira</v>
      </c>
      <c r="J71" s="2"/>
    </row>
    <row r="72" spans="2:10" x14ac:dyDescent="0.25">
      <c r="B72" s="14" t="s">
        <v>355</v>
      </c>
      <c r="C72" s="14" t="s">
        <v>356</v>
      </c>
      <c r="D72" s="12" t="s">
        <v>9</v>
      </c>
      <c r="E72" s="4" t="s">
        <v>274</v>
      </c>
      <c r="F72" s="26" t="str">
        <f>VLOOKUP(TRIM(D72),Sistemas!A$2:G$535,5,FALSE)</f>
        <v>?</v>
      </c>
      <c r="G72" s="17"/>
      <c r="H72" s="17" t="str">
        <f>VLOOKUP(TRIM(D72),Sistemas!A$2:G$535,6,FALSE)</f>
        <v>?</v>
      </c>
      <c r="I72" s="17" t="str">
        <f>VLOOKUP(TRIM(D72),Sistemas!A$2:G$535,3,FALSE)</f>
        <v xml:space="preserve">Sistema em SQL Server com o controle de todos os Bloqueios e Depósitos realizados pela Oi no âmbito jurídico. Em determinadas situações </v>
      </c>
      <c r="J72" s="2"/>
    </row>
    <row r="73" spans="2:10" x14ac:dyDescent="0.25">
      <c r="B73" s="14" t="s">
        <v>355</v>
      </c>
      <c r="C73" s="14" t="s">
        <v>357</v>
      </c>
      <c r="D73" s="15" t="s">
        <v>319</v>
      </c>
      <c r="E73" s="4" t="s">
        <v>277</v>
      </c>
      <c r="F73" s="26">
        <f>VLOOKUP(TRIM(D73),Sistemas!A$2:G$535,5,FALSE)</f>
        <v>0</v>
      </c>
      <c r="G73" s="17"/>
      <c r="H73" s="17">
        <f>VLOOKUP(TRIM(D73),Sistemas!A$2:G$535,6,FALSE)</f>
        <v>0</v>
      </c>
      <c r="I73" s="17">
        <f>VLOOKUP(TRIM(D73),Sistemas!A$2:G$535,3,FALSE)</f>
        <v>0</v>
      </c>
      <c r="J73" s="2"/>
    </row>
    <row r="74" spans="2:10" x14ac:dyDescent="0.25">
      <c r="B74" s="14" t="s">
        <v>355</v>
      </c>
      <c r="C74" s="14" t="s">
        <v>357</v>
      </c>
      <c r="D74" s="15" t="s">
        <v>308</v>
      </c>
      <c r="E74" s="4" t="s">
        <v>277</v>
      </c>
      <c r="F74" s="26" t="str">
        <f>VLOOKUP(TRIM(D74),Sistemas!A$2:G$535,5,FALSE)</f>
        <v>ERP</v>
      </c>
      <c r="G74" s="17"/>
      <c r="H74" s="17" t="str">
        <f>VLOOKUP(TRIM(D74),Sistemas!A$2:G$535,6,FALSE)</f>
        <v>R1 / R3</v>
      </c>
      <c r="I74" s="17" t="str">
        <f>VLOOKUP(TRIM(D74),Sistemas!A$2:G$535,3,FALSE)</f>
        <v>Sistema corporativo (ERP) que suporta todos os processos administrativos, financeiros e contábeis essenciais para a administração do grupo O, especificamente das empresas da Região I e III. (TLM, TCS, etc..)_x000D_
_x000D_
O sistema é responsável pelo controle de todos os investimentos das empresas, nos aspectos financeiro e contábil, garantindo o atendimento da legislação brasileira</v>
      </c>
      <c r="J74" s="2"/>
    </row>
    <row r="75" spans="2:10" x14ac:dyDescent="0.25">
      <c r="B75" s="14" t="s">
        <v>355</v>
      </c>
      <c r="C75" s="14" t="s">
        <v>357</v>
      </c>
      <c r="D75" s="15" t="s">
        <v>309</v>
      </c>
      <c r="E75" s="4" t="s">
        <v>274</v>
      </c>
      <c r="F75" s="26" t="str">
        <f>VLOOKUP(TRIM(D75),Sistemas!A$2:G$535,5,FALSE)</f>
        <v>ERP</v>
      </c>
      <c r="G75" s="17"/>
      <c r="H75" s="17" t="str">
        <f>VLOOKUP(TRIM(D75),Sistemas!A$2:G$535,6,FALSE)</f>
        <v>R2</v>
      </c>
      <c r="I75" s="17" t="str">
        <f>VLOOKUP(TRIM(D75),Sistemas!A$2:G$535,3,FALSE)</f>
        <v>Sistema corporativo (ERP) que suporta todos os processos administrativos, financeiros e contábeis essenciais para a administração do grupo O, especificamente das empresas da antiga Brasil Telecom._x000D_
_x000D_
O sistema é responsável pelo controle de todos os investimentos das empresas, nos aspectos financeiro e contábil, garantindo o atendimento da legislação brasileira</v>
      </c>
      <c r="J75" s="2"/>
    </row>
    <row r="76" spans="2:10" x14ac:dyDescent="0.25">
      <c r="B76" s="14" t="s">
        <v>358</v>
      </c>
      <c r="C76" s="14" t="s">
        <v>359</v>
      </c>
      <c r="D76" s="14" t="s">
        <v>359</v>
      </c>
      <c r="E76" s="4" t="s">
        <v>274</v>
      </c>
      <c r="F76" s="26">
        <f>VLOOKUP(TRIM(D76),Sistemas!A$2:G$535,5,FALSE)</f>
        <v>0</v>
      </c>
      <c r="G76" s="17"/>
      <c r="H76" s="17" t="str">
        <f>VLOOKUP(TRIM(D76),Sistemas!A$2:G$535,6,FALSE)</f>
        <v>R1 / R2 / R3</v>
      </c>
      <c r="I76" s="17" t="str">
        <f>VLOOKUP(TRIM(D76),Sistemas!A$2:G$535,3,FALSE)</f>
        <v xml:space="preserve">Sistema desenvolvido para listar informações de todas as chamadas de números Oi, Fixo ou Móvel, em um determinado período de tempo, além de listar informações de dados cadastrais para atender as solicitações feitas pelos órgãos do Governo.	_x000D_
"Através do SOA e Informatica o sistema possui interface com o CRM (STC - Fixo e Siebel - Móvel). O sistema possui também uma interface com a Base Fria da AM Celular via Webservices para consulta de CDRs e dados cadastrais._x000D_
Integração com a Mediação Fixa CCDR e Mediação Móvel EMM/PIL*_x000D_
*Este enquando período de indexação dos arquivos legados."	_x000D_
</v>
      </c>
      <c r="J76" s="2"/>
    </row>
    <row r="77" spans="2:10" x14ac:dyDescent="0.25">
      <c r="B77" s="14" t="s">
        <v>263</v>
      </c>
      <c r="C77" s="14" t="s">
        <v>360</v>
      </c>
      <c r="D77" s="15" t="s">
        <v>361</v>
      </c>
      <c r="E77" s="4" t="s">
        <v>277</v>
      </c>
      <c r="F77" s="26" t="str">
        <f>VLOOKUP(TRIM(D77),Sistemas!A$2:G$535,5,FALSE)</f>
        <v>?</v>
      </c>
      <c r="G77" s="17"/>
      <c r="H77" s="17" t="str">
        <f>VLOOKUP(TRIM(D77),Sistemas!A$2:G$535,6,FALSE)</f>
        <v>?</v>
      </c>
      <c r="I77" s="17" t="str">
        <f>VLOOKUP(TRIM(D77),Sistemas!A$2:G$535,3,FALSE)</f>
        <v xml:space="preserve">Sistema de CRM para Telefonia Fixa, com informações de planta de terminais, facilidades, clientes, OS, Reparo, Propostas de Habilitação, Bloqueio. Realiza aprovisionamento da rede fixa. </v>
      </c>
      <c r="J77" s="2"/>
    </row>
    <row r="78" spans="2:10" x14ac:dyDescent="0.25">
      <c r="B78" s="14" t="s">
        <v>263</v>
      </c>
      <c r="C78" s="14" t="s">
        <v>360</v>
      </c>
      <c r="D78" s="15" t="s">
        <v>362</v>
      </c>
      <c r="E78" s="4" t="s">
        <v>277</v>
      </c>
      <c r="F78" s="26" t="str">
        <f>VLOOKUP(TRIM(D78),Sistemas!A$2:G$535,5,FALSE)</f>
        <v>?</v>
      </c>
      <c r="G78" s="17"/>
      <c r="H78" s="17" t="str">
        <f>VLOOKUP(TRIM(D78),Sistemas!A$2:G$535,6,FALSE)</f>
        <v>?</v>
      </c>
      <c r="I78" s="17" t="str">
        <f>VLOOKUP(TRIM(D78),Sistemas!A$2:G$535,3,FALSE)</f>
        <v>Sistema CRM de dados (FR, TC Data Turbo, TC Data Inter, Velox, IP Connect, VPN Vip, etc) respondendo tambem por aproviosamento, workflow de produtos de dados a exceção do velox, reparo, OS.</v>
      </c>
      <c r="J78" s="2"/>
    </row>
    <row r="79" spans="2:10" x14ac:dyDescent="0.25">
      <c r="B79" s="14" t="s">
        <v>263</v>
      </c>
      <c r="C79" s="14" t="s">
        <v>360</v>
      </c>
      <c r="D79" s="15" t="s">
        <v>306</v>
      </c>
      <c r="E79" s="4" t="s">
        <v>274</v>
      </c>
      <c r="F79" s="26" t="str">
        <f>VLOOKUP(TRIM(D79),Sistemas!A$2:G$535,5,FALSE)</f>
        <v>?</v>
      </c>
      <c r="G79" s="17"/>
      <c r="H79" s="17" t="str">
        <f>VLOOKUP(TRIM(D79),Sistemas!A$2:G$535,6,FALSE)</f>
        <v>R2</v>
      </c>
      <c r="I79" s="17" t="str">
        <f>VLOOKUP(TRIM(D79),Sistemas!A$2:G$535,3,FALSE)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J79" s="2"/>
    </row>
    <row r="80" spans="2:10" ht="30" x14ac:dyDescent="0.25">
      <c r="B80" s="14" t="s">
        <v>263</v>
      </c>
      <c r="C80" s="14" t="s">
        <v>360</v>
      </c>
      <c r="D80" s="15" t="s">
        <v>315</v>
      </c>
      <c r="E80" s="4" t="s">
        <v>274</v>
      </c>
      <c r="F80" s="26" t="str">
        <f>VLOOKUP(TRIM(D80),Sistemas!A$2:G$535,5,FALSE)</f>
        <v xml:space="preserve">"Gestão de Informações do Cliente"_x000D_
</v>
      </c>
      <c r="G80" s="17"/>
      <c r="H80" s="17" t="str">
        <f>VLOOKUP(TRIM(D80),Sistemas!A$2:G$535,6,FALSE)</f>
        <v>?</v>
      </c>
      <c r="I80" s="17" t="str">
        <f>VLOOKUP(TRIM(D80),Sistemas!A$2:G$535,3,FALSE)</f>
        <v>SIstema de CRM (Customer Relationship Management) responsável pelo cadastro, controle, venda, atendimento, retenção e reparo dos clientes. Esta é a versão WEB para todos os produtos da OI, no entanto, no momento comercializa apenas WLL GSM.</v>
      </c>
      <c r="J80" s="2"/>
    </row>
    <row r="81" spans="2:10" x14ac:dyDescent="0.25">
      <c r="B81" s="14" t="s">
        <v>263</v>
      </c>
      <c r="C81" s="14" t="s">
        <v>360</v>
      </c>
      <c r="D81" s="15" t="s">
        <v>314</v>
      </c>
      <c r="E81" s="4" t="s">
        <v>277</v>
      </c>
      <c r="F81" s="26" t="str">
        <f>VLOOKUP(TRIM(D81),Sistemas!A$2:G$535,5,FALSE)</f>
        <v>CRM</v>
      </c>
      <c r="G81" s="17"/>
      <c r="H81" s="17" t="str">
        <f>VLOOKUP(TRIM(D81),Sistemas!A$2:G$535,6,FALSE)</f>
        <v>R1/R2/R3</v>
      </c>
      <c r="I81" s="17" t="str">
        <f>VLOOKUP(TRIM(D81),Sistemas!A$2:G$535,3,FALSE)</f>
        <v>CRM - Atendimento Móvel</v>
      </c>
      <c r="J81" s="2"/>
    </row>
    <row r="82" spans="2:10" x14ac:dyDescent="0.25">
      <c r="B82" s="14" t="s">
        <v>263</v>
      </c>
      <c r="C82" s="14" t="s">
        <v>360</v>
      </c>
      <c r="D82" s="15" t="s">
        <v>25</v>
      </c>
      <c r="E82" s="4" t="s">
        <v>274</v>
      </c>
      <c r="F82" s="26" t="str">
        <f>VLOOKUP(TRIM(D82),Sistemas!A$2:G$535,5,FALSE)</f>
        <v>?</v>
      </c>
      <c r="G82" s="17"/>
      <c r="H82" s="17" t="str">
        <f>VLOOKUP(TRIM(D82),Sistemas!A$2:G$535,6,FALSE)</f>
        <v>??</v>
      </c>
      <c r="I82" s="17" t="str">
        <f>VLOOKUP(TRIM(D82),Sistemas!A$2:G$535,3,FALSE)</f>
        <v>Informações de reserva de faixas de numeração</v>
      </c>
      <c r="J82" s="2"/>
    </row>
    <row r="83" spans="2:10" x14ac:dyDescent="0.25">
      <c r="B83" s="14" t="s">
        <v>263</v>
      </c>
      <c r="C83" s="14" t="s">
        <v>360</v>
      </c>
      <c r="D83" s="12" t="s">
        <v>21</v>
      </c>
      <c r="E83" s="4" t="s">
        <v>274</v>
      </c>
      <c r="F83" s="26" t="str">
        <f>VLOOKUP(TRIM(D83),Sistemas!A$2:G$535,5,FALSE)</f>
        <v>?</v>
      </c>
      <c r="G83" s="17"/>
      <c r="H83" s="17" t="str">
        <f>VLOOKUP(TRIM(D83),Sistemas!A$2:G$535,6,FALSE)</f>
        <v>?</v>
      </c>
      <c r="I83" s="17" t="str">
        <f>VLOOKUP(TRIM(D83),Sistemas!A$2:G$535,3,FALSE)</f>
        <v>Acompanhamento da viabilidade técnica antes da abertura de uma OS (instalação) de circuitos de dados.</v>
      </c>
      <c r="J83" s="2"/>
    </row>
    <row r="84" spans="2:10" x14ac:dyDescent="0.25">
      <c r="B84" s="14" t="s">
        <v>263</v>
      </c>
      <c r="C84" s="14" t="s">
        <v>360</v>
      </c>
      <c r="D84" s="12" t="s">
        <v>363</v>
      </c>
      <c r="E84" s="4" t="s">
        <v>274</v>
      </c>
      <c r="F84" s="26">
        <f>VLOOKUP(TRIM(D84),Sistemas!A$2:G$535,5,FALSE)</f>
        <v>0</v>
      </c>
      <c r="G84" s="17"/>
      <c r="H84" s="17">
        <f>VLOOKUP(TRIM(D84),Sistemas!A$2:G$535,6,FALSE)</f>
        <v>0</v>
      </c>
      <c r="I84" s="17">
        <f>VLOOKUP(TRIM(D84),Sistemas!A$2:G$535,3,FALSE)</f>
        <v>0</v>
      </c>
      <c r="J84" s="2"/>
    </row>
    <row r="85" spans="2:10" x14ac:dyDescent="0.25">
      <c r="B85" s="14" t="s">
        <v>263</v>
      </c>
      <c r="C85" s="14" t="s">
        <v>360</v>
      </c>
      <c r="D85" s="12" t="s">
        <v>17</v>
      </c>
      <c r="E85" s="4" t="s">
        <v>274</v>
      </c>
      <c r="F85" s="26" t="str">
        <f>VLOOKUP(TRIM(D85),Sistemas!A$2:G$535,5,FALSE)</f>
        <v>Gestão de Força de Trabalho</v>
      </c>
      <c r="G85" s="17"/>
      <c r="H85" s="17" t="str">
        <f>VLOOKUP(TRIM(D85),Sistemas!A$2:G$535,6,FALSE)</f>
        <v>R1, R2 e R3</v>
      </c>
      <c r="I85" s="17" t="str">
        <f>VLOOKUP(TRIM(D85),Sistemas!A$2:G$535,3,FALSE)</f>
        <v xml:space="preserve">Sistema de controle da força de trabalho da operação da planta externa nos segmentos de reparo e serviço de voz básica, ADSL e Dados e bilhetes de falhas. Controlando todos os acionamentos aos técnicos de campo de forma automátiva e otimizada. </v>
      </c>
      <c r="J85" s="2"/>
    </row>
    <row r="86" spans="2:10" x14ac:dyDescent="0.25">
      <c r="B86" s="14" t="s">
        <v>263</v>
      </c>
      <c r="C86" s="14" t="s">
        <v>360</v>
      </c>
      <c r="D86" s="12" t="s">
        <v>24</v>
      </c>
      <c r="E86" s="4" t="s">
        <v>274</v>
      </c>
      <c r="F86" s="26" t="str">
        <f>VLOOKUP(TRIM(D86),Sistemas!A$2:G$535,5,FALSE)</f>
        <v>?</v>
      </c>
      <c r="G86" s="17"/>
      <c r="H86" s="17" t="str">
        <f>VLOOKUP(TRIM(D86),Sistemas!A$2:G$535,6,FALSE)</f>
        <v>?</v>
      </c>
      <c r="I86" s="17" t="str">
        <f>VLOOKUP(TRIM(D86),Sistemas!A$2:G$535,3,FALSE)</f>
        <v>Informação dos atendimentos presenciais do Oi TV oriundos das OSs</v>
      </c>
      <c r="J86" s="2"/>
    </row>
    <row r="87" spans="2:10" x14ac:dyDescent="0.25">
      <c r="B87" s="14" t="s">
        <v>263</v>
      </c>
      <c r="C87" s="14" t="s">
        <v>360</v>
      </c>
      <c r="D87" s="12" t="s">
        <v>364</v>
      </c>
      <c r="E87" s="4" t="s">
        <v>274</v>
      </c>
      <c r="F87" s="26" t="str">
        <f>VLOOKUP(TRIM(D87),Sistemas!A$2:G$535,5,FALSE)</f>
        <v>Gestão de Canais de Vendas</v>
      </c>
      <c r="G87" s="17"/>
      <c r="H87" s="17" t="str">
        <f>VLOOKUP(TRIM(D87),Sistemas!A$2:G$535,6,FALSE)</f>
        <v>R1 / R3</v>
      </c>
      <c r="I87" s="17" t="str">
        <f>VLOOKUP(TRIM(D87),Sistemas!A$2:G$535,3,FALSE)</f>
        <v>Gerenciar o atendimento ao público, integrando emissores de senha, painéis de chamada, atendentes gerando relatórios com dados estatísticos atualizados._x000D_</v>
      </c>
      <c r="J87" s="2"/>
    </row>
    <row r="88" spans="2:10" x14ac:dyDescent="0.25">
      <c r="B88" s="14" t="s">
        <v>263</v>
      </c>
      <c r="C88" s="14" t="s">
        <v>360</v>
      </c>
      <c r="D88" s="12" t="s">
        <v>23</v>
      </c>
      <c r="E88" s="4" t="s">
        <v>274</v>
      </c>
      <c r="F88" s="26" t="str">
        <f>VLOOKUP(TRIM(D88),Sistemas!A$2:G$535,5,FALSE)</f>
        <v>"Contato, Retenção e Fidelização"</v>
      </c>
      <c r="G88" s="17"/>
      <c r="H88" s="17" t="str">
        <f>VLOOKUP(TRIM(D88),Sistemas!A$2:G$535,6,FALSE)</f>
        <v>R1 / R2 / R3</v>
      </c>
      <c r="I88" s="17" t="str">
        <f>VLOOKUP(TRIM(D88),Sistemas!A$2:G$535,3,FALSE)</f>
        <v>Responsável pela geração do indicador STFC (Sistema de Telefonia Fixa Comutado) e SMP 10 (Sistema Móvel Pessoal), e pelo controle de parceiros. Informações dos atendimentos presenciais oriundos das Oss</v>
      </c>
      <c r="J88" s="2"/>
    </row>
    <row r="89" spans="2:10" x14ac:dyDescent="0.25">
      <c r="B89" s="14" t="s">
        <v>263</v>
      </c>
      <c r="C89" s="14" t="s">
        <v>365</v>
      </c>
      <c r="D89" s="15" t="s">
        <v>361</v>
      </c>
      <c r="E89" s="4" t="s">
        <v>277</v>
      </c>
      <c r="F89" s="26" t="str">
        <f>VLOOKUP(TRIM(D89),Sistemas!A$2:G$535,5,FALSE)</f>
        <v>?</v>
      </c>
      <c r="G89" s="17"/>
      <c r="H89" s="17" t="str">
        <f>VLOOKUP(TRIM(D89),Sistemas!A$2:G$535,6,FALSE)</f>
        <v>?</v>
      </c>
      <c r="I89" s="17" t="str">
        <f>VLOOKUP(TRIM(D89),Sistemas!A$2:G$535,3,FALSE)</f>
        <v xml:space="preserve">Sistema de CRM para Telefonia Fixa, com informações de planta de terminais, facilidades, clientes, OS, Reparo, Propostas de Habilitação, Bloqueio. Realiza aprovisionamento da rede fixa. </v>
      </c>
      <c r="J89" s="2"/>
    </row>
    <row r="90" spans="2:10" x14ac:dyDescent="0.25">
      <c r="B90" s="14" t="s">
        <v>263</v>
      </c>
      <c r="C90" s="14" t="s">
        <v>365</v>
      </c>
      <c r="D90" s="15" t="s">
        <v>362</v>
      </c>
      <c r="E90" s="4" t="s">
        <v>277</v>
      </c>
      <c r="F90" s="26" t="str">
        <f>VLOOKUP(TRIM(D90),Sistemas!A$2:G$535,5,FALSE)</f>
        <v>?</v>
      </c>
      <c r="G90" s="17"/>
      <c r="H90" s="17" t="str">
        <f>VLOOKUP(TRIM(D90),Sistemas!A$2:G$535,6,FALSE)</f>
        <v>?</v>
      </c>
      <c r="I90" s="17" t="str">
        <f>VLOOKUP(TRIM(D90),Sistemas!A$2:G$535,3,FALSE)</f>
        <v>Sistema CRM de dados (FR, TC Data Turbo, TC Data Inter, Velox, IP Connect, VPN Vip, etc) respondendo tambem por aproviosamento, workflow de produtos de dados a exceção do velox, reparo, OS.</v>
      </c>
      <c r="J90" s="2"/>
    </row>
    <row r="91" spans="2:10" x14ac:dyDescent="0.25">
      <c r="B91" s="14" t="s">
        <v>263</v>
      </c>
      <c r="C91" s="14" t="s">
        <v>365</v>
      </c>
      <c r="D91" s="15" t="s">
        <v>306</v>
      </c>
      <c r="E91" s="4" t="s">
        <v>274</v>
      </c>
      <c r="F91" s="26" t="str">
        <f>VLOOKUP(TRIM(D91),Sistemas!A$2:G$535,5,FALSE)</f>
        <v>?</v>
      </c>
      <c r="G91" s="17"/>
      <c r="H91" s="17" t="str">
        <f>VLOOKUP(TRIM(D91),Sistemas!A$2:G$535,6,FALSE)</f>
        <v>R2</v>
      </c>
      <c r="I91" s="17" t="str">
        <f>VLOOKUP(TRIM(D91),Sistemas!A$2:G$535,3,FALSE)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J91" s="2"/>
    </row>
    <row r="92" spans="2:10" ht="30" x14ac:dyDescent="0.25">
      <c r="B92" s="14" t="s">
        <v>263</v>
      </c>
      <c r="C92" s="14" t="s">
        <v>365</v>
      </c>
      <c r="D92" s="15" t="s">
        <v>315</v>
      </c>
      <c r="E92" s="4" t="s">
        <v>274</v>
      </c>
      <c r="F92" s="26" t="str">
        <f>VLOOKUP(TRIM(D92),Sistemas!A$2:G$535,5,FALSE)</f>
        <v xml:space="preserve">"Gestão de Informações do Cliente"_x000D_
</v>
      </c>
      <c r="G92" s="17"/>
      <c r="H92" s="17" t="str">
        <f>VLOOKUP(TRIM(D92),Sistemas!A$2:G$535,6,FALSE)</f>
        <v>?</v>
      </c>
      <c r="I92" s="17" t="str">
        <f>VLOOKUP(TRIM(D92),Sistemas!A$2:G$535,3,FALSE)</f>
        <v>SIstema de CRM (Customer Relationship Management) responsável pelo cadastro, controle, venda, atendimento, retenção e reparo dos clientes. Esta é a versão WEB para todos os produtos da OI, no entanto, no momento comercializa apenas WLL GSM.</v>
      </c>
      <c r="J92" s="2"/>
    </row>
    <row r="93" spans="2:10" x14ac:dyDescent="0.25">
      <c r="B93" s="14" t="s">
        <v>263</v>
      </c>
      <c r="C93" s="14" t="s">
        <v>365</v>
      </c>
      <c r="D93" s="15" t="s">
        <v>15</v>
      </c>
      <c r="E93" s="4" t="s">
        <v>274</v>
      </c>
      <c r="F93" s="26" t="str">
        <f>VLOOKUP(TRIM(D93),Sistemas!A$2:G$535,5,FALSE)</f>
        <v>?</v>
      </c>
      <c r="G93" s="17"/>
      <c r="H93" s="17" t="str">
        <f>VLOOKUP(TRIM(D93),Sistemas!A$2:G$535,6,FALSE)</f>
        <v>R2</v>
      </c>
      <c r="I93" s="17" t="str">
        <f>VLOOKUP(TRIM(D93),Sistemas!A$2:G$535,3,FALSE)</f>
        <v>Utilizado para acompanhar o desempenho do tráfego da Telefonia FIXA.</v>
      </c>
      <c r="J93" s="2"/>
    </row>
    <row r="94" spans="2:10" x14ac:dyDescent="0.25">
      <c r="B94" s="14" t="s">
        <v>263</v>
      </c>
      <c r="C94" s="14" t="s">
        <v>365</v>
      </c>
      <c r="D94" s="15" t="s">
        <v>17</v>
      </c>
      <c r="E94" s="4" t="s">
        <v>274</v>
      </c>
      <c r="F94" s="26" t="str">
        <f>VLOOKUP(TRIM(D94),Sistemas!A$2:G$535,5,FALSE)</f>
        <v>Gestão de Força de Trabalho</v>
      </c>
      <c r="G94" s="17"/>
      <c r="H94" s="17" t="str">
        <f>VLOOKUP(TRIM(D94),Sistemas!A$2:G$535,6,FALSE)</f>
        <v>R1, R2 e R3</v>
      </c>
      <c r="I94" s="17" t="str">
        <f>VLOOKUP(TRIM(D94),Sistemas!A$2:G$535,3,FALSE)</f>
        <v xml:space="preserve">Sistema de controle da força de trabalho da operação da planta externa nos segmentos de reparo e serviço de voz básica, ADSL e Dados e bilhetes de falhas. Controlando todos os acionamentos aos técnicos de campo de forma automátiva e otimizada. </v>
      </c>
      <c r="J94" s="2"/>
    </row>
    <row r="95" spans="2:10" x14ac:dyDescent="0.25">
      <c r="B95" s="14" t="s">
        <v>366</v>
      </c>
      <c r="C95" s="14" t="s">
        <v>367</v>
      </c>
      <c r="D95" s="15" t="s">
        <v>15</v>
      </c>
      <c r="E95" s="4" t="s">
        <v>274</v>
      </c>
      <c r="F95" s="26" t="str">
        <f>VLOOKUP(TRIM(D95),Sistemas!A$2:G$535,5,FALSE)</f>
        <v>?</v>
      </c>
      <c r="G95" s="17"/>
      <c r="H95" s="17" t="str">
        <f>VLOOKUP(TRIM(D95),Sistemas!A$2:G$535,6,FALSE)</f>
        <v>R2</v>
      </c>
      <c r="I95" s="17" t="str">
        <f>VLOOKUP(TRIM(D95),Sistemas!A$2:G$535,3,FALSE)</f>
        <v>Utilizado para acompanhar o desempenho do tráfego da Telefonia FIXA.</v>
      </c>
      <c r="J95" s="2"/>
    </row>
    <row r="96" spans="2:10" x14ac:dyDescent="0.25">
      <c r="B96" s="14" t="s">
        <v>366</v>
      </c>
      <c r="C96" s="14" t="s">
        <v>367</v>
      </c>
      <c r="D96" s="15" t="s">
        <v>17</v>
      </c>
      <c r="E96" s="4" t="s">
        <v>274</v>
      </c>
      <c r="F96" s="26" t="str">
        <f>VLOOKUP(TRIM(D96),Sistemas!A$2:G$535,5,FALSE)</f>
        <v>Gestão de Força de Trabalho</v>
      </c>
      <c r="G96" s="17"/>
      <c r="H96" s="17" t="str">
        <f>VLOOKUP(TRIM(D96),Sistemas!A$2:G$535,6,FALSE)</f>
        <v>R1, R2 e R3</v>
      </c>
      <c r="I96" s="17" t="str">
        <f>VLOOKUP(TRIM(D96),Sistemas!A$2:G$535,3,FALSE)</f>
        <v xml:space="preserve">Sistema de controle da força de trabalho da operação da planta externa nos segmentos de reparo e serviço de voz básica, ADSL e Dados e bilhetes de falhas. Controlando todos os acionamentos aos técnicos de campo de forma automátiva e otimizada. </v>
      </c>
      <c r="J96" s="2"/>
    </row>
    <row r="97" spans="2:10" x14ac:dyDescent="0.25">
      <c r="B97" s="14" t="s">
        <v>366</v>
      </c>
      <c r="C97" s="14" t="s">
        <v>367</v>
      </c>
      <c r="D97" s="15" t="s">
        <v>369</v>
      </c>
      <c r="E97" s="4" t="s">
        <v>274</v>
      </c>
      <c r="F97" s="26">
        <f>VLOOKUP(TRIM(D97),Sistemas!A$2:G$535,5,FALSE)</f>
        <v>0</v>
      </c>
      <c r="G97" s="17"/>
      <c r="H97" s="17">
        <f>VLOOKUP(TRIM(D97),Sistemas!A$2:G$535,6,FALSE)</f>
        <v>0</v>
      </c>
      <c r="I97" s="17">
        <f>VLOOKUP(TRIM(D97),Sistemas!A$2:G$535,3,FALSE)</f>
        <v>0</v>
      </c>
      <c r="J97" s="2"/>
    </row>
    <row r="98" spans="2:10" x14ac:dyDescent="0.25">
      <c r="B98" s="14" t="s">
        <v>366</v>
      </c>
      <c r="C98" s="14" t="s">
        <v>367</v>
      </c>
      <c r="D98" s="15" t="s">
        <v>16</v>
      </c>
      <c r="E98" s="4" t="s">
        <v>274</v>
      </c>
      <c r="F98" s="26" t="str">
        <f>VLOOKUP(TRIM(D98),Sistemas!A$2:G$535,5,FALSE)</f>
        <v>?</v>
      </c>
      <c r="G98" s="17"/>
      <c r="H98" s="17" t="str">
        <f>VLOOKUP(TRIM(D98),Sistemas!A$2:G$535,6,FALSE)</f>
        <v>?</v>
      </c>
      <c r="I98" s="17" t="str">
        <f>VLOOKUP(TRIM(D98),Sistemas!A$2:G$535,3,FALSE)</f>
        <v>Informações sobre encerramento, repasse e fonte informante  de BA's no prazo</v>
      </c>
      <c r="J98" s="2"/>
    </row>
    <row r="99" spans="2:10" x14ac:dyDescent="0.25">
      <c r="B99" s="14" t="s">
        <v>263</v>
      </c>
      <c r="C99" s="14" t="s">
        <v>368</v>
      </c>
      <c r="D99" s="15" t="s">
        <v>361</v>
      </c>
      <c r="E99" s="4" t="s">
        <v>277</v>
      </c>
      <c r="F99" s="26" t="str">
        <f>VLOOKUP(TRIM(D99),Sistemas!A$2:G$535,5,FALSE)</f>
        <v>?</v>
      </c>
      <c r="G99" s="17"/>
      <c r="H99" s="17" t="str">
        <f>VLOOKUP(TRIM(D99),Sistemas!A$2:G$535,6,FALSE)</f>
        <v>?</v>
      </c>
      <c r="I99" s="17" t="str">
        <f>VLOOKUP(TRIM(D99),Sistemas!A$2:G$535,3,FALSE)</f>
        <v xml:space="preserve">Sistema de CRM para Telefonia Fixa, com informações de planta de terminais, facilidades, clientes, OS, Reparo, Propostas de Habilitação, Bloqueio. Realiza aprovisionamento da rede fixa. </v>
      </c>
      <c r="J99" s="2"/>
    </row>
    <row r="100" spans="2:10" x14ac:dyDescent="0.25">
      <c r="B100" s="14" t="s">
        <v>263</v>
      </c>
      <c r="C100" s="14" t="s">
        <v>368</v>
      </c>
      <c r="D100" s="15" t="s">
        <v>362</v>
      </c>
      <c r="E100" s="4" t="s">
        <v>277</v>
      </c>
      <c r="F100" s="26" t="str">
        <f>VLOOKUP(TRIM(D100),Sistemas!A$2:G$535,5,FALSE)</f>
        <v>?</v>
      </c>
      <c r="G100" s="17"/>
      <c r="H100" s="17" t="str">
        <f>VLOOKUP(TRIM(D100),Sistemas!A$2:G$535,6,FALSE)</f>
        <v>?</v>
      </c>
      <c r="I100" s="17" t="str">
        <f>VLOOKUP(TRIM(D100),Sistemas!A$2:G$535,3,FALSE)</f>
        <v>Sistema CRM de dados (FR, TC Data Turbo, TC Data Inter, Velox, IP Connect, VPN Vip, etc) respondendo tambem por aproviosamento, workflow de produtos de dados a exceção do velox, reparo, OS.</v>
      </c>
      <c r="J100" s="2"/>
    </row>
    <row r="101" spans="2:10" x14ac:dyDescent="0.25">
      <c r="B101" s="14" t="s">
        <v>263</v>
      </c>
      <c r="C101" s="14" t="s">
        <v>368</v>
      </c>
      <c r="D101" s="15" t="s">
        <v>17</v>
      </c>
      <c r="E101" s="4" t="s">
        <v>274</v>
      </c>
      <c r="F101" s="26" t="str">
        <f>VLOOKUP(TRIM(D101),Sistemas!A$2:G$535,5,FALSE)</f>
        <v>Gestão de Força de Trabalho</v>
      </c>
      <c r="G101" s="17"/>
      <c r="H101" s="17" t="str">
        <f>VLOOKUP(TRIM(D101),Sistemas!A$2:G$535,6,FALSE)</f>
        <v>R1, R2 e R3</v>
      </c>
      <c r="I101" s="17" t="str">
        <f>VLOOKUP(TRIM(D101),Sistemas!A$2:G$535,3,FALSE)</f>
        <v xml:space="preserve">Sistema de controle da força de trabalho da operação da planta externa nos segmentos de reparo e serviço de voz básica, ADSL e Dados e bilhetes de falhas. Controlando todos os acionamentos aos técnicos de campo de forma automátiva e otimizada. </v>
      </c>
      <c r="J101" s="2"/>
    </row>
    <row r="102" spans="2:10" x14ac:dyDescent="0.25">
      <c r="B102" s="14" t="s">
        <v>263</v>
      </c>
      <c r="C102" s="14" t="s">
        <v>368</v>
      </c>
      <c r="D102" s="15" t="s">
        <v>369</v>
      </c>
      <c r="E102" s="4" t="s">
        <v>274</v>
      </c>
      <c r="F102" s="26">
        <f>VLOOKUP(TRIM(D102),Sistemas!A$2:G$535,5,FALSE)</f>
        <v>0</v>
      </c>
      <c r="G102" s="17"/>
      <c r="H102" s="17">
        <f>VLOOKUP(TRIM(D102),Sistemas!A$2:G$535,6,FALSE)</f>
        <v>0</v>
      </c>
      <c r="I102" s="17">
        <f>VLOOKUP(TRIM(D102),Sistemas!A$2:G$535,3,FALSE)</f>
        <v>0</v>
      </c>
      <c r="J102" s="2"/>
    </row>
    <row r="103" spans="2:10" x14ac:dyDescent="0.25">
      <c r="B103" s="14" t="s">
        <v>366</v>
      </c>
      <c r="C103" s="14" t="s">
        <v>370</v>
      </c>
      <c r="D103" s="15" t="s">
        <v>12</v>
      </c>
      <c r="E103" s="4" t="s">
        <v>274</v>
      </c>
      <c r="F103" s="26" t="str">
        <f>VLOOKUP(TRIM(D103),Sistemas!A$2:G$535,5,FALSE)</f>
        <v>?</v>
      </c>
      <c r="G103" s="17"/>
      <c r="H103" s="17" t="str">
        <f>VLOOKUP(TRIM(D103),Sistemas!A$2:G$535,6,FALSE)</f>
        <v>?</v>
      </c>
      <c r="I103" s="17" t="str">
        <f>VLOOKUP(TRIM(D103),Sistemas!A$2:G$535,3,FALSE)</f>
        <v>Informações de quedas de chamadas da móvel, 2G e 3G</v>
      </c>
      <c r="J103" s="2"/>
    </row>
    <row r="104" spans="2:10" x14ac:dyDescent="0.25">
      <c r="B104" s="14" t="s">
        <v>366</v>
      </c>
      <c r="C104" s="14" t="s">
        <v>370</v>
      </c>
      <c r="D104" s="15" t="s">
        <v>17</v>
      </c>
      <c r="E104" s="4" t="s">
        <v>274</v>
      </c>
      <c r="F104" s="26" t="str">
        <f>VLOOKUP(TRIM(D104),Sistemas!A$2:G$535,5,FALSE)</f>
        <v>Gestão de Força de Trabalho</v>
      </c>
      <c r="G104" s="17"/>
      <c r="H104" s="17" t="str">
        <f>VLOOKUP(TRIM(D104),Sistemas!A$2:G$535,6,FALSE)</f>
        <v>R1, R2 e R3</v>
      </c>
      <c r="I104" s="17" t="str">
        <f>VLOOKUP(TRIM(D104),Sistemas!A$2:G$535,3,FALSE)</f>
        <v xml:space="preserve">Sistema de controle da força de trabalho da operação da planta externa nos segmentos de reparo e serviço de voz básica, ADSL e Dados e bilhetes de falhas. Controlando todos os acionamentos aos técnicos de campo de forma automátiva e otimizada. </v>
      </c>
      <c r="J104" s="2"/>
    </row>
    <row r="105" spans="2:10" x14ac:dyDescent="0.25">
      <c r="B105" s="14" t="s">
        <v>366</v>
      </c>
      <c r="C105" s="14" t="s">
        <v>370</v>
      </c>
      <c r="D105" s="15" t="s">
        <v>369</v>
      </c>
      <c r="E105" s="4" t="s">
        <v>274</v>
      </c>
      <c r="F105" s="26">
        <f>VLOOKUP(TRIM(D105),Sistemas!A$2:G$535,5,FALSE)</f>
        <v>0</v>
      </c>
      <c r="G105" s="17"/>
      <c r="H105" s="17">
        <f>VLOOKUP(TRIM(D105),Sistemas!A$2:G$535,6,FALSE)</f>
        <v>0</v>
      </c>
      <c r="I105" s="17">
        <f>VLOOKUP(TRIM(D105),Sistemas!A$2:G$535,3,FALSE)</f>
        <v>0</v>
      </c>
      <c r="J105" s="2"/>
    </row>
    <row r="106" spans="2:10" x14ac:dyDescent="0.25">
      <c r="B106" s="14" t="s">
        <v>366</v>
      </c>
      <c r="C106" s="14" t="s">
        <v>370</v>
      </c>
      <c r="D106" s="15" t="s">
        <v>19</v>
      </c>
      <c r="E106" s="4" t="s">
        <v>274</v>
      </c>
      <c r="F106" s="26" t="str">
        <f>VLOOKUP(TRIM(D106),Sistemas!A$2:G$535,5,FALSE)</f>
        <v>?</v>
      </c>
      <c r="G106" s="17"/>
      <c r="H106" s="17" t="str">
        <f>VLOOKUP(TRIM(D106),Sistemas!A$2:G$535,6,FALSE)</f>
        <v>?</v>
      </c>
      <c r="I106" s="17" t="str">
        <f>VLOOKUP(TRIM(D106),Sistemas!A$2:G$535,3,FALSE)</f>
        <v>O requisito que mapeou essa fonte se refere a CI (Comunicado de Interrupção)</v>
      </c>
      <c r="J106" s="2"/>
    </row>
    <row r="107" spans="2:10" x14ac:dyDescent="0.25">
      <c r="B107" s="14" t="s">
        <v>366</v>
      </c>
      <c r="C107" s="14" t="s">
        <v>370</v>
      </c>
      <c r="D107" s="15" t="s">
        <v>363</v>
      </c>
      <c r="E107" s="4" t="s">
        <v>274</v>
      </c>
      <c r="F107" s="26">
        <f>VLOOKUP(TRIM(D107),Sistemas!A$2:G$535,5,FALSE)</f>
        <v>0</v>
      </c>
      <c r="G107" s="17"/>
      <c r="H107" s="17">
        <f>VLOOKUP(TRIM(D107),Sistemas!A$2:G$535,6,FALSE)</f>
        <v>0</v>
      </c>
      <c r="I107" s="17">
        <f>VLOOKUP(TRIM(D107),Sistemas!A$2:G$535,3,FALSE)</f>
        <v>0</v>
      </c>
      <c r="J107" s="2"/>
    </row>
    <row r="108" spans="2:10" x14ac:dyDescent="0.25">
      <c r="B108" s="14" t="s">
        <v>366</v>
      </c>
      <c r="C108" s="14" t="s">
        <v>370</v>
      </c>
      <c r="D108" s="15" t="s">
        <v>486</v>
      </c>
      <c r="E108" s="4" t="s">
        <v>274</v>
      </c>
      <c r="F108" s="26" t="str">
        <f>VLOOKUP(TRIM(D108),Sistemas!A$2:G$535,5,FALSE)</f>
        <v>?</v>
      </c>
      <c r="G108" s="17"/>
      <c r="H108" s="17" t="str">
        <f>VLOOKUP(TRIM(D108),Sistemas!A$2:G$535,6,FALSE)</f>
        <v>R2</v>
      </c>
      <c r="I108" s="17" t="str">
        <f>VLOOKUP(TRIM(D108),Sistemas!A$2:G$535,3,FALSE)</f>
        <v>Sistema de Desempenho do Backbone da rede de Dados.</v>
      </c>
      <c r="J108" s="2"/>
    </row>
    <row r="109" spans="2:10" x14ac:dyDescent="0.25">
      <c r="B109" s="14" t="s">
        <v>366</v>
      </c>
      <c r="C109" s="14" t="s">
        <v>371</v>
      </c>
      <c r="D109" s="15" t="s">
        <v>486</v>
      </c>
      <c r="E109" s="4" t="s">
        <v>274</v>
      </c>
      <c r="F109" s="26" t="str">
        <f>VLOOKUP(TRIM(D109),Sistemas!A$2:G$535,5,FALSE)</f>
        <v>?</v>
      </c>
      <c r="G109" s="17"/>
      <c r="H109" s="17" t="str">
        <f>VLOOKUP(TRIM(D109),Sistemas!A$2:G$535,6,FALSE)</f>
        <v>R2</v>
      </c>
      <c r="I109" s="17" t="str">
        <f>VLOOKUP(TRIM(D109),Sistemas!A$2:G$535,3,FALSE)</f>
        <v>Sistema de Desempenho do Backbone da rede de Dados.</v>
      </c>
      <c r="J109" s="2"/>
    </row>
  </sheetData>
  <autoFilter ref="B3:H109"/>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Plan2!$A$1:$A$4</xm:f>
          </x14:formula1>
          <xm:sqref>E4:E109</xm:sqref>
        </x14:dataValidation>
        <x14:dataValidation type="list" allowBlank="1" showInputMessage="1" showErrorMessage="1">
          <x14:formula1>
            <xm:f>Sistemas!$B:$B</xm:f>
          </x14:formula1>
          <xm:sqref>D4:D109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I113"/>
  <sheetViews>
    <sheetView topLeftCell="A91" zoomScale="85" zoomScaleNormal="85" workbookViewId="0">
      <selection activeCell="F113" sqref="F113"/>
    </sheetView>
  </sheetViews>
  <sheetFormatPr defaultRowHeight="15" x14ac:dyDescent="0.25"/>
  <cols>
    <col min="1" max="1" width="2.28515625" customWidth="1"/>
    <col min="2" max="2" width="20.42578125" customWidth="1"/>
    <col min="3" max="3" width="19.140625" bestFit="1" customWidth="1"/>
    <col min="4" max="4" width="24" customWidth="1"/>
    <col min="5" max="5" width="37" customWidth="1"/>
    <col min="6" max="6" width="29.7109375" style="18" customWidth="1"/>
    <col min="7" max="7" width="11" style="18" customWidth="1"/>
    <col min="8" max="8" width="57.5703125" style="18" customWidth="1"/>
    <col min="9" max="9" width="32.7109375" customWidth="1"/>
  </cols>
  <sheetData>
    <row r="1" spans="2:9" ht="10.5" customHeight="1" x14ac:dyDescent="0.25">
      <c r="F1"/>
      <c r="G1"/>
      <c r="H1"/>
    </row>
    <row r="2" spans="2:9" ht="21" x14ac:dyDescent="0.35">
      <c r="B2" s="8"/>
      <c r="C2" s="8"/>
      <c r="D2" s="8"/>
      <c r="E2" s="8"/>
      <c r="F2" s="8"/>
      <c r="G2" s="8"/>
      <c r="H2" s="8"/>
      <c r="I2" s="9"/>
    </row>
    <row r="3" spans="2:9" x14ac:dyDescent="0.25">
      <c r="B3" s="7" t="s">
        <v>280</v>
      </c>
      <c r="C3" s="7" t="s">
        <v>281</v>
      </c>
      <c r="D3" s="7" t="s">
        <v>271</v>
      </c>
      <c r="E3" s="7" t="s">
        <v>278</v>
      </c>
      <c r="F3" s="7" t="s">
        <v>44</v>
      </c>
      <c r="G3" s="7" t="s">
        <v>28</v>
      </c>
      <c r="H3" s="7" t="s">
        <v>45</v>
      </c>
      <c r="I3" s="7" t="s">
        <v>272</v>
      </c>
    </row>
    <row r="4" spans="2:9" x14ac:dyDescent="0.25">
      <c r="B4" s="4" t="s">
        <v>282</v>
      </c>
      <c r="C4" s="4" t="s">
        <v>283</v>
      </c>
      <c r="D4" s="11" t="s">
        <v>284</v>
      </c>
      <c r="E4" s="4" t="s">
        <v>275</v>
      </c>
      <c r="F4" s="17" t="str">
        <f>VLOOKUP(TRIM(D4),Sistemas!A$2:G$535,5,FALSE)</f>
        <v>Gestão de Informações do Cliente</v>
      </c>
      <c r="G4" s="17" t="str">
        <f>VLOOKUP(TRIM(D4),Sistemas!A$2:G$535,6,FALSE)</f>
        <v>R1/R2/R3</v>
      </c>
      <c r="H4" s="17" t="str">
        <f>VLOOKUP(TRIM(D4),Sistemas!A$2:G$535,3,FALSE)</f>
        <v>Customer Data Integration. Cadastro único de cliente da Oi, contendo a visão única do Cliente Oi com seus produtos (fixo, móvel, velox, etc), segmentação, visão domiciliar.</v>
      </c>
      <c r="I4" s="2"/>
    </row>
    <row r="5" spans="2:9" x14ac:dyDescent="0.25">
      <c r="B5" s="4" t="s">
        <v>282</v>
      </c>
      <c r="C5" s="4" t="s">
        <v>283</v>
      </c>
      <c r="D5" s="11" t="s">
        <v>285</v>
      </c>
      <c r="E5" s="4" t="s">
        <v>274</v>
      </c>
      <c r="F5" s="17" t="str">
        <f>VLOOKUP(TRIM(D5),Sistemas!A$2:G$535,5,FALSE)</f>
        <v>CRM</v>
      </c>
      <c r="G5" s="17" t="str">
        <f>VLOOKUP(TRIM(D5),Sistemas!A$2:G$535,6,FALSE)</f>
        <v>R2</v>
      </c>
      <c r="H5" s="17" t="str">
        <f>VLOOKUP(TRIM(D5),Sistemas!A$2:G$535,3,FALSE)</f>
        <v>Sistema de CRM da Brt que consiste no front-end principal para venda, atendimento e reparo de clientes PF e PJ, suportando todos os canais de negócios, informações das interações com os clientes, bem como o registro de suas solicitações, desde instalação de serviços até contestações dos clientes. Base de dados unificada para fixa, móvel, dados  e produtos convergentes.</v>
      </c>
      <c r="I5" s="2"/>
    </row>
    <row r="6" spans="2:9" x14ac:dyDescent="0.25">
      <c r="B6" s="4" t="s">
        <v>282</v>
      </c>
      <c r="C6" s="4" t="s">
        <v>283</v>
      </c>
      <c r="D6" s="11" t="s">
        <v>306</v>
      </c>
      <c r="E6" s="4" t="s">
        <v>274</v>
      </c>
      <c r="F6" s="17" t="str">
        <f>VLOOKUP(TRIM(D6),Sistemas!A$2:G$535,5,FALSE)</f>
        <v>?</v>
      </c>
      <c r="G6" s="17" t="str">
        <f>VLOOKUP(TRIM(D6),Sistemas!A$2:G$535,6,FALSE)</f>
        <v>R2</v>
      </c>
      <c r="H6" s="17" t="str">
        <f>VLOOKUP(TRIM(D6),Sistemas!A$2:G$535,3,FALSE)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6" s="2"/>
    </row>
    <row r="7" spans="2:9" x14ac:dyDescent="0.25">
      <c r="B7" s="4" t="s">
        <v>282</v>
      </c>
      <c r="C7" s="4" t="s">
        <v>283</v>
      </c>
      <c r="D7" s="11" t="s">
        <v>314</v>
      </c>
      <c r="E7" s="4" t="s">
        <v>276</v>
      </c>
      <c r="F7" s="17" t="str">
        <f>VLOOKUP(TRIM(D7),Sistemas!A$2:G$535,5,FALSE)</f>
        <v>CRM</v>
      </c>
      <c r="G7" s="17" t="str">
        <f>VLOOKUP(TRIM(D7),Sistemas!A$2:G$535,6,FALSE)</f>
        <v>R1/R2/R3</v>
      </c>
      <c r="H7" s="17" t="str">
        <f>VLOOKUP(TRIM(D7),Sistemas!A$2:G$535,3,FALSE)</f>
        <v>CRM - Atendimento Móvel</v>
      </c>
      <c r="I7" s="2"/>
    </row>
    <row r="8" spans="2:9" x14ac:dyDescent="0.25">
      <c r="B8" s="4" t="s">
        <v>282</v>
      </c>
      <c r="C8" s="4" t="s">
        <v>283</v>
      </c>
      <c r="D8" s="11" t="s">
        <v>315</v>
      </c>
      <c r="E8" s="4" t="s">
        <v>276</v>
      </c>
      <c r="F8" s="17" t="str">
        <f>VLOOKUP(TRIM(D8),Sistemas!A$2:G$535,5,FALSE)</f>
        <v xml:space="preserve">"Gestão de Informações do Cliente"_x000D_
</v>
      </c>
      <c r="G8" s="17" t="str">
        <f>VLOOKUP(TRIM(D8),Sistemas!A$2:G$535,6,FALSE)</f>
        <v>?</v>
      </c>
      <c r="H8" s="17" t="str">
        <f>VLOOKUP(TRIM(D8),Sistemas!A$2:G$535,3,FALSE)</f>
        <v>SIstema de CRM (Customer Relationship Management) responsável pelo cadastro, controle, venda, atendimento, retenção e reparo dos clientes. Esta é a versão WEB para todos os produtos da OI, no entanto, no momento comercializa apenas WLL GSM.</v>
      </c>
      <c r="I8" s="2"/>
    </row>
    <row r="9" spans="2:9" x14ac:dyDescent="0.25">
      <c r="B9" s="4" t="s">
        <v>282</v>
      </c>
      <c r="C9" s="4" t="s">
        <v>283</v>
      </c>
      <c r="D9" s="12" t="s">
        <v>317</v>
      </c>
      <c r="E9" s="4" t="s">
        <v>274</v>
      </c>
      <c r="F9" s="17" t="str">
        <f>VLOOKUP(TRIM(D9),Sistemas!A$2:G$535,5,FALSE)</f>
        <v>?</v>
      </c>
      <c r="G9" s="17" t="str">
        <f>VLOOKUP(TRIM(D9),Sistemas!A$2:G$535,6,FALSE)</f>
        <v>R1 / R2 / R3</v>
      </c>
      <c r="H9" s="17" t="str">
        <f>VLOOKUP(TRIM(D9),Sistemas!A$2:G$535,3,FALSE)</f>
        <v>Sistema para gerenciamento de assinates</v>
      </c>
      <c r="I9" s="2"/>
    </row>
    <row r="10" spans="2:9" x14ac:dyDescent="0.25">
      <c r="B10" s="4" t="s">
        <v>282</v>
      </c>
      <c r="C10" s="4" t="s">
        <v>283</v>
      </c>
      <c r="D10" s="12" t="s">
        <v>318</v>
      </c>
      <c r="E10" s="4" t="s">
        <v>274</v>
      </c>
      <c r="F10" s="17" t="str">
        <f>VLOOKUP(TRIM(D10),Sistemas!A$2:G$535,5,FALSE)</f>
        <v>?</v>
      </c>
      <c r="G10" s="17" t="str">
        <f>VLOOKUP(TRIM(D10),Sistemas!A$2:G$535,6,FALSE)</f>
        <v>?</v>
      </c>
      <c r="H10" s="17" t="str">
        <f>VLOOKUP(TRIM(D10),Sistemas!A$2:G$535,3,FALSE)</f>
        <v>?</v>
      </c>
      <c r="I10" s="2"/>
    </row>
    <row r="11" spans="2:9" x14ac:dyDescent="0.25">
      <c r="B11" s="4" t="s">
        <v>282</v>
      </c>
      <c r="C11" s="4" t="s">
        <v>283</v>
      </c>
      <c r="D11" s="12" t="s">
        <v>321</v>
      </c>
      <c r="E11" s="4" t="s">
        <v>276</v>
      </c>
      <c r="F11" s="17" t="str">
        <f>VLOOKUP(TRIM(D11),Sistemas!A$2:G$535,5,FALSE)</f>
        <v>?</v>
      </c>
      <c r="G11" s="17" t="str">
        <f>VLOOKUP(TRIM(D11),Sistemas!A$2:G$535,6,FALSE)</f>
        <v>?</v>
      </c>
      <c r="H11" s="17" t="str">
        <f>VLOOKUP(TRIM(D11),Sistemas!A$2:G$535,3,FALSE)</f>
        <v>Sistema CRM de dados (FR, TC Data Turbo, TC Data Inter, Velox, IP Connect, VPN Vip, etc) respondendo tambem por aproviosamento, workflow de produtos de dados a exceção do velox, reparo, OS.</v>
      </c>
      <c r="I11" s="2"/>
    </row>
    <row r="12" spans="2:9" x14ac:dyDescent="0.25">
      <c r="B12" s="4" t="s">
        <v>282</v>
      </c>
      <c r="C12" s="4" t="s">
        <v>283</v>
      </c>
      <c r="D12" s="12" t="s">
        <v>322</v>
      </c>
      <c r="E12" s="4" t="s">
        <v>276</v>
      </c>
      <c r="F12" s="17" t="str">
        <f>VLOOKUP(TRIM(D12),Sistemas!A$2:G$535,5,FALSE)</f>
        <v>?</v>
      </c>
      <c r="G12" s="17" t="str">
        <f>VLOOKUP(TRIM(D12),Sistemas!A$2:G$535,6,FALSE)</f>
        <v>?</v>
      </c>
      <c r="H12" s="17" t="str">
        <f>VLOOKUP(TRIM(D12),Sistemas!A$2:G$535,3,FALSE)</f>
        <v xml:space="preserve">Sistema de CRM para Telefonia Fixa, com informações de planta de terminais, facilidades, clientes, OS, Reparo, Propostas de Habilitação, Bloqueio. Realiza aprovisionamento da rede fixa. </v>
      </c>
      <c r="I12" s="2"/>
    </row>
    <row r="13" spans="2:9" x14ac:dyDescent="0.25">
      <c r="B13" s="10" t="s">
        <v>282</v>
      </c>
      <c r="C13" s="10" t="s">
        <v>331</v>
      </c>
      <c r="D13" s="12" t="s">
        <v>314</v>
      </c>
      <c r="E13" s="4" t="s">
        <v>275</v>
      </c>
      <c r="F13" s="17" t="str">
        <f>VLOOKUP(TRIM(D13),Sistemas!A$2:G$535,5,FALSE)</f>
        <v>CRM</v>
      </c>
      <c r="G13" s="17" t="str">
        <f>VLOOKUP(TRIM(D13),Sistemas!A$2:G$535,6,FALSE)</f>
        <v>R1/R2/R3</v>
      </c>
      <c r="H13" s="17" t="str">
        <f>VLOOKUP(TRIM(D13),Sistemas!A$2:G$535,3,FALSE)</f>
        <v>CRM - Atendimento Móvel</v>
      </c>
      <c r="I13" s="2"/>
    </row>
    <row r="14" spans="2:9" x14ac:dyDescent="0.25">
      <c r="B14" s="10" t="s">
        <v>282</v>
      </c>
      <c r="C14" s="10" t="s">
        <v>331</v>
      </c>
      <c r="D14" s="12" t="s">
        <v>315</v>
      </c>
      <c r="E14" s="4" t="s">
        <v>275</v>
      </c>
      <c r="F14" s="17" t="str">
        <f>VLOOKUP(TRIM(D14),Sistemas!A$2:G$535,5,FALSE)</f>
        <v xml:space="preserve">"Gestão de Informações do Cliente"_x000D_
</v>
      </c>
      <c r="G14" s="17" t="str">
        <f>VLOOKUP(TRIM(D14),Sistemas!A$2:G$535,6,FALSE)</f>
        <v>?</v>
      </c>
      <c r="H14" s="17" t="str">
        <f>VLOOKUP(TRIM(D14),Sistemas!A$2:G$535,3,FALSE)</f>
        <v>SIstema de CRM (Customer Relationship Management) responsável pelo cadastro, controle, venda, atendimento, retenção e reparo dos clientes. Esta é a versão WEB para todos os produtos da OI, no entanto, no momento comercializa apenas WLL GSM.</v>
      </c>
      <c r="I14" s="2"/>
    </row>
    <row r="15" spans="2:9" x14ac:dyDescent="0.25">
      <c r="B15" s="10" t="s">
        <v>282</v>
      </c>
      <c r="C15" s="10" t="s">
        <v>331</v>
      </c>
      <c r="D15" s="12" t="s">
        <v>316</v>
      </c>
      <c r="E15" s="4" t="s">
        <v>275</v>
      </c>
      <c r="F15" s="17" t="e">
        <f>VLOOKUP(TRIM(D15),Sistemas!A$2:G$535,5,FALSE)</f>
        <v>#N/A</v>
      </c>
      <c r="G15" s="17" t="e">
        <f>VLOOKUP(TRIM(D15),Sistemas!A$2:G$535,6,FALSE)</f>
        <v>#N/A</v>
      </c>
      <c r="H15" s="17" t="e">
        <f>VLOOKUP(TRIM(D15),Sistemas!A$2:G$535,3,FALSE)</f>
        <v>#N/A</v>
      </c>
      <c r="I15" s="2"/>
    </row>
    <row r="16" spans="2:9" ht="16.5" customHeight="1" x14ac:dyDescent="0.25">
      <c r="B16" s="10" t="s">
        <v>282</v>
      </c>
      <c r="C16" s="10" t="s">
        <v>331</v>
      </c>
      <c r="D16" s="12" t="s">
        <v>321</v>
      </c>
      <c r="E16" s="4" t="s">
        <v>275</v>
      </c>
      <c r="F16" s="17" t="str">
        <f>VLOOKUP(TRIM(D16),Sistemas!A$2:G$535,5,FALSE)</f>
        <v>?</v>
      </c>
      <c r="G16" s="17" t="str">
        <f>VLOOKUP(TRIM(D16),Sistemas!A$2:G$535,6,FALSE)</f>
        <v>?</v>
      </c>
      <c r="H16" s="17" t="str">
        <f>VLOOKUP(TRIM(D16),Sistemas!A$2:G$535,3,FALSE)</f>
        <v>Sistema CRM de dados (FR, TC Data Turbo, TC Data Inter, Velox, IP Connect, VPN Vip, etc) respondendo tambem por aproviosamento, workflow de produtos de dados a exceção do velox, reparo, OS.</v>
      </c>
      <c r="I16" s="2"/>
    </row>
    <row r="17" spans="2:9" x14ac:dyDescent="0.25">
      <c r="B17" s="10" t="s">
        <v>282</v>
      </c>
      <c r="C17" s="10" t="s">
        <v>331</v>
      </c>
      <c r="D17" s="12" t="s">
        <v>322</v>
      </c>
      <c r="E17" s="4" t="s">
        <v>275</v>
      </c>
      <c r="F17" s="17" t="str">
        <f>VLOOKUP(TRIM(D17),Sistemas!A$2:G$535,5,FALSE)</f>
        <v>?</v>
      </c>
      <c r="G17" s="17" t="str">
        <f>VLOOKUP(TRIM(D17),Sistemas!A$2:G$535,6,FALSE)</f>
        <v>?</v>
      </c>
      <c r="H17" s="17" t="str">
        <f>VLOOKUP(TRIM(D17),Sistemas!A$2:G$535,3,FALSE)</f>
        <v xml:space="preserve">Sistema de CRM para Telefonia Fixa, com informações de planta de terminais, facilidades, clientes, OS, Reparo, Propostas de Habilitação, Bloqueio. Realiza aprovisionamento da rede fixa. </v>
      </c>
      <c r="I17" s="2"/>
    </row>
    <row r="18" spans="2:9" x14ac:dyDescent="0.25">
      <c r="B18" s="10" t="s">
        <v>282</v>
      </c>
      <c r="C18" s="10" t="s">
        <v>331</v>
      </c>
      <c r="D18" s="12" t="s">
        <v>285</v>
      </c>
      <c r="E18" s="4" t="s">
        <v>274</v>
      </c>
      <c r="F18" s="17" t="str">
        <f>VLOOKUP(TRIM(D18),Sistemas!A$2:G$535,5,FALSE)</f>
        <v>CRM</v>
      </c>
      <c r="G18" s="17" t="str">
        <f>VLOOKUP(TRIM(D18),Sistemas!A$2:G$535,6,FALSE)</f>
        <v>R2</v>
      </c>
      <c r="H18" s="17" t="str">
        <f>VLOOKUP(TRIM(D18),Sistemas!A$2:G$535,3,FALSE)</f>
        <v>Sistema de CRM da Brt que consiste no front-end principal para venda, atendimento e reparo de clientes PF e PJ, suportando todos os canais de negócios, informações das interações com os clientes, bem como o registro de suas solicitações, desde instalação de serviços até contestações dos clientes. Base de dados unificada para fixa, móvel, dados  e produtos convergentes.</v>
      </c>
      <c r="I18" s="2"/>
    </row>
    <row r="19" spans="2:9" x14ac:dyDescent="0.25">
      <c r="B19" s="10" t="s">
        <v>282</v>
      </c>
      <c r="C19" s="10" t="s">
        <v>331</v>
      </c>
      <c r="D19" s="12" t="s">
        <v>306</v>
      </c>
      <c r="E19" s="4" t="s">
        <v>274</v>
      </c>
      <c r="F19" s="17" t="str">
        <f>VLOOKUP(TRIM(D19),Sistemas!A$2:G$535,5,FALSE)</f>
        <v>?</v>
      </c>
      <c r="G19" s="17" t="str">
        <f>VLOOKUP(TRIM(D19),Sistemas!A$2:G$535,6,FALSE)</f>
        <v>R2</v>
      </c>
      <c r="H19" s="17" t="str">
        <f>VLOOKUP(TRIM(D19),Sistemas!A$2:G$535,3,FALSE)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19" s="2"/>
    </row>
    <row r="20" spans="2:9" x14ac:dyDescent="0.25">
      <c r="B20" s="10" t="s">
        <v>282</v>
      </c>
      <c r="C20" s="10" t="s">
        <v>331</v>
      </c>
      <c r="D20" s="12" t="s">
        <v>312</v>
      </c>
      <c r="E20" s="4" t="s">
        <v>274</v>
      </c>
      <c r="F20" s="17" t="str">
        <f>VLOOKUP(TRIM(D20),Sistemas!A$2:G$535,5,FALSE)</f>
        <v>Faturamento</v>
      </c>
      <c r="G20" s="17" t="str">
        <f>VLOOKUP(TRIM(D20),Sistemas!A$2:G$535,6,FALSE)</f>
        <v>R2</v>
      </c>
      <c r="H20" s="17" t="str">
        <f>VLOOKUP(TRIM(D20),Sistemas!A$2:G$535,3,FALSE)</f>
        <v>Sistema de faturamento legado que executa os processos de pós faturamento: aplicação de impostos, impressão de contas, faturamento de longa distância executadas e recebidas pelo assinante.</v>
      </c>
      <c r="I20" s="2"/>
    </row>
    <row r="21" spans="2:9" x14ac:dyDescent="0.25">
      <c r="B21" s="10" t="s">
        <v>282</v>
      </c>
      <c r="C21" s="10" t="s">
        <v>331</v>
      </c>
      <c r="D21" s="12" t="s">
        <v>317</v>
      </c>
      <c r="E21" s="4" t="s">
        <v>274</v>
      </c>
      <c r="F21" s="17" t="str">
        <f>VLOOKUP(TRIM(D21),Sistemas!A$2:G$535,5,FALSE)</f>
        <v>?</v>
      </c>
      <c r="G21" s="17" t="str">
        <f>VLOOKUP(TRIM(D21),Sistemas!A$2:G$535,6,FALSE)</f>
        <v>R1 / R2 / R3</v>
      </c>
      <c r="H21" s="17" t="str">
        <f>VLOOKUP(TRIM(D21),Sistemas!A$2:G$535,3,FALSE)</f>
        <v>Sistema para gerenciamento de assinates</v>
      </c>
      <c r="I21" s="2"/>
    </row>
    <row r="22" spans="2:9" x14ac:dyDescent="0.25">
      <c r="B22" s="10" t="s">
        <v>282</v>
      </c>
      <c r="C22" s="10" t="s">
        <v>331</v>
      </c>
      <c r="D22" s="12" t="s">
        <v>318</v>
      </c>
      <c r="E22" s="4" t="s">
        <v>274</v>
      </c>
      <c r="F22" s="17" t="str">
        <f>VLOOKUP(TRIM(D22),Sistemas!A$2:G$535,5,FALSE)</f>
        <v>?</v>
      </c>
      <c r="G22" s="17" t="str">
        <f>VLOOKUP(TRIM(D22),Sistemas!A$2:G$535,6,FALSE)</f>
        <v>?</v>
      </c>
      <c r="H22" s="17" t="str">
        <f>VLOOKUP(TRIM(D22),Sistemas!A$2:G$535,3,FALSE)</f>
        <v>?</v>
      </c>
      <c r="I22" s="2"/>
    </row>
    <row r="23" spans="2:9" x14ac:dyDescent="0.25">
      <c r="B23" s="10" t="s">
        <v>282</v>
      </c>
      <c r="C23" s="10" t="s">
        <v>332</v>
      </c>
      <c r="D23" s="12" t="s">
        <v>314</v>
      </c>
      <c r="E23" s="4" t="s">
        <v>275</v>
      </c>
      <c r="F23" s="17" t="str">
        <f>VLOOKUP(TRIM(D23),Sistemas!A$2:G$535,5,FALSE)</f>
        <v>CRM</v>
      </c>
      <c r="G23" s="17" t="str">
        <f>VLOOKUP(TRIM(D23),Sistemas!A$2:G$535,6,FALSE)</f>
        <v>R1/R2/R3</v>
      </c>
      <c r="H23" s="17" t="str">
        <f>VLOOKUP(TRIM(D23),Sistemas!A$2:G$535,3,FALSE)</f>
        <v>CRM - Atendimento Móvel</v>
      </c>
      <c r="I23" s="2"/>
    </row>
    <row r="24" spans="2:9" x14ac:dyDescent="0.25">
      <c r="B24" s="10" t="s">
        <v>282</v>
      </c>
      <c r="C24" s="10" t="s">
        <v>332</v>
      </c>
      <c r="D24" s="12" t="s">
        <v>315</v>
      </c>
      <c r="E24" s="4" t="s">
        <v>275</v>
      </c>
      <c r="F24" s="17" t="str">
        <f>VLOOKUP(TRIM(D24),Sistemas!A$2:G$535,5,FALSE)</f>
        <v xml:space="preserve">"Gestão de Informações do Cliente"_x000D_
</v>
      </c>
      <c r="G24" s="17" t="str">
        <f>VLOOKUP(TRIM(D24),Sistemas!A$2:G$535,6,FALSE)</f>
        <v>?</v>
      </c>
      <c r="H24" s="17" t="str">
        <f>VLOOKUP(TRIM(D24),Sistemas!A$2:G$535,3,FALSE)</f>
        <v>SIstema de CRM (Customer Relationship Management) responsável pelo cadastro, controle, venda, atendimento, retenção e reparo dos clientes. Esta é a versão WEB para todos os produtos da OI, no entanto, no momento comercializa apenas WLL GSM.</v>
      </c>
      <c r="I24" s="2"/>
    </row>
    <row r="25" spans="2:9" x14ac:dyDescent="0.25">
      <c r="B25" s="10" t="s">
        <v>282</v>
      </c>
      <c r="C25" s="10" t="s">
        <v>332</v>
      </c>
      <c r="D25" s="12" t="s">
        <v>316</v>
      </c>
      <c r="E25" s="4" t="s">
        <v>275</v>
      </c>
      <c r="F25" s="17" t="e">
        <f>VLOOKUP(TRIM(D25),Sistemas!A$2:G$535,5,FALSE)</f>
        <v>#N/A</v>
      </c>
      <c r="G25" s="17" t="e">
        <f>VLOOKUP(TRIM(D25),Sistemas!A$2:G$535,6,FALSE)</f>
        <v>#N/A</v>
      </c>
      <c r="H25" s="17" t="e">
        <f>VLOOKUP(TRIM(D25),Sistemas!A$2:G$535,3,FALSE)</f>
        <v>#N/A</v>
      </c>
      <c r="I25" s="2"/>
    </row>
    <row r="26" spans="2:9" x14ac:dyDescent="0.25">
      <c r="B26" s="10" t="s">
        <v>282</v>
      </c>
      <c r="C26" s="10" t="s">
        <v>332</v>
      </c>
      <c r="D26" s="12" t="s">
        <v>321</v>
      </c>
      <c r="E26" s="4" t="s">
        <v>275</v>
      </c>
      <c r="F26" s="17" t="str">
        <f>VLOOKUP(TRIM(D26),Sistemas!A$2:G$535,5,FALSE)</f>
        <v>?</v>
      </c>
      <c r="G26" s="17" t="str">
        <f>VLOOKUP(TRIM(D26),Sistemas!A$2:G$535,6,FALSE)</f>
        <v>?</v>
      </c>
      <c r="H26" s="17" t="str">
        <f>VLOOKUP(TRIM(D26),Sistemas!A$2:G$535,3,FALSE)</f>
        <v>Sistema CRM de dados (FR, TC Data Turbo, TC Data Inter, Velox, IP Connect, VPN Vip, etc) respondendo tambem por aproviosamento, workflow de produtos de dados a exceção do velox, reparo, OS.</v>
      </c>
      <c r="I26" s="2"/>
    </row>
    <row r="27" spans="2:9" x14ac:dyDescent="0.25">
      <c r="B27" s="10" t="s">
        <v>282</v>
      </c>
      <c r="C27" s="10" t="s">
        <v>332</v>
      </c>
      <c r="D27" s="12" t="s">
        <v>322</v>
      </c>
      <c r="E27" s="4" t="s">
        <v>275</v>
      </c>
      <c r="F27" s="17" t="str">
        <f>VLOOKUP(TRIM(D27),Sistemas!A$2:G$535,5,FALSE)</f>
        <v>?</v>
      </c>
      <c r="G27" s="17" t="str">
        <f>VLOOKUP(TRIM(D27),Sistemas!A$2:G$535,6,FALSE)</f>
        <v>?</v>
      </c>
      <c r="H27" s="17" t="str">
        <f>VLOOKUP(TRIM(D27),Sistemas!A$2:G$535,3,FALSE)</f>
        <v xml:space="preserve">Sistema de CRM para Telefonia Fixa, com informações de planta de terminais, facilidades, clientes, OS, Reparo, Propostas de Habilitação, Bloqueio. Realiza aprovisionamento da rede fixa. </v>
      </c>
      <c r="I27" s="2"/>
    </row>
    <row r="28" spans="2:9" x14ac:dyDescent="0.25">
      <c r="B28" s="10" t="s">
        <v>282</v>
      </c>
      <c r="C28" s="10" t="s">
        <v>332</v>
      </c>
      <c r="D28" s="12" t="s">
        <v>308</v>
      </c>
      <c r="E28" s="4" t="s">
        <v>277</v>
      </c>
      <c r="F28" s="17" t="str">
        <f>VLOOKUP(TRIM(D28),Sistemas!A$2:G$535,5,FALSE)</f>
        <v>ERP</v>
      </c>
      <c r="G28" s="17" t="str">
        <f>VLOOKUP(TRIM(D28),Sistemas!A$2:G$535,6,FALSE)</f>
        <v>R1 / R3</v>
      </c>
      <c r="H28" s="17" t="str">
        <f>VLOOKUP(TRIM(D28),Sistemas!A$2:G$535,3,FALSE)</f>
        <v>Sistema corporativo (ERP) que suporta todos os processos administrativos, financeiros e contábeis essenciais para a administração do grupo O, especificamente das empresas da Região I e III. (TLM, TCS, etc..)_x000D_
_x000D_
O sistema é responsável pelo controle de todos os investimentos das empresas, nos aspectos financeiro e contábil, garantindo o atendimento da legislação brasileira</v>
      </c>
      <c r="I28" s="2"/>
    </row>
    <row r="29" spans="2:9" x14ac:dyDescent="0.25">
      <c r="B29" s="10" t="s">
        <v>282</v>
      </c>
      <c r="C29" s="10" t="s">
        <v>332</v>
      </c>
      <c r="D29" s="12" t="s">
        <v>309</v>
      </c>
      <c r="E29" s="4" t="s">
        <v>277</v>
      </c>
      <c r="F29" s="17" t="str">
        <f>VLOOKUP(TRIM(D29),Sistemas!A$2:G$535,5,FALSE)</f>
        <v>ERP</v>
      </c>
      <c r="G29" s="17" t="str">
        <f>VLOOKUP(TRIM(D29),Sistemas!A$2:G$535,6,FALSE)</f>
        <v>R2</v>
      </c>
      <c r="H29" s="17" t="str">
        <f>VLOOKUP(TRIM(D29),Sistemas!A$2:G$535,3,FALSE)</f>
        <v>Sistema corporativo (ERP) que suporta todos os processos administrativos, financeiros e contábeis essenciais para a administração do grupo O, especificamente das empresas da antiga Brasil Telecom._x000D_
_x000D_
O sistema é responsável pelo controle de todos os investimentos das empresas, nos aspectos financeiro e contábil, garantindo o atendimento da legislação brasileira</v>
      </c>
      <c r="I29" s="2"/>
    </row>
    <row r="30" spans="2:9" x14ac:dyDescent="0.25">
      <c r="B30" s="10" t="s">
        <v>282</v>
      </c>
      <c r="C30" s="10" t="s">
        <v>332</v>
      </c>
      <c r="D30" s="12" t="s">
        <v>333</v>
      </c>
      <c r="E30" s="4" t="s">
        <v>274</v>
      </c>
      <c r="F30" s="17" t="str">
        <f>VLOOKUP(TRIM(D30),Sistemas!A$2:G$535,5,FALSE)</f>
        <v>?</v>
      </c>
      <c r="G30" s="17" t="str">
        <f>VLOOKUP(TRIM(D30),Sistemas!A$2:G$535,6,FALSE)</f>
        <v>R1/R2/R3</v>
      </c>
      <c r="H30" s="17" t="str">
        <f>VLOOKUP(TRIM(D30),Sistemas!A$2:G$535,3,FALSE)</f>
        <v xml:space="preserve">Cadastro e consulta de Dados Corporativos: Localidades, Estações, Logradouros, Empresas, Fornecedores, Prefixos, etc. </v>
      </c>
      <c r="I30" s="2"/>
    </row>
    <row r="31" spans="2:9" x14ac:dyDescent="0.25">
      <c r="B31" s="10" t="s">
        <v>282</v>
      </c>
      <c r="C31" s="10" t="s">
        <v>332</v>
      </c>
      <c r="D31" s="13" t="s">
        <v>334</v>
      </c>
      <c r="E31" s="4" t="s">
        <v>274</v>
      </c>
      <c r="F31" s="17" t="str">
        <f>VLOOKUP(TRIM(D31),Sistemas!A$2:G$535,5,FALSE)</f>
        <v>?</v>
      </c>
      <c r="G31" s="17" t="str">
        <f>VLOOKUP(TRIM(D31),Sistemas!A$2:G$535,6,FALSE)</f>
        <v>R1/R2/R3</v>
      </c>
      <c r="H31" s="17" t="str">
        <f>VLOOKUP(TRIM(D31),Sistemas!A$2:G$535,3,FALSE)</f>
        <v>Usado para obter dados de geoprocessamento</v>
      </c>
      <c r="I31" s="2"/>
    </row>
    <row r="32" spans="2:9" x14ac:dyDescent="0.25">
      <c r="B32" s="10" t="s">
        <v>282</v>
      </c>
      <c r="C32" s="10" t="s">
        <v>332</v>
      </c>
      <c r="D32" s="13" t="s">
        <v>94</v>
      </c>
      <c r="E32" s="4" t="s">
        <v>274</v>
      </c>
      <c r="F32" s="17" t="str">
        <f>VLOOKUP(TRIM(D32),Sistemas!A$2:G$535,5,FALSE)</f>
        <v>?</v>
      </c>
      <c r="G32" s="17" t="str">
        <f>VLOOKUP(TRIM(D32),Sistemas!A$2:G$535,6,FALSE)</f>
        <v>?</v>
      </c>
      <c r="H32" s="17" t="str">
        <f>VLOOKUP(TRIM(D32),Sistemas!A$2:G$535,3,FALSE)</f>
        <v>?</v>
      </c>
      <c r="I32" s="2"/>
    </row>
    <row r="33" spans="2:9" x14ac:dyDescent="0.25">
      <c r="B33" s="10" t="s">
        <v>282</v>
      </c>
      <c r="C33" s="10" t="s">
        <v>332</v>
      </c>
      <c r="D33" s="13" t="s">
        <v>286</v>
      </c>
      <c r="E33" s="4" t="s">
        <v>274</v>
      </c>
      <c r="F33" s="17" t="str">
        <f>VLOOKUP(TRIM(D33),Sistemas!A$2:G$535,5,FALSE)</f>
        <v>?</v>
      </c>
      <c r="G33" s="17" t="str">
        <f>VLOOKUP(TRIM(D33),Sistemas!A$2:G$535,6,FALSE)</f>
        <v>?</v>
      </c>
      <c r="H33" s="17" t="str">
        <f>VLOOKUP(TRIM(D33),Sistemas!A$2:G$535,3,FALSE)</f>
        <v>Usado para obter dados de inventário de rede</v>
      </c>
      <c r="I33" s="2"/>
    </row>
    <row r="34" spans="2:9" x14ac:dyDescent="0.25">
      <c r="B34" s="10" t="s">
        <v>282</v>
      </c>
      <c r="C34" s="10" t="s">
        <v>332</v>
      </c>
      <c r="D34" s="13" t="s">
        <v>287</v>
      </c>
      <c r="E34" s="4" t="s">
        <v>274</v>
      </c>
      <c r="F34" s="17" t="str">
        <f>VLOOKUP(TRIM(D34),Sistemas!A$2:G$535,5,FALSE)</f>
        <v>?</v>
      </c>
      <c r="G34" s="17" t="str">
        <f>VLOOKUP(TRIM(D34),Sistemas!A$2:G$535,6,FALSE)</f>
        <v>?</v>
      </c>
      <c r="H34" s="17" t="str">
        <f>VLOOKUP(TRIM(D34),Sistemas!A$2:G$535,3,FALSE)</f>
        <v>Usado para obter dados de inventário de rede</v>
      </c>
      <c r="I34" s="2"/>
    </row>
    <row r="35" spans="2:9" x14ac:dyDescent="0.25">
      <c r="B35" s="10" t="s">
        <v>282</v>
      </c>
      <c r="C35" s="10" t="s">
        <v>332</v>
      </c>
      <c r="D35" s="12" t="s">
        <v>154</v>
      </c>
      <c r="E35" s="4" t="s">
        <v>274</v>
      </c>
      <c r="F35" s="17" t="str">
        <f>VLOOKUP(TRIM(D35),Sistemas!A$2:G$535,5,FALSE)</f>
        <v>Mediação e Tarifação Real-Time</v>
      </c>
      <c r="G35" s="17" t="str">
        <f>VLOOKUP(TRIM(D35),Sistemas!A$2:G$535,6,FALSE)</f>
        <v>R1 / R2 / R3</v>
      </c>
      <c r="H35" s="17" t="str">
        <f>VLOOKUP(TRIM(D35),Sistemas!A$2:G$535,3,FALSE)</f>
        <v>É um sistema de auditoria do tráfego das centrais telefônicas para verificação de divergências com a mediação (MxDR). Alerta possíveis distorções do tráfego cursado versus a ocupação dos órgãos comuns das centrais. Supervisiona e concilia bilhetes, rotas e tráfego.</v>
      </c>
      <c r="I35" s="2"/>
    </row>
    <row r="36" spans="2:9" x14ac:dyDescent="0.25">
      <c r="B36" s="10" t="s">
        <v>282</v>
      </c>
      <c r="C36" s="10" t="s">
        <v>332</v>
      </c>
      <c r="D36" s="13" t="s">
        <v>288</v>
      </c>
      <c r="E36" s="4" t="s">
        <v>274</v>
      </c>
      <c r="F36" s="17" t="str">
        <f>VLOOKUP(TRIM(D36),Sistemas!A$2:G$535,5,FALSE)</f>
        <v>Inventário de recurso</v>
      </c>
      <c r="G36" s="17" t="str">
        <f>VLOOKUP(TRIM(D36),Sistemas!A$2:G$535,6,FALSE)</f>
        <v>?</v>
      </c>
      <c r="H36" s="17" t="str">
        <f>VLOOKUP(TRIM(D36),Sistemas!A$2:G$535,3,FALSE)</f>
        <v>Usado para obter dados de inventário de rede</v>
      </c>
      <c r="I36" s="2"/>
    </row>
    <row r="37" spans="2:9" x14ac:dyDescent="0.25">
      <c r="B37" s="10" t="s">
        <v>282</v>
      </c>
      <c r="C37" s="10" t="s">
        <v>332</v>
      </c>
      <c r="D37" s="12" t="s">
        <v>285</v>
      </c>
      <c r="E37" s="4" t="s">
        <v>274</v>
      </c>
      <c r="F37" s="17" t="str">
        <f>VLOOKUP(TRIM(D37),Sistemas!A$2:G$535,5,FALSE)</f>
        <v>CRM</v>
      </c>
      <c r="G37" s="17" t="str">
        <f>VLOOKUP(TRIM(D37),Sistemas!A$2:G$535,6,FALSE)</f>
        <v>R2</v>
      </c>
      <c r="H37" s="17" t="str">
        <f>VLOOKUP(TRIM(D37),Sistemas!A$2:G$535,3,FALSE)</f>
        <v>Sistema de CRM da Brt que consiste no front-end principal para venda, atendimento e reparo de clientes PF e PJ, suportando todos os canais de negócios, informações das interações com os clientes, bem como o registro de suas solicitações, desde instalação de serviços até contestações dos clientes. Base de dados unificada para fixa, móvel, dados  e produtos convergentes.</v>
      </c>
      <c r="I37" s="2"/>
    </row>
    <row r="38" spans="2:9" x14ac:dyDescent="0.25">
      <c r="B38" s="10" t="s">
        <v>282</v>
      </c>
      <c r="C38" s="10" t="s">
        <v>332</v>
      </c>
      <c r="D38" s="13" t="s">
        <v>335</v>
      </c>
      <c r="E38" s="4" t="s">
        <v>274</v>
      </c>
      <c r="F38" s="17" t="str">
        <f>VLOOKUP(TRIM(D38),Sistemas!A$2:G$535,5,FALSE)</f>
        <v>?</v>
      </c>
      <c r="G38" s="17" t="str">
        <f>VLOOKUP(TRIM(D38),Sistemas!A$2:G$535,6,FALSE)</f>
        <v>?</v>
      </c>
      <c r="H38" s="17" t="str">
        <f>VLOOKUP(TRIM(D38),Sistemas!A$2:G$535,3,FALSE)</f>
        <v>Usado para obter dados de geoprocessamento</v>
      </c>
      <c r="I38" s="2"/>
    </row>
    <row r="39" spans="2:9" x14ac:dyDescent="0.25">
      <c r="B39" s="10" t="s">
        <v>282</v>
      </c>
      <c r="C39" s="10" t="s">
        <v>332</v>
      </c>
      <c r="D39" s="13" t="s">
        <v>289</v>
      </c>
      <c r="E39" s="4" t="s">
        <v>274</v>
      </c>
      <c r="F39" s="17" t="str">
        <f>VLOOKUP(TRIM(D39),Sistemas!A$2:G$535,5,FALSE)</f>
        <v>?</v>
      </c>
      <c r="G39" s="17" t="str">
        <f>VLOOKUP(TRIM(D39),Sistemas!A$2:G$535,6,FALSE)</f>
        <v>?</v>
      </c>
      <c r="H39" s="17" t="str">
        <f>VLOOKUP(TRIM(D39),Sistemas!A$2:G$535,3,FALSE)</f>
        <v>Usado para obter dados de inventário de rede</v>
      </c>
      <c r="I39" s="2"/>
    </row>
    <row r="40" spans="2:9" x14ac:dyDescent="0.25">
      <c r="B40" s="10" t="s">
        <v>282</v>
      </c>
      <c r="C40" s="10" t="s">
        <v>332</v>
      </c>
      <c r="D40" s="13" t="s">
        <v>290</v>
      </c>
      <c r="E40" s="4" t="s">
        <v>274</v>
      </c>
      <c r="F40" s="17" t="str">
        <f>VLOOKUP(TRIM(D40),Sistemas!A$2:G$535,5,FALSE)</f>
        <v>Qualidade de dados</v>
      </c>
      <c r="G40" s="17" t="str">
        <f>VLOOKUP(TRIM(D40),Sistemas!A$2:G$535,6,FALSE)</f>
        <v>R2</v>
      </c>
      <c r="H40" s="17" t="str">
        <f>VLOOKUP(TRIM(D40),Sistemas!A$2:G$535,3,FALSE)</f>
        <v>Gestor diretamente responsável Raphael Mendes Stein</v>
      </c>
      <c r="I40" s="2"/>
    </row>
    <row r="41" spans="2:9" x14ac:dyDescent="0.25">
      <c r="B41" s="10" t="s">
        <v>282</v>
      </c>
      <c r="C41" s="10" t="s">
        <v>332</v>
      </c>
      <c r="D41" s="13" t="s">
        <v>293</v>
      </c>
      <c r="E41" s="4" t="s">
        <v>274</v>
      </c>
      <c r="F41" s="17" t="str">
        <f>VLOOKUP(TRIM(D41),Sistemas!A$2:G$535,5,FALSE)</f>
        <v>?</v>
      </c>
      <c r="G41" s="17" t="str">
        <f>VLOOKUP(TRIM(D41),Sistemas!A$2:G$535,6,FALSE)</f>
        <v>?</v>
      </c>
      <c r="H41" s="17" t="str">
        <f>VLOOKUP(TRIM(D41),Sistemas!A$2:G$535,3,FALSE)</f>
        <v>Dados de pedidos realizados na web (exemplo: cancelamento de conta)</v>
      </c>
      <c r="I41" s="2"/>
    </row>
    <row r="42" spans="2:9" x14ac:dyDescent="0.25">
      <c r="B42" s="10" t="s">
        <v>282</v>
      </c>
      <c r="C42" s="10" t="s">
        <v>332</v>
      </c>
      <c r="D42" s="13" t="s">
        <v>295</v>
      </c>
      <c r="E42" s="4" t="s">
        <v>274</v>
      </c>
      <c r="F42" s="17" t="str">
        <f>VLOOKUP(TRIM(D42),Sistemas!A$2:G$535,5,FALSE)</f>
        <v>Qualidade de Processos</v>
      </c>
      <c r="G42" s="17" t="str">
        <f>VLOOKUP(TRIM(D42),Sistemas!A$2:G$535,6,FALSE)</f>
        <v>R1 / R2 / R3</v>
      </c>
      <c r="H42" s="17" t="str">
        <f>VLOOKUP(TRIM(D42),Sistemas!A$2:G$535,3,FALSE)</f>
        <v>Gerenciador de de demandas da Engenharia / Usado para obter dados de inventário de rede</v>
      </c>
      <c r="I42" s="2"/>
    </row>
    <row r="43" spans="2:9" x14ac:dyDescent="0.25">
      <c r="B43" s="10" t="s">
        <v>282</v>
      </c>
      <c r="C43" s="10" t="s">
        <v>332</v>
      </c>
      <c r="D43" s="13" t="s">
        <v>296</v>
      </c>
      <c r="E43" s="4" t="s">
        <v>274</v>
      </c>
      <c r="F43" s="17" t="str">
        <f>VLOOKUP(TRIM(D43),Sistemas!A$2:G$535,5,FALSE)</f>
        <v>?</v>
      </c>
      <c r="G43" s="17" t="str">
        <f>VLOOKUP(TRIM(D43),Sistemas!A$2:G$535,6,FALSE)</f>
        <v>?</v>
      </c>
      <c r="H43" s="17" t="str">
        <f>VLOOKUP(TRIM(D43),Sistemas!A$2:G$535,3,FALSE)</f>
        <v>Usado para obter dados de contratos do Corporativo</v>
      </c>
      <c r="I43" s="2"/>
    </row>
    <row r="44" spans="2:9" x14ac:dyDescent="0.25">
      <c r="B44" s="10" t="s">
        <v>282</v>
      </c>
      <c r="C44" s="10" t="s">
        <v>332</v>
      </c>
      <c r="D44" s="12" t="s">
        <v>336</v>
      </c>
      <c r="E44" s="4" t="s">
        <v>274</v>
      </c>
      <c r="F44" s="17" t="str">
        <f>VLOOKUP(TRIM(D44),Sistemas!A$2:G$535,5,FALSE)</f>
        <v>?</v>
      </c>
      <c r="G44" s="17" t="str">
        <f>VLOOKUP(TRIM(D44),Sistemas!A$2:G$535,6,FALSE)</f>
        <v>?</v>
      </c>
      <c r="H44" s="17" t="str">
        <f>VLOOKUP(TRIM(D44),Sistemas!A$2:G$535,3,FALSE)</f>
        <v>?</v>
      </c>
      <c r="I44" s="2"/>
    </row>
    <row r="45" spans="2:9" x14ac:dyDescent="0.25">
      <c r="B45" s="10" t="s">
        <v>282</v>
      </c>
      <c r="C45" s="10" t="s">
        <v>332</v>
      </c>
      <c r="D45" s="12" t="s">
        <v>297</v>
      </c>
      <c r="E45" s="4" t="s">
        <v>274</v>
      </c>
      <c r="F45" s="17" t="str">
        <f>VLOOKUP(TRIM(D45),Sistemas!A$2:G$535,5,FALSE)</f>
        <v>Invetário de Recursos</v>
      </c>
      <c r="G45" s="17" t="str">
        <f>VLOOKUP(TRIM(D45),Sistemas!A$2:G$535,6,FALSE)</f>
        <v>R1</v>
      </c>
      <c r="H45" s="17" t="str">
        <f>VLOOKUP(TRIM(D45),Sistemas!A$2:G$535,3,FALSE)</f>
        <v>Inventário físico e lógico dos elementos de rede de dados (SDH), ADSL e móvel. Está integrado ao Activator e Expediter para suportar a ativação automática do produto Velox (ADSL e VDSL) da R1.</v>
      </c>
      <c r="I45" s="2"/>
    </row>
    <row r="46" spans="2:9" x14ac:dyDescent="0.25">
      <c r="B46" s="10" t="s">
        <v>282</v>
      </c>
      <c r="C46" s="10" t="s">
        <v>332</v>
      </c>
      <c r="D46" s="13" t="s">
        <v>300</v>
      </c>
      <c r="E46" s="4" t="s">
        <v>274</v>
      </c>
      <c r="F46" s="17" t="str">
        <f>VLOOKUP(TRIM(D46),Sistemas!A$2:G$535,5,FALSE)</f>
        <v>?</v>
      </c>
      <c r="G46" s="17" t="str">
        <f>VLOOKUP(TRIM(D46),Sistemas!A$2:G$535,6,FALSE)</f>
        <v>?</v>
      </c>
      <c r="H46" s="17" t="str">
        <f>VLOOKUP(TRIM(D46),Sistemas!A$2:G$535,3,FALSE)</f>
        <v>Usado para obter dados de inventário de rede</v>
      </c>
      <c r="I46" s="2"/>
    </row>
    <row r="47" spans="2:9" x14ac:dyDescent="0.25">
      <c r="B47" s="10" t="s">
        <v>282</v>
      </c>
      <c r="C47" s="10" t="s">
        <v>332</v>
      </c>
      <c r="D47" s="12" t="s">
        <v>301</v>
      </c>
      <c r="E47" s="4" t="s">
        <v>274</v>
      </c>
      <c r="F47" s="17" t="str">
        <f>VLOOKUP(TRIM(D47),Sistemas!A$2:G$535,5,FALSE)</f>
        <v>Inventário de Serviços</v>
      </c>
      <c r="G47" s="17" t="str">
        <f>VLOOKUP(TRIM(D47),Sistemas!A$2:G$535,6,FALSE)</f>
        <v>R2</v>
      </c>
      <c r="H47" s="17" t="str">
        <f>VLOOKUP(TRIM(D47),Sistemas!A$2:G$535,3,FALSE)</f>
        <v xml:space="preserve">Aplicação de inventário projetada para os serviços de telecomunicações através de documentação de equipamento usado no aprovisionamento de comunicação de dados e voz e criação de facilidades e circuitos dos clientes. (Inventário físico e lógico dos elementos de rede de dados, móvel, ADSL e VDSL. Está integrado ao ASAP e OMS  para suportar a ativação automática dos produtos Velox (ADSL e VDSL) e dados da R2 )._x000D_
</v>
      </c>
      <c r="I47" s="2"/>
    </row>
    <row r="48" spans="2:9" x14ac:dyDescent="0.25">
      <c r="B48" s="10" t="s">
        <v>282</v>
      </c>
      <c r="C48" s="10" t="s">
        <v>332</v>
      </c>
      <c r="D48" s="13" t="s">
        <v>498</v>
      </c>
      <c r="E48" s="4" t="s">
        <v>274</v>
      </c>
      <c r="F48" s="17" t="str">
        <f>VLOOKUP(TRIM(D48),Sistemas!A$2:G$535,5,FALSE)</f>
        <v>Gestão de Canais de Vendas</v>
      </c>
      <c r="G48" s="17" t="str">
        <f>VLOOKUP(TRIM(D48),Sistemas!A$2:G$535,6,FALSE)</f>
        <v>R1 / R2</v>
      </c>
      <c r="H48" s="17" t="str">
        <f>VLOOKUP(TRIM(D48),Sistemas!A$2:G$535,3,FALSE)</f>
        <v>Sistema cujo objetivo é retornar viabilidade de produtos Oi, sendo o Oi VELOX, o principal produto cuja viabilidade é dada pela aplicação. A primeira fase já implantada trata apenas de viabilidade do produto Oi VELOX.</v>
      </c>
      <c r="I48" s="2"/>
    </row>
    <row r="49" spans="2:9" x14ac:dyDescent="0.25">
      <c r="B49" s="10" t="s">
        <v>282</v>
      </c>
      <c r="C49" s="10" t="s">
        <v>332</v>
      </c>
      <c r="D49" s="13" t="s">
        <v>303</v>
      </c>
      <c r="E49" s="4" t="s">
        <v>274</v>
      </c>
      <c r="F49" s="17" t="str">
        <f>VLOOKUP(TRIM(D49),Sistemas!A$2:G$535,5,FALSE)</f>
        <v>?</v>
      </c>
      <c r="G49" s="17" t="str">
        <f>VLOOKUP(TRIM(D49),Sistemas!A$2:G$535,6,FALSE)</f>
        <v>?</v>
      </c>
      <c r="H49" s="17" t="str">
        <f>VLOOKUP(TRIM(D49),Sistemas!A$2:G$535,3,FALSE)</f>
        <v>?</v>
      </c>
      <c r="I49" s="2"/>
    </row>
    <row r="50" spans="2:9" x14ac:dyDescent="0.25">
      <c r="B50" s="10" t="s">
        <v>282</v>
      </c>
      <c r="C50" s="10" t="s">
        <v>332</v>
      </c>
      <c r="D50" s="13" t="s">
        <v>304</v>
      </c>
      <c r="E50" s="4" t="s">
        <v>274</v>
      </c>
      <c r="F50" s="17" t="str">
        <f>VLOOKUP(TRIM(D50),Sistemas!A$2:G$535,5,FALSE)</f>
        <v>Gestão Financeira</v>
      </c>
      <c r="G50" s="17" t="str">
        <f>VLOOKUP(TRIM(D50),Sistemas!A$2:G$535,6,FALSE)</f>
        <v>R1/R2/R3</v>
      </c>
      <c r="H50" s="17" t="str">
        <f>VLOOKUP(TRIM(D50),Sistemas!A$2:G$535,3,FALSE)</f>
        <v>Escrituração Fiscal dos lovros contábeis/fiscais</v>
      </c>
      <c r="I50" s="2"/>
    </row>
    <row r="51" spans="2:9" x14ac:dyDescent="0.25">
      <c r="B51" s="10" t="s">
        <v>282</v>
      </c>
      <c r="C51" s="10" t="s">
        <v>332</v>
      </c>
      <c r="D51" s="12" t="s">
        <v>306</v>
      </c>
      <c r="E51" s="4" t="s">
        <v>274</v>
      </c>
      <c r="F51" s="17" t="str">
        <f>VLOOKUP(TRIM(D51),Sistemas!A$2:G$535,5,FALSE)</f>
        <v>?</v>
      </c>
      <c r="G51" s="17" t="str">
        <f>VLOOKUP(TRIM(D51),Sistemas!A$2:G$535,6,FALSE)</f>
        <v>R2</v>
      </c>
      <c r="H51" s="17" t="str">
        <f>VLOOKUP(TRIM(D51),Sistemas!A$2:G$535,3,FALSE)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51" s="2"/>
    </row>
    <row r="52" spans="2:9" x14ac:dyDescent="0.25">
      <c r="B52" s="10" t="s">
        <v>282</v>
      </c>
      <c r="C52" s="10" t="s">
        <v>332</v>
      </c>
      <c r="D52" s="13" t="s">
        <v>337</v>
      </c>
      <c r="E52" s="4" t="s">
        <v>274</v>
      </c>
      <c r="F52" s="17" t="str">
        <f>VLOOKUP(TRIM(D52),Sistemas!A$2:G$535,5,FALSE)</f>
        <v>?</v>
      </c>
      <c r="G52" s="17" t="str">
        <f>VLOOKUP(TRIM(D52),Sistemas!A$2:G$535,6,FALSE)</f>
        <v>?</v>
      </c>
      <c r="H52" s="17" t="str">
        <f>VLOOKUP(TRIM(D52),Sistemas!A$2:G$535,3,FALSE)</f>
        <v>?</v>
      </c>
      <c r="I52" s="2"/>
    </row>
    <row r="53" spans="2:9" x14ac:dyDescent="0.25">
      <c r="B53" s="10" t="s">
        <v>282</v>
      </c>
      <c r="C53" s="10" t="s">
        <v>332</v>
      </c>
      <c r="D53" s="13" t="s">
        <v>310</v>
      </c>
      <c r="E53" s="4" t="s">
        <v>274</v>
      </c>
      <c r="F53" s="17" t="str">
        <f>VLOOKUP(TRIM(D53),Sistemas!A$2:G$535,5,FALSE)</f>
        <v xml:space="preserve">"Gestão de Performance de Recursos"_x000D_
</v>
      </c>
      <c r="G53" s="17" t="str">
        <f>VLOOKUP(TRIM(D53),Sistemas!A$2:G$535,6,FALSE)</f>
        <v>R2</v>
      </c>
      <c r="H53" s="17" t="str">
        <f>VLOOKUP(TRIM(D53),Sistemas!A$2:G$535,3,FALSE)</f>
        <v>Permite controlar a ocupação das facilidades de equipamentos de transmissão de baixa velocidade, indicando a utilização das mesmas para cada circuito: se privativo para cliente ou para rota de comutação. E ainda permite que se controle a terminação dos equipamentos (multiplex) a nível de canal e a interconexão entre distribuidores/atenuadores/conversores/etc.</v>
      </c>
      <c r="I53" s="2"/>
    </row>
    <row r="54" spans="2:9" x14ac:dyDescent="0.25">
      <c r="B54" s="10" t="s">
        <v>282</v>
      </c>
      <c r="C54" s="10" t="s">
        <v>332</v>
      </c>
      <c r="D54" s="13" t="s">
        <v>311</v>
      </c>
      <c r="E54" s="4" t="s">
        <v>274</v>
      </c>
      <c r="F54" s="17" t="str">
        <f>VLOOKUP(TRIM(D54),Sistemas!A$2:G$535,5,FALSE)</f>
        <v>"Inventário de Recursos"</v>
      </c>
      <c r="G54" s="17" t="str">
        <f>VLOOKUP(TRIM(D54),Sistemas!A$2:G$535,6,FALSE)</f>
        <v>?</v>
      </c>
      <c r="H54" s="17" t="str">
        <f>VLOOKUP(TRIM(D54),Sistemas!A$2:G$535,3,FALSE)</f>
        <v>Sistema de cadastro e gerenciamento de facilidades, equipamentos, rotas e circuitos.</v>
      </c>
      <c r="I54" s="2"/>
    </row>
    <row r="55" spans="2:9" x14ac:dyDescent="0.25">
      <c r="B55" s="10" t="s">
        <v>282</v>
      </c>
      <c r="C55" s="10" t="s">
        <v>332</v>
      </c>
      <c r="D55" s="12" t="s">
        <v>312</v>
      </c>
      <c r="E55" s="4" t="s">
        <v>274</v>
      </c>
      <c r="F55" s="17" t="str">
        <f>VLOOKUP(TRIM(D55),Sistemas!A$2:G$535,5,FALSE)</f>
        <v>Faturamento</v>
      </c>
      <c r="G55" s="17" t="str">
        <f>VLOOKUP(TRIM(D55),Sistemas!A$2:G$535,6,FALSE)</f>
        <v>R2</v>
      </c>
      <c r="H55" s="17" t="str">
        <f>VLOOKUP(TRIM(D55),Sistemas!A$2:G$535,3,FALSE)</f>
        <v>Sistema de faturamento legado que executa os processos de pós faturamento: aplicação de impostos, impressão de contas, faturamento de longa distância executadas e recebidas pelo assinante.</v>
      </c>
      <c r="I55" s="2"/>
    </row>
    <row r="56" spans="2:9" x14ac:dyDescent="0.25">
      <c r="B56" s="10" t="s">
        <v>282</v>
      </c>
      <c r="C56" s="10" t="s">
        <v>332</v>
      </c>
      <c r="D56" s="13" t="s">
        <v>313</v>
      </c>
      <c r="E56" s="4" t="s">
        <v>274</v>
      </c>
      <c r="F56" s="17" t="str">
        <f>VLOOKUP(TRIM(D56),Sistemas!A$2:G$535,5,FALSE)</f>
        <v>"Gestão de Canais de Vendas"</v>
      </c>
      <c r="G56" s="17" t="str">
        <f>VLOOKUP(TRIM(D56),Sistemas!A$2:G$535,6,FALSE)</f>
        <v>R1</v>
      </c>
      <c r="H56" s="17" t="str">
        <f>VLOOKUP(TRIM(D56),Sistemas!A$2:G$535,3,FALSE)</f>
        <v>O Sistema Gestão de Viabilidades e Serviços (SGVS) tem como objetivo principal identificar e minimizar os impactos decorrentes dos fluxos gerados para os Projetos de Viabilidade, assegurando os níveis de serviços prestados aos usuários e no ambiente produtivo. Neste sistema um fluxo de controle foi criado para suportar as diversas atividades da área Gestão de Viabilidades e Serviços, documentando o planejamento, a comunicação e a realização dos fluxos.  _x000D_
Principais funcionalidades: Cadastro de Usuários, Alterar Senha, Cadastrar Projetos, Verificar Viabilidade, Concluir Viabilidade, Emitir Relatórios Diversos. A parte de serviços possui as funcionalidades: Importar OSs do STC, Cadastrar Acionamentos, Cadastrar Equipe, Cadastrar Produto/Serviço x Equipe, Distribuir Produto/Serviço por equipe, Tratar Acionamento, Concluir Acionamento.</v>
      </c>
      <c r="I56" s="2"/>
    </row>
    <row r="57" spans="2:9" x14ac:dyDescent="0.25">
      <c r="B57" s="10" t="s">
        <v>282</v>
      </c>
      <c r="C57" s="10" t="s">
        <v>332</v>
      </c>
      <c r="D57" s="12" t="s">
        <v>338</v>
      </c>
      <c r="E57" s="4" t="s">
        <v>274</v>
      </c>
      <c r="F57" s="17" t="str">
        <f>VLOOKUP(TRIM(D57),Sistemas!A$2:G$535,5,FALSE)</f>
        <v>?</v>
      </c>
      <c r="G57" s="17" t="str">
        <f>VLOOKUP(TRIM(D57),Sistemas!A$2:G$535,6,FALSE)</f>
        <v>R2</v>
      </c>
      <c r="H57" s="17" t="str">
        <f>VLOOKUP(TRIM(D57),Sistemas!A$2:G$535,3,FALSE)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57" s="2"/>
    </row>
    <row r="58" spans="2:9" x14ac:dyDescent="0.25">
      <c r="B58" s="10" t="s">
        <v>282</v>
      </c>
      <c r="C58" s="10" t="s">
        <v>332</v>
      </c>
      <c r="D58" s="12" t="s">
        <v>317</v>
      </c>
      <c r="E58" s="4" t="s">
        <v>274</v>
      </c>
      <c r="F58" s="17" t="str">
        <f>VLOOKUP(TRIM(D58),Sistemas!A$2:G$535,5,FALSE)</f>
        <v>?</v>
      </c>
      <c r="G58" s="17" t="str">
        <f>VLOOKUP(TRIM(D58),Sistemas!A$2:G$535,6,FALSE)</f>
        <v>R1 / R2 / R3</v>
      </c>
      <c r="H58" s="17" t="str">
        <f>VLOOKUP(TRIM(D58),Sistemas!A$2:G$535,3,FALSE)</f>
        <v>Sistema para gerenciamento de assinates</v>
      </c>
      <c r="I58" s="2"/>
    </row>
    <row r="59" spans="2:9" x14ac:dyDescent="0.25">
      <c r="B59" s="10" t="s">
        <v>282</v>
      </c>
      <c r="C59" s="10" t="s">
        <v>332</v>
      </c>
      <c r="D59" s="12" t="s">
        <v>318</v>
      </c>
      <c r="E59" s="4" t="s">
        <v>274</v>
      </c>
      <c r="F59" s="17" t="str">
        <f>VLOOKUP(TRIM(D59),Sistemas!A$2:G$535,5,FALSE)</f>
        <v>?</v>
      </c>
      <c r="G59" s="17" t="str">
        <f>VLOOKUP(TRIM(D59),Sistemas!A$2:G$535,6,FALSE)</f>
        <v>?</v>
      </c>
      <c r="H59" s="17" t="str">
        <f>VLOOKUP(TRIM(D59),Sistemas!A$2:G$535,3,FALSE)</f>
        <v>?</v>
      </c>
      <c r="I59" s="2"/>
    </row>
    <row r="60" spans="2:9" x14ac:dyDescent="0.25">
      <c r="B60" s="10" t="s">
        <v>282</v>
      </c>
      <c r="C60" s="10" t="s">
        <v>332</v>
      </c>
      <c r="D60" s="12" t="s">
        <v>339</v>
      </c>
      <c r="E60" s="4" t="s">
        <v>274</v>
      </c>
      <c r="F60" s="17" t="str">
        <f>VLOOKUP(TRIM(D60),Sistemas!A$2:G$535,5,FALSE)</f>
        <v>?</v>
      </c>
      <c r="G60" s="17" t="str">
        <f>VLOOKUP(TRIM(D60),Sistemas!A$2:G$535,6,FALSE)</f>
        <v>?</v>
      </c>
      <c r="H60" s="17" t="str">
        <f>VLOOKUP(TRIM(D60),Sistemas!A$2:G$535,3,FALSE)</f>
        <v>?</v>
      </c>
      <c r="I60" s="2"/>
    </row>
    <row r="61" spans="2:9" x14ac:dyDescent="0.25">
      <c r="B61" s="10" t="s">
        <v>282</v>
      </c>
      <c r="C61" s="10" t="s">
        <v>332</v>
      </c>
      <c r="D61" s="12" t="s">
        <v>340</v>
      </c>
      <c r="E61" s="4" t="s">
        <v>274</v>
      </c>
      <c r="F61" s="17" t="str">
        <f>VLOOKUP(TRIM(D61),Sistemas!A$2:G$535,5,FALSE)</f>
        <v>?</v>
      </c>
      <c r="G61" s="17" t="str">
        <f>VLOOKUP(TRIM(D61),Sistemas!A$2:G$535,6,FALSE)</f>
        <v>?</v>
      </c>
      <c r="H61" s="17" t="str">
        <f>VLOOKUP(TRIM(D61),Sistemas!A$2:G$535,3,FALSE)</f>
        <v>Usado para obter dados de localidades, logradouros, estações, etc.</v>
      </c>
      <c r="I61" s="2"/>
    </row>
    <row r="62" spans="2:9" x14ac:dyDescent="0.25">
      <c r="B62" s="10" t="s">
        <v>282</v>
      </c>
      <c r="C62" s="10" t="s">
        <v>332</v>
      </c>
      <c r="D62" s="12" t="s">
        <v>341</v>
      </c>
      <c r="E62" s="4" t="s">
        <v>274</v>
      </c>
      <c r="F62" s="17" t="str">
        <f>VLOOKUP(TRIM(D62),Sistemas!A$2:G$535,5,FALSE)</f>
        <v>?</v>
      </c>
      <c r="G62" s="17" t="str">
        <f>VLOOKUP(TRIM(D62),Sistemas!A$2:G$535,6,FALSE)</f>
        <v>?</v>
      </c>
      <c r="H62" s="17" t="str">
        <f>VLOOKUP(TRIM(D62),Sistemas!A$2:G$535,3,FALSE)</f>
        <v>Usado para obter dados de geoprocessamento</v>
      </c>
      <c r="I62" s="2"/>
    </row>
    <row r="63" spans="2:9" x14ac:dyDescent="0.25">
      <c r="B63" s="10" t="s">
        <v>282</v>
      </c>
      <c r="C63" s="10" t="s">
        <v>332</v>
      </c>
      <c r="D63" s="12" t="s">
        <v>342</v>
      </c>
      <c r="E63" s="4" t="s">
        <v>274</v>
      </c>
      <c r="F63" s="17" t="str">
        <f>VLOOKUP(TRIM(D63),Sistemas!A$2:G$535,5,FALSE)</f>
        <v>?</v>
      </c>
      <c r="G63" s="17" t="str">
        <f>VLOOKUP(TRIM(D63),Sistemas!A$2:G$535,6,FALSE)</f>
        <v>?</v>
      </c>
      <c r="H63" s="17" t="str">
        <f>VLOOKUP(TRIM(D63),Sistemas!A$2:G$535,3,FALSE)</f>
        <v>?</v>
      </c>
      <c r="I63" s="2"/>
    </row>
    <row r="64" spans="2:9" x14ac:dyDescent="0.25">
      <c r="B64" s="10" t="s">
        <v>282</v>
      </c>
      <c r="C64" s="10" t="s">
        <v>332</v>
      </c>
      <c r="D64" s="13" t="s">
        <v>323</v>
      </c>
      <c r="E64" s="4" t="s">
        <v>274</v>
      </c>
      <c r="F64" s="17" t="str">
        <f>VLOOKUP(TRIM(D64),Sistemas!A$2:G$535,5,FALSE)</f>
        <v>?</v>
      </c>
      <c r="G64" s="17" t="str">
        <f>VLOOKUP(TRIM(D64),Sistemas!A$2:G$535,6,FALSE)</f>
        <v>?</v>
      </c>
      <c r="H64" s="17" t="str">
        <f>VLOOKUP(TRIM(D64),Sistemas!A$2:G$535,3,FALSE)</f>
        <v>?</v>
      </c>
      <c r="I64" s="2"/>
    </row>
    <row r="65" spans="2:9" x14ac:dyDescent="0.25">
      <c r="B65" s="10" t="s">
        <v>282</v>
      </c>
      <c r="C65" s="10" t="s">
        <v>332</v>
      </c>
      <c r="D65" s="13" t="s">
        <v>324</v>
      </c>
      <c r="E65" s="4" t="s">
        <v>274</v>
      </c>
      <c r="F65" s="17" t="str">
        <f>VLOOKUP(TRIM(D65),Sistemas!A$2:G$535,5,FALSE)</f>
        <v>"Anti-Fraude"</v>
      </c>
      <c r="G65" s="17" t="str">
        <f>VLOOKUP(TRIM(D65),Sistemas!A$2:G$535,6,FALSE)</f>
        <v>R1 / R3</v>
      </c>
      <c r="H65" s="17" t="str">
        <f>VLOOKUP(TRIM(D65),Sistemas!A$2:G$535,3,FALSE)</f>
        <v>Sistema responsável pela análise de crédito de clientes da Região 1.</v>
      </c>
      <c r="I65" s="2"/>
    </row>
    <row r="66" spans="2:9" x14ac:dyDescent="0.25">
      <c r="B66" s="10" t="s">
        <v>282</v>
      </c>
      <c r="C66" s="10" t="s">
        <v>332</v>
      </c>
      <c r="D66" s="13" t="s">
        <v>325</v>
      </c>
      <c r="E66" s="4" t="s">
        <v>274</v>
      </c>
      <c r="F66" s="17" t="str">
        <f>VLOOKUP(TRIM(D66),Sistemas!A$2:G$535,5,FALSE)</f>
        <v>"Gestão da Garantia de Receitas"</v>
      </c>
      <c r="G66" s="17" t="str">
        <f>VLOOKUP(TRIM(D66),Sistemas!A$2:G$535,6,FALSE)</f>
        <v>R2</v>
      </c>
      <c r="H66" s="17" t="str">
        <f>VLOOKUP(TRIM(D66),Sistemas!A$2:G$535,3,FALSE)</f>
        <v>Sistema responsável pela análise de crédito de clientes da Região 2.</v>
      </c>
      <c r="I66" s="2"/>
    </row>
    <row r="67" spans="2:9" x14ac:dyDescent="0.25">
      <c r="B67" s="10" t="s">
        <v>282</v>
      </c>
      <c r="C67" s="10" t="s">
        <v>332</v>
      </c>
      <c r="D67" s="13" t="s">
        <v>330</v>
      </c>
      <c r="E67" s="4" t="s">
        <v>274</v>
      </c>
      <c r="F67" s="17" t="str">
        <f>VLOOKUP(TRIM(D67),Sistemas!A$2:G$535,5,FALSE)</f>
        <v>?</v>
      </c>
      <c r="G67" s="17" t="str">
        <f>VLOOKUP(TRIM(D67),Sistemas!A$2:G$535,6,FALSE)</f>
        <v>?</v>
      </c>
      <c r="H67" s="17" t="str">
        <f>VLOOKUP(TRIM(D67),Sistemas!A$2:G$535,3,FALSE)</f>
        <v>?</v>
      </c>
      <c r="I67" s="2"/>
    </row>
    <row r="68" spans="2:9" x14ac:dyDescent="0.25">
      <c r="B68" s="10" t="s">
        <v>344</v>
      </c>
      <c r="C68" s="2"/>
      <c r="D68" s="12" t="s">
        <v>308</v>
      </c>
      <c r="E68" s="4" t="s">
        <v>277</v>
      </c>
      <c r="F68" s="17" t="str">
        <f>VLOOKUP(TRIM(D68),Sistemas!A$2:G$535,5,FALSE)</f>
        <v>ERP</v>
      </c>
      <c r="G68" s="17" t="str">
        <f>VLOOKUP(TRIM(D68),Sistemas!A$2:G$535,6,FALSE)</f>
        <v>R1 / R3</v>
      </c>
      <c r="H68" s="17" t="str">
        <f>VLOOKUP(TRIM(D68),Sistemas!A$2:G$535,3,FALSE)</f>
        <v>Sistema corporativo (ERP) que suporta todos os processos administrativos, financeiros e contábeis essenciais para a administração do grupo O, especificamente das empresas da Região I e III. (TLM, TCS, etc..)_x000D_
_x000D_
O sistema é responsável pelo controle de todos os investimentos das empresas, nos aspectos financeiro e contábil, garantindo o atendimento da legislação brasileira</v>
      </c>
      <c r="I68" s="2"/>
    </row>
    <row r="69" spans="2:9" x14ac:dyDescent="0.25">
      <c r="B69" s="10" t="s">
        <v>344</v>
      </c>
      <c r="C69" s="2"/>
      <c r="D69" s="12" t="s">
        <v>309</v>
      </c>
      <c r="E69" s="4" t="s">
        <v>277</v>
      </c>
      <c r="F69" s="17" t="str">
        <f>VLOOKUP(TRIM(D69),Sistemas!A$2:G$535,5,FALSE)</f>
        <v>ERP</v>
      </c>
      <c r="G69" s="17" t="str">
        <f>VLOOKUP(TRIM(D69),Sistemas!A$2:G$535,6,FALSE)</f>
        <v>R2</v>
      </c>
      <c r="H69" s="17" t="str">
        <f>VLOOKUP(TRIM(D69),Sistemas!A$2:G$535,3,FALSE)</f>
        <v>Sistema corporativo (ERP) que suporta todos os processos administrativos, financeiros e contábeis essenciais para a administração do grupo O, especificamente das empresas da antiga Brasil Telecom._x000D_
_x000D_
O sistema é responsável pelo controle de todos os investimentos das empresas, nos aspectos financeiro e contábil, garantindo o atendimento da legislação brasileira</v>
      </c>
      <c r="I69" s="2"/>
    </row>
    <row r="70" spans="2:9" x14ac:dyDescent="0.25">
      <c r="B70" s="10" t="s">
        <v>344</v>
      </c>
      <c r="C70" s="2"/>
      <c r="D70" s="12" t="s">
        <v>314</v>
      </c>
      <c r="E70" s="4" t="s">
        <v>277</v>
      </c>
      <c r="F70" s="17" t="str">
        <f>VLOOKUP(TRIM(D70),Sistemas!A$2:G$535,5,FALSE)</f>
        <v>CRM</v>
      </c>
      <c r="G70" s="17" t="str">
        <f>VLOOKUP(TRIM(D70),Sistemas!A$2:G$535,6,FALSE)</f>
        <v>R1/R2/R3</v>
      </c>
      <c r="H70" s="17" t="str">
        <f>VLOOKUP(TRIM(D70),Sistemas!A$2:G$535,3,FALSE)</f>
        <v>CRM - Atendimento Móvel</v>
      </c>
      <c r="I70" s="2"/>
    </row>
    <row r="71" spans="2:9" x14ac:dyDescent="0.25">
      <c r="B71" s="10" t="s">
        <v>344</v>
      </c>
      <c r="C71" s="2"/>
      <c r="D71" s="12" t="s">
        <v>320</v>
      </c>
      <c r="E71" s="4" t="s">
        <v>277</v>
      </c>
      <c r="F71" s="17" t="str">
        <f>VLOOKUP(TRIM(D71),Sistemas!A$2:G$535,5,FALSE)</f>
        <v>Faturamento</v>
      </c>
      <c r="G71" s="17" t="str">
        <f>VLOOKUP(TRIM(D71),Sistemas!A$2:G$535,6,FALSE)</f>
        <v>R1/R3</v>
      </c>
      <c r="H71" s="17">
        <f>VLOOKUP(TRIM(D71),Sistemas!A$2:G$535,3,FALSE)</f>
        <v>0</v>
      </c>
      <c r="I71" s="2"/>
    </row>
    <row r="72" spans="2:9" x14ac:dyDescent="0.25">
      <c r="B72" s="10" t="s">
        <v>344</v>
      </c>
      <c r="C72" s="2"/>
      <c r="D72" s="12" t="s">
        <v>322</v>
      </c>
      <c r="E72" s="4" t="s">
        <v>277</v>
      </c>
      <c r="F72" s="17" t="str">
        <f>VLOOKUP(TRIM(D72),Sistemas!A$2:G$535,5,FALSE)</f>
        <v>?</v>
      </c>
      <c r="G72" s="17" t="str">
        <f>VLOOKUP(TRIM(D72),Sistemas!A$2:G$535,6,FALSE)</f>
        <v>?</v>
      </c>
      <c r="H72" s="17" t="str">
        <f>VLOOKUP(TRIM(D72),Sistemas!A$2:G$535,3,FALSE)</f>
        <v xml:space="preserve">Sistema de CRM para Telefonia Fixa, com informações de planta de terminais, facilidades, clientes, OS, Reparo, Propostas de Habilitação, Bloqueio. Realiza aprovisionamento da rede fixa. </v>
      </c>
      <c r="I72" s="2"/>
    </row>
    <row r="73" spans="2:9" x14ac:dyDescent="0.25">
      <c r="B73" s="10" t="s">
        <v>344</v>
      </c>
      <c r="C73" s="2"/>
      <c r="D73" s="12" t="s">
        <v>95</v>
      </c>
      <c r="E73" s="4" t="s">
        <v>274</v>
      </c>
      <c r="F73" s="17" t="str">
        <f>VLOOKUP(TRIM(D73),Sistemas!A$2:G$535,5,FALSE)</f>
        <v>Jurídico</v>
      </c>
      <c r="G73" s="17" t="str">
        <f>VLOOKUP(TRIM(D73),Sistemas!A$2:G$535,6,FALSE)</f>
        <v>R1</v>
      </c>
      <c r="H73" s="17" t="str">
        <f>VLOOKUP(TRIM(D73),Sistemas!A$2:G$535,3,FALSE)</f>
        <v>"Sistema de Auditoria"</v>
      </c>
      <c r="I73" s="2"/>
    </row>
    <row r="74" spans="2:9" x14ac:dyDescent="0.25">
      <c r="B74" s="10" t="s">
        <v>344</v>
      </c>
      <c r="C74" s="2"/>
      <c r="D74" s="12" t="s">
        <v>98</v>
      </c>
      <c r="E74" s="4" t="s">
        <v>274</v>
      </c>
      <c r="F74" s="17" t="str">
        <f>VLOOKUP(TRIM(D74),Sistemas!A$2:G$535,5,FALSE)</f>
        <v>?</v>
      </c>
      <c r="G74" s="17" t="str">
        <f>VLOOKUP(TRIM(D74),Sistemas!A$2:G$535,6,FALSE)</f>
        <v>?</v>
      </c>
      <c r="H74" s="17" t="str">
        <f>VLOOKUP(TRIM(D74),Sistemas!A$2:G$535,3,FALSE)</f>
        <v>?</v>
      </c>
      <c r="I74" s="2"/>
    </row>
    <row r="75" spans="2:9" x14ac:dyDescent="0.25">
      <c r="B75" s="10" t="s">
        <v>344</v>
      </c>
      <c r="C75" s="2"/>
      <c r="D75" s="12" t="s">
        <v>99</v>
      </c>
      <c r="E75" s="4" t="s">
        <v>274</v>
      </c>
      <c r="F75" s="17" t="str">
        <f>VLOOKUP(TRIM(D75),Sistemas!A$2:G$535,5,FALSE)</f>
        <v>?</v>
      </c>
      <c r="G75" s="17" t="str">
        <f>VLOOKUP(TRIM(D75),Sistemas!A$2:G$535,6,FALSE)</f>
        <v>?</v>
      </c>
      <c r="H75" s="17" t="str">
        <f>VLOOKUP(TRIM(D75),Sistemas!A$2:G$535,3,FALSE)</f>
        <v>?</v>
      </c>
      <c r="I75" s="2"/>
    </row>
    <row r="76" spans="2:9" x14ac:dyDescent="0.25">
      <c r="B76" s="10" t="s">
        <v>344</v>
      </c>
      <c r="C76" s="2"/>
      <c r="D76" s="13" t="s">
        <v>102</v>
      </c>
      <c r="E76" s="4" t="s">
        <v>274</v>
      </c>
      <c r="F76" s="17" t="str">
        <f>VLOOKUP(TRIM(D76),Sistemas!A$2:G$535,5,FALSE)</f>
        <v>?</v>
      </c>
      <c r="G76" s="17" t="str">
        <f>VLOOKUP(TRIM(D76),Sistemas!A$2:G$535,6,FALSE)</f>
        <v>?</v>
      </c>
      <c r="H76" s="17" t="str">
        <f>VLOOKUP(TRIM(D76),Sistemas!A$2:G$535,3,FALSE)</f>
        <v>O CHC (Central de Habilitação de Cartões) é um sistema para auxiliar funcionários, fornecedores e fabricantes sobre a codificação, remessa e entregas de cartões telefônicos da Telemar.</v>
      </c>
      <c r="I76" s="2"/>
    </row>
    <row r="77" spans="2:9" x14ac:dyDescent="0.25">
      <c r="B77" s="10" t="s">
        <v>344</v>
      </c>
      <c r="C77" s="2"/>
      <c r="D77" s="12" t="s">
        <v>285</v>
      </c>
      <c r="E77" s="4" t="s">
        <v>274</v>
      </c>
      <c r="F77" s="17" t="str">
        <f>VLOOKUP(TRIM(D77),Sistemas!A$2:G$535,5,FALSE)</f>
        <v>CRM</v>
      </c>
      <c r="G77" s="17" t="str">
        <f>VLOOKUP(TRIM(D77),Sistemas!A$2:G$535,6,FALSE)</f>
        <v>R2</v>
      </c>
      <c r="H77" s="17" t="str">
        <f>VLOOKUP(TRIM(D77),Sistemas!A$2:G$535,3,FALSE)</f>
        <v>Sistema de CRM da Brt que consiste no front-end principal para venda, atendimento e reparo de clientes PF e PJ, suportando todos os canais de negócios, informações das interações com os clientes, bem como o registro de suas solicitações, desde instalação de serviços até contestações dos clientes. Base de dados unificada para fixa, móvel, dados  e produtos convergentes.</v>
      </c>
      <c r="I77" s="2"/>
    </row>
    <row r="78" spans="2:9" x14ac:dyDescent="0.25">
      <c r="B78" s="10" t="s">
        <v>344</v>
      </c>
      <c r="C78" s="2"/>
      <c r="D78" s="12" t="s">
        <v>101</v>
      </c>
      <c r="E78" s="4" t="s">
        <v>274</v>
      </c>
      <c r="F78" s="17" t="str">
        <f>VLOOKUP(TRIM(D78),Sistemas!A$2:G$535,5,FALSE)</f>
        <v>Gestão de RH</v>
      </c>
      <c r="G78" s="17" t="str">
        <f>VLOOKUP(TRIM(D78),Sistemas!A$2:G$535,6,FALSE)</f>
        <v>R1 / R2 / R3</v>
      </c>
      <c r="H78" s="17" t="str">
        <f>VLOOKUP(TRIM(D78),Sistemas!A$2:G$535,3,FALSE)</f>
        <v>Sistema de controle da folha de pagamentos</v>
      </c>
      <c r="I78" s="2"/>
    </row>
    <row r="79" spans="2:9" x14ac:dyDescent="0.25">
      <c r="B79" s="10" t="s">
        <v>344</v>
      </c>
      <c r="C79" s="2"/>
      <c r="D79" s="13" t="s">
        <v>303</v>
      </c>
      <c r="E79" s="4" t="s">
        <v>274</v>
      </c>
      <c r="F79" s="17" t="str">
        <f>VLOOKUP(TRIM(D79),Sistemas!A$2:G$535,5,FALSE)</f>
        <v>?</v>
      </c>
      <c r="G79" s="17" t="str">
        <f>VLOOKUP(TRIM(D79),Sistemas!A$2:G$535,6,FALSE)</f>
        <v>?</v>
      </c>
      <c r="H79" s="17" t="str">
        <f>VLOOKUP(TRIM(D79),Sistemas!A$2:G$535,3,FALSE)</f>
        <v>?</v>
      </c>
      <c r="I79" s="2"/>
    </row>
    <row r="80" spans="2:9" x14ac:dyDescent="0.25">
      <c r="B80" s="10" t="s">
        <v>344</v>
      </c>
      <c r="C80" s="2"/>
      <c r="D80" s="12" t="s">
        <v>110</v>
      </c>
      <c r="E80" s="4" t="s">
        <v>274</v>
      </c>
      <c r="F80" s="17" t="str">
        <f>VLOOKUP(TRIM(D80),Sistemas!A$2:G$535,5,FALSE)</f>
        <v xml:space="preserve">"Gestão de Performance de Recursos"_x000D_
</v>
      </c>
      <c r="G80" s="17" t="str">
        <f>VLOOKUP(TRIM(D80),Sistemas!A$2:G$535,6,FALSE)</f>
        <v>R2</v>
      </c>
      <c r="H80" s="17" t="str">
        <f>VLOOKUP(TRIM(D80),Sistemas!A$2:G$535,3,FALSE)</f>
        <v>Sistema que atende a BrT, implantado em todas as filiais, e que se propõe a gerenciar os principais problemas da rede, através de indicadores operacionais.</v>
      </c>
      <c r="I80" s="2"/>
    </row>
    <row r="81" spans="2:9" x14ac:dyDescent="0.25">
      <c r="B81" s="10" t="s">
        <v>344</v>
      </c>
      <c r="C81" s="2"/>
      <c r="D81" s="13" t="s">
        <v>96</v>
      </c>
      <c r="E81" s="4" t="s">
        <v>274</v>
      </c>
      <c r="F81" s="17" t="str">
        <f>VLOOKUP(TRIM(D81),Sistemas!A$2:G$535,5,FALSE)</f>
        <v>Gestão de Parceiros</v>
      </c>
      <c r="G81" s="17" t="str">
        <f>VLOOKUP(TRIM(D81),Sistemas!A$2:G$535,6,FALSE)</f>
        <v>R1 / R2 / R3</v>
      </c>
      <c r="H81" s="17" t="str">
        <f>VLOOKUP(TRIM(D81),Sistemas!A$2:G$535,3,FALSE)</f>
        <v>Sistema para controle de parceiros e anteneiros para venda de OITV nas cidades do interior do Brasil</v>
      </c>
      <c r="I81" s="2"/>
    </row>
    <row r="82" spans="2:9" x14ac:dyDescent="0.25">
      <c r="B82" s="10" t="s">
        <v>344</v>
      </c>
      <c r="C82" s="2"/>
      <c r="D82" s="13" t="s">
        <v>97</v>
      </c>
      <c r="E82" s="4" t="s">
        <v>274</v>
      </c>
      <c r="F82" s="17" t="str">
        <f>VLOOKUP(TRIM(D82),Sistemas!A$2:G$535,5,FALSE)</f>
        <v>?</v>
      </c>
      <c r="G82" s="17" t="str">
        <f>VLOOKUP(TRIM(D82),Sistemas!A$2:G$535,6,FALSE)</f>
        <v>?</v>
      </c>
      <c r="H82" s="17" t="str">
        <f>VLOOKUP(TRIM(D82),Sistemas!A$2:G$535,3,FALSE)</f>
        <v>Usado para obter dados de vistoria de rede externa</v>
      </c>
      <c r="I82" s="2"/>
    </row>
    <row r="83" spans="2:9" x14ac:dyDescent="0.25">
      <c r="B83" s="10" t="s">
        <v>344</v>
      </c>
      <c r="C83" s="2"/>
      <c r="D83" s="13" t="s">
        <v>103</v>
      </c>
      <c r="E83" s="4" t="s">
        <v>274</v>
      </c>
      <c r="F83" s="17" t="str">
        <f>VLOOKUP(TRIM(D83),Sistemas!A$2:G$535,5,FALSE)</f>
        <v>"Monitoramento de Status dos Recursos"</v>
      </c>
      <c r="G83" s="17" t="str">
        <f>VLOOKUP(TRIM(D83),Sistemas!A$2:G$535,6,FALSE)</f>
        <v>R2</v>
      </c>
      <c r="H83" s="17" t="str">
        <f>VLOOKUP(TRIM(D83),Sistemas!A$2:G$535,3,FALSE)</f>
        <v>Gerencia a bilhetagem e falhas de telefones públicos.</v>
      </c>
      <c r="I83" s="2"/>
    </row>
    <row r="84" spans="2:9" x14ac:dyDescent="0.25">
      <c r="B84" s="10" t="s">
        <v>344</v>
      </c>
      <c r="C84" s="2"/>
      <c r="D84" s="12" t="s">
        <v>105</v>
      </c>
      <c r="E84" s="4" t="s">
        <v>274</v>
      </c>
      <c r="F84" s="17" t="str">
        <f>VLOOKUP(TRIM(D84),Sistemas!A$2:G$535,5,FALSE)</f>
        <v>Faturamento</v>
      </c>
      <c r="G84" s="17" t="str">
        <f>VLOOKUP(TRIM(D84),Sistemas!A$2:G$535,6,FALSE)</f>
        <v>R1</v>
      </c>
      <c r="H84" s="17" t="str">
        <f>VLOOKUP(TRIM(D84),Sistemas!A$2:G$535,3,FALSE)</f>
        <v>Emite faturas, notas fiscais de Telecom para serviços não faturados pelo processo normal de faturamento, além de recibos e estimativas de governo</v>
      </c>
      <c r="I84" s="2"/>
    </row>
    <row r="85" spans="2:9" x14ac:dyDescent="0.25">
      <c r="B85" s="10" t="s">
        <v>344</v>
      </c>
      <c r="C85" s="2"/>
      <c r="D85" s="12" t="s">
        <v>106</v>
      </c>
      <c r="E85" s="4" t="s">
        <v>274</v>
      </c>
      <c r="F85" s="17" t="str">
        <f>VLOOKUP(TRIM(D85),Sistemas!A$2:G$535,5,FALSE)</f>
        <v>?</v>
      </c>
      <c r="G85" s="17" t="str">
        <f>VLOOKUP(TRIM(D85),Sistemas!A$2:G$535,6,FALSE)</f>
        <v>?</v>
      </c>
      <c r="H85" s="17" t="str">
        <f>VLOOKUP(TRIM(D85),Sistemas!A$2:G$535,3,FALSE)</f>
        <v>?</v>
      </c>
      <c r="I85" s="2"/>
    </row>
    <row r="86" spans="2:9" ht="24" customHeight="1" x14ac:dyDescent="0.25">
      <c r="B86" s="10" t="s">
        <v>344</v>
      </c>
      <c r="C86" s="2"/>
      <c r="D86" s="12" t="s">
        <v>100</v>
      </c>
      <c r="E86" s="4" t="s">
        <v>274</v>
      </c>
      <c r="F86" s="17" t="str">
        <f>VLOOKUP(TRIM(D86),Sistemas!A$2:G$535,5,FALSE)</f>
        <v>?</v>
      </c>
      <c r="G86" s="17" t="str">
        <f>VLOOKUP(TRIM(D86),Sistemas!A$2:G$535,6,FALSE)</f>
        <v>?</v>
      </c>
      <c r="H86" s="17" t="str">
        <f>VLOOKUP(TRIM(D86),Sistemas!A$2:G$535,3,FALSE)</f>
        <v>?</v>
      </c>
      <c r="I86" s="2"/>
    </row>
    <row r="87" spans="2:9" x14ac:dyDescent="0.25">
      <c r="B87" s="10" t="s">
        <v>344</v>
      </c>
      <c r="C87" s="2"/>
      <c r="D87" s="12" t="s">
        <v>345</v>
      </c>
      <c r="E87" s="4" t="s">
        <v>274</v>
      </c>
      <c r="F87" s="17" t="str">
        <f>VLOOKUP(TRIM(D87),Sistemas!A$2:G$535,5,FALSE)</f>
        <v>?</v>
      </c>
      <c r="G87" s="17" t="str">
        <f>VLOOKUP(TRIM(D87),Sistemas!A$2:G$535,6,FALSE)</f>
        <v>?</v>
      </c>
      <c r="H87" s="17" t="str">
        <f>VLOOKUP(TRIM(D87),Sistemas!A$2:G$535,3,FALSE)</f>
        <v>?</v>
      </c>
      <c r="I87" s="2"/>
    </row>
    <row r="88" spans="2:9" x14ac:dyDescent="0.25">
      <c r="B88" s="10" t="s">
        <v>344</v>
      </c>
      <c r="C88" s="2"/>
      <c r="D88" s="12" t="s">
        <v>108</v>
      </c>
      <c r="E88" s="4" t="s">
        <v>274</v>
      </c>
      <c r="F88" s="17" t="str">
        <f>VLOOKUP(TRIM(D88),Sistemas!A$2:G$535,5,FALSE)</f>
        <v>?</v>
      </c>
      <c r="G88" s="17" t="str">
        <f>VLOOKUP(TRIM(D88),Sistemas!A$2:G$535,6,FALSE)</f>
        <v>?</v>
      </c>
      <c r="H88" s="17" t="str">
        <f>VLOOKUP(TRIM(D88),Sistemas!A$2:G$535,3,FALSE)</f>
        <v>Usado para obter dados de sites (lugar de instalação de antenas de telefonia)</v>
      </c>
      <c r="I88" s="2"/>
    </row>
    <row r="89" spans="2:9" x14ac:dyDescent="0.25">
      <c r="B89" s="10" t="s">
        <v>344</v>
      </c>
      <c r="C89" s="2"/>
      <c r="D89" s="12" t="s">
        <v>109</v>
      </c>
      <c r="E89" s="4" t="s">
        <v>274</v>
      </c>
      <c r="F89" s="17" t="str">
        <f>VLOOKUP(TRIM(D89),Sistemas!A$2:G$535,5,FALSE)</f>
        <v xml:space="preserve">"Gestão de RH"_x000D_
</v>
      </c>
      <c r="G89" s="17" t="str">
        <f>VLOOKUP(TRIM(D89),Sistemas!A$2:G$535,6,FALSE)</f>
        <v>R1</v>
      </c>
      <c r="H89" s="17" t="str">
        <f>VLOOKUP(TRIM(D89),Sistemas!A$2:G$535,3,FALSE)</f>
        <v>Gestão da força de trabalho tercerizada da Oi. Aplicação faz acesso direto a tabelas do FPW via DBLINK.</v>
      </c>
      <c r="I89" s="2"/>
    </row>
    <row r="90" spans="2:9" x14ac:dyDescent="0.25">
      <c r="B90" s="10" t="s">
        <v>344</v>
      </c>
      <c r="C90" s="2"/>
      <c r="D90" s="12" t="s">
        <v>112</v>
      </c>
      <c r="E90" s="4" t="s">
        <v>274</v>
      </c>
      <c r="F90" s="17" t="str">
        <f>VLOOKUP(TRIM(D90),Sistemas!A$2:G$535,5,FALSE)</f>
        <v>?</v>
      </c>
      <c r="G90" s="17" t="str">
        <f>VLOOKUP(TRIM(D90),Sistemas!A$2:G$535,6,FALSE)</f>
        <v>?</v>
      </c>
      <c r="H90" s="17" t="str">
        <f>VLOOKUP(TRIM(D90),Sistemas!A$2:G$535,3,FALSE)</f>
        <v>?</v>
      </c>
      <c r="I90" s="2"/>
    </row>
    <row r="91" spans="2:9" x14ac:dyDescent="0.25">
      <c r="B91" s="10" t="s">
        <v>344</v>
      </c>
      <c r="C91" s="2"/>
      <c r="D91" s="12" t="s">
        <v>111</v>
      </c>
      <c r="E91" s="4" t="s">
        <v>274</v>
      </c>
      <c r="F91" s="17" t="str">
        <f>VLOOKUP(TRIM(D91),Sistemas!A$2:G$535,5,FALSE)</f>
        <v>?</v>
      </c>
      <c r="G91" s="17" t="str">
        <f>VLOOKUP(TRIM(D91),Sistemas!A$2:G$535,6,FALSE)</f>
        <v>?</v>
      </c>
      <c r="H91" s="17" t="str">
        <f>VLOOKUP(TRIM(D91),Sistemas!A$2:G$535,3,FALSE)</f>
        <v>?</v>
      </c>
      <c r="I91" s="2"/>
    </row>
    <row r="92" spans="2:9" x14ac:dyDescent="0.25">
      <c r="B92" s="10" t="s">
        <v>343</v>
      </c>
      <c r="C92" s="2"/>
      <c r="D92" s="12" t="s">
        <v>321</v>
      </c>
      <c r="E92" s="4" t="s">
        <v>275</v>
      </c>
      <c r="F92" s="17" t="str">
        <f>VLOOKUP(TRIM(D92),Sistemas!A$2:G$535,5,FALSE)</f>
        <v>?</v>
      </c>
      <c r="G92" s="17" t="str">
        <f>VLOOKUP(TRIM(D92),Sistemas!A$2:G$535,6,FALSE)</f>
        <v>?</v>
      </c>
      <c r="H92" s="17" t="str">
        <f>VLOOKUP(TRIM(D92),Sistemas!A$2:G$535,3,FALSE)</f>
        <v>Sistema CRM de dados (FR, TC Data Turbo, TC Data Inter, Velox, IP Connect, VPN Vip, etc) respondendo tambem por aproviosamento, workflow de produtos de dados a exceção do velox, reparo, OS.</v>
      </c>
      <c r="I92" s="2"/>
    </row>
    <row r="93" spans="2:9" x14ac:dyDescent="0.25">
      <c r="B93" s="10" t="s">
        <v>343</v>
      </c>
      <c r="C93" s="2"/>
      <c r="D93" s="12" t="s">
        <v>322</v>
      </c>
      <c r="E93" s="4" t="s">
        <v>275</v>
      </c>
      <c r="F93" s="17" t="str">
        <f>VLOOKUP(TRIM(D93),Sistemas!A$2:G$535,5,FALSE)</f>
        <v>?</v>
      </c>
      <c r="G93" s="17" t="str">
        <f>VLOOKUP(TRIM(D93),Sistemas!A$2:G$535,6,FALSE)</f>
        <v>?</v>
      </c>
      <c r="H93" s="17" t="str">
        <f>VLOOKUP(TRIM(D93),Sistemas!A$2:G$535,3,FALSE)</f>
        <v xml:space="preserve">Sistema de CRM para Telefonia Fixa, com informações de planta de terminais, facilidades, clientes, OS, Reparo, Propostas de Habilitação, Bloqueio. Realiza aprovisionamento da rede fixa. </v>
      </c>
      <c r="I93" s="2"/>
    </row>
    <row r="94" spans="2:9" x14ac:dyDescent="0.25">
      <c r="B94" s="10" t="s">
        <v>343</v>
      </c>
      <c r="C94" s="2"/>
      <c r="D94" s="12" t="s">
        <v>308</v>
      </c>
      <c r="E94" s="4" t="s">
        <v>277</v>
      </c>
      <c r="F94" s="17" t="str">
        <f>VLOOKUP(TRIM(D94),Sistemas!A$2:G$535,5,FALSE)</f>
        <v>ERP</v>
      </c>
      <c r="G94" s="17" t="str">
        <f>VLOOKUP(TRIM(D94),Sistemas!A$2:G$535,6,FALSE)</f>
        <v>R1 / R3</v>
      </c>
      <c r="H94" s="17" t="str">
        <f>VLOOKUP(TRIM(D94),Sistemas!A$2:G$535,3,FALSE)</f>
        <v>Sistema corporativo (ERP) que suporta todos os processos administrativos, financeiros e contábeis essenciais para a administração do grupo O, especificamente das empresas da Região I e III. (TLM, TCS, etc..)_x000D_
_x000D_
O sistema é responsável pelo controle de todos os investimentos das empresas, nos aspectos financeiro e contábil, garantindo o atendimento da legislação brasileira</v>
      </c>
      <c r="I94" s="2"/>
    </row>
    <row r="95" spans="2:9" x14ac:dyDescent="0.25">
      <c r="B95" s="10" t="s">
        <v>343</v>
      </c>
      <c r="C95" s="2"/>
      <c r="D95" s="12" t="s">
        <v>309</v>
      </c>
      <c r="E95" s="4" t="s">
        <v>277</v>
      </c>
      <c r="F95" s="17" t="str">
        <f>VLOOKUP(TRIM(D95),Sistemas!A$2:G$535,5,FALSE)</f>
        <v>ERP</v>
      </c>
      <c r="G95" s="17" t="str">
        <f>VLOOKUP(TRIM(D95),Sistemas!A$2:G$535,6,FALSE)</f>
        <v>R2</v>
      </c>
      <c r="H95" s="17" t="str">
        <f>VLOOKUP(TRIM(D95),Sistemas!A$2:G$535,3,FALSE)</f>
        <v>Sistema corporativo (ERP) que suporta todos os processos administrativos, financeiros e contábeis essenciais para a administração do grupo O, especificamente das empresas da antiga Brasil Telecom._x000D_
_x000D_
O sistema é responsável pelo controle de todos os investimentos das empresas, nos aspectos financeiro e contábil, garantindo o atendimento da legislação brasileira</v>
      </c>
      <c r="I95" s="2"/>
    </row>
    <row r="96" spans="2:9" x14ac:dyDescent="0.25">
      <c r="B96" s="10" t="s">
        <v>343</v>
      </c>
      <c r="C96" s="2"/>
      <c r="D96" s="13" t="s">
        <v>102</v>
      </c>
      <c r="E96" s="4" t="s">
        <v>274</v>
      </c>
      <c r="F96" s="17" t="str">
        <f>VLOOKUP(TRIM(D96),Sistemas!A$2:G$535,5,FALSE)</f>
        <v>?</v>
      </c>
      <c r="G96" s="17" t="str">
        <f>VLOOKUP(TRIM(D96),Sistemas!A$2:G$535,6,FALSE)</f>
        <v>?</v>
      </c>
      <c r="H96" s="17" t="str">
        <f>VLOOKUP(TRIM(D96),Sistemas!A$2:G$535,3,FALSE)</f>
        <v>O CHC (Central de Habilitação de Cartões) é um sistema para auxiliar funcionários, fornecedores e fabricantes sobre a codificação, remessa e entregas de cartões telefônicos da Telemar.</v>
      </c>
      <c r="I96" s="2"/>
    </row>
    <row r="97" spans="2:9" x14ac:dyDescent="0.25">
      <c r="B97" s="10" t="s">
        <v>343</v>
      </c>
      <c r="C97" s="2"/>
      <c r="D97" s="12" t="s">
        <v>104</v>
      </c>
      <c r="E97" s="4" t="s">
        <v>274</v>
      </c>
      <c r="F97" s="17" t="str">
        <f>VLOOKUP(TRIM(D97),Sistemas!A$2:G$535,5,FALSE)</f>
        <v>Gestão de RH</v>
      </c>
      <c r="G97" s="17" t="str">
        <f>VLOOKUP(TRIM(D97),Sistemas!A$2:G$535,6,FALSE)</f>
        <v>R1/R2/R3</v>
      </c>
      <c r="H97" s="17" t="str">
        <f>VLOOKUP(TRIM(D97),Sistemas!A$2:G$535,3,FALSE)</f>
        <v>Intranet Corporativa da Oi</v>
      </c>
      <c r="I97" s="2"/>
    </row>
    <row r="98" spans="2:9" x14ac:dyDescent="0.25">
      <c r="B98" s="10" t="s">
        <v>343</v>
      </c>
      <c r="C98" s="2"/>
      <c r="D98" s="13" t="s">
        <v>303</v>
      </c>
      <c r="E98" s="4" t="s">
        <v>274</v>
      </c>
      <c r="F98" s="17" t="str">
        <f>VLOOKUP(TRIM(D98),Sistemas!A$2:G$535,5,FALSE)</f>
        <v>?</v>
      </c>
      <c r="G98" s="17" t="str">
        <f>VLOOKUP(TRIM(D98),Sistemas!A$2:G$535,6,FALSE)</f>
        <v>?</v>
      </c>
      <c r="H98" s="17" t="str">
        <f>VLOOKUP(TRIM(D98),Sistemas!A$2:G$535,3,FALSE)</f>
        <v>?</v>
      </c>
      <c r="I98" s="2"/>
    </row>
    <row r="99" spans="2:9" x14ac:dyDescent="0.25">
      <c r="B99" s="10" t="s">
        <v>343</v>
      </c>
      <c r="C99" s="2"/>
      <c r="D99" s="12" t="s">
        <v>306</v>
      </c>
      <c r="E99" s="4" t="s">
        <v>274</v>
      </c>
      <c r="F99" s="17" t="str">
        <f>VLOOKUP(TRIM(D99),Sistemas!A$2:G$535,5,FALSE)</f>
        <v>?</v>
      </c>
      <c r="G99" s="17" t="str">
        <f>VLOOKUP(TRIM(D99),Sistemas!A$2:G$535,6,FALSE)</f>
        <v>R2</v>
      </c>
      <c r="H99" s="17" t="str">
        <f>VLOOKUP(TRIM(D99),Sistemas!A$2:G$535,3,FALSE)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99" s="2"/>
    </row>
    <row r="100" spans="2:9" x14ac:dyDescent="0.25">
      <c r="B100" s="10" t="s">
        <v>343</v>
      </c>
      <c r="C100" s="2"/>
      <c r="D100" s="13" t="s">
        <v>103</v>
      </c>
      <c r="E100" s="4" t="s">
        <v>274</v>
      </c>
      <c r="F100" s="17" t="str">
        <f>VLOOKUP(TRIM(D100),Sistemas!A$2:G$535,5,FALSE)</f>
        <v>"Monitoramento de Status dos Recursos"</v>
      </c>
      <c r="G100" s="17" t="str">
        <f>VLOOKUP(TRIM(D100),Sistemas!A$2:G$535,6,FALSE)</f>
        <v>R2</v>
      </c>
      <c r="H100" s="17" t="str">
        <f>VLOOKUP(TRIM(D100),Sistemas!A$2:G$535,3,FALSE)</f>
        <v>Gerencia a bilhetagem e falhas de telefones públicos.</v>
      </c>
      <c r="I100" s="2"/>
    </row>
    <row r="101" spans="2:9" x14ac:dyDescent="0.25">
      <c r="B101" s="10" t="s">
        <v>343</v>
      </c>
      <c r="C101" s="2"/>
      <c r="D101" s="12" t="s">
        <v>317</v>
      </c>
      <c r="E101" s="4" t="s">
        <v>274</v>
      </c>
      <c r="F101" s="17" t="str">
        <f>VLOOKUP(TRIM(D101),Sistemas!A$2:G$535,5,FALSE)</f>
        <v>?</v>
      </c>
      <c r="G101" s="17" t="str">
        <f>VLOOKUP(TRIM(D101),Sistemas!A$2:G$535,6,FALSE)</f>
        <v>R1 / R2 / R3</v>
      </c>
      <c r="H101" s="17" t="str">
        <f>VLOOKUP(TRIM(D101),Sistemas!A$2:G$535,3,FALSE)</f>
        <v>Sistema para gerenciamento de assinates</v>
      </c>
      <c r="I101" s="2"/>
    </row>
    <row r="102" spans="2:9" x14ac:dyDescent="0.25">
      <c r="B102" s="10" t="s">
        <v>343</v>
      </c>
      <c r="C102" s="2"/>
      <c r="D102" s="12" t="s">
        <v>318</v>
      </c>
      <c r="E102" s="4" t="s">
        <v>274</v>
      </c>
      <c r="F102" s="17" t="str">
        <f>VLOOKUP(TRIM(D102),Sistemas!A$2:G$535,5,FALSE)</f>
        <v>?</v>
      </c>
      <c r="G102" s="17" t="str">
        <f>VLOOKUP(TRIM(D102),Sistemas!A$2:G$535,6,FALSE)</f>
        <v>?</v>
      </c>
      <c r="H102" s="17" t="str">
        <f>VLOOKUP(TRIM(D102),Sistemas!A$2:G$535,3,FALSE)</f>
        <v>?</v>
      </c>
      <c r="I102" s="2"/>
    </row>
    <row r="103" spans="2:9" x14ac:dyDescent="0.25">
      <c r="B103" s="10" t="s">
        <v>299</v>
      </c>
      <c r="C103" s="2"/>
      <c r="D103" s="12" t="s">
        <v>320</v>
      </c>
      <c r="E103" s="4" t="s">
        <v>275</v>
      </c>
      <c r="F103" s="17" t="str">
        <f>VLOOKUP(TRIM(D103),Sistemas!A$2:G$535,5,FALSE)</f>
        <v>Faturamento</v>
      </c>
      <c r="G103" s="17" t="str">
        <f>VLOOKUP(TRIM(D103),Sistemas!A$2:G$535,6,FALSE)</f>
        <v>R1/R3</v>
      </c>
      <c r="H103" s="17">
        <f>VLOOKUP(TRIM(D103),Sistemas!A$2:G$535,3,FALSE)</f>
        <v>0</v>
      </c>
      <c r="I103" s="2"/>
    </row>
    <row r="104" spans="2:9" x14ac:dyDescent="0.25">
      <c r="B104" s="10" t="s">
        <v>299</v>
      </c>
      <c r="C104" s="2"/>
      <c r="D104" s="12" t="s">
        <v>322</v>
      </c>
      <c r="E104" s="4" t="s">
        <v>275</v>
      </c>
      <c r="F104" s="17" t="str">
        <f>VLOOKUP(TRIM(D104),Sistemas!A$2:G$535,5,FALSE)</f>
        <v>?</v>
      </c>
      <c r="G104" s="17" t="str">
        <f>VLOOKUP(TRIM(D104),Sistemas!A$2:G$535,6,FALSE)</f>
        <v>?</v>
      </c>
      <c r="H104" s="17" t="str">
        <f>VLOOKUP(TRIM(D104),Sistemas!A$2:G$535,3,FALSE)</f>
        <v xml:space="preserve">Sistema de CRM para Telefonia Fixa, com informações de planta de terminais, facilidades, clientes, OS, Reparo, Propostas de Habilitação, Bloqueio. Realiza aprovisionamento da rede fixa. </v>
      </c>
      <c r="I104" s="2"/>
    </row>
    <row r="105" spans="2:9" x14ac:dyDescent="0.25">
      <c r="B105" s="10" t="s">
        <v>299</v>
      </c>
      <c r="C105" s="2"/>
      <c r="D105" s="12" t="s">
        <v>306</v>
      </c>
      <c r="E105" s="4" t="s">
        <v>274</v>
      </c>
      <c r="F105" s="17" t="str">
        <f>VLOOKUP(TRIM(D105),Sistemas!A$2:G$535,5,FALSE)</f>
        <v>?</v>
      </c>
      <c r="G105" s="17" t="str">
        <f>VLOOKUP(TRIM(D105),Sistemas!A$2:G$535,6,FALSE)</f>
        <v>R2</v>
      </c>
      <c r="H105" s="17" t="str">
        <f>VLOOKUP(TRIM(D105),Sistemas!A$2:G$535,3,FALSE)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105" s="2"/>
    </row>
    <row r="106" spans="2:9" x14ac:dyDescent="0.25">
      <c r="B106" s="10" t="s">
        <v>299</v>
      </c>
      <c r="C106" s="2"/>
      <c r="D106" s="12" t="s">
        <v>312</v>
      </c>
      <c r="E106" s="4" t="s">
        <v>274</v>
      </c>
      <c r="F106" s="17" t="str">
        <f>VLOOKUP(TRIM(D106),Sistemas!A$2:G$535,5,FALSE)</f>
        <v>Faturamento</v>
      </c>
      <c r="G106" s="17" t="str">
        <f>VLOOKUP(TRIM(D106),Sistemas!A$2:G$535,6,FALSE)</f>
        <v>R2</v>
      </c>
      <c r="H106" s="17" t="str">
        <f>VLOOKUP(TRIM(D106),Sistemas!A$2:G$535,3,FALSE)</f>
        <v>Sistema de faturamento legado que executa os processos de pós faturamento: aplicação de impostos, impressão de contas, faturamento de longa distância executadas e recebidas pelo assinante.</v>
      </c>
      <c r="I106" s="2"/>
    </row>
    <row r="107" spans="2:9" x14ac:dyDescent="0.25">
      <c r="B107" s="10" t="s">
        <v>346</v>
      </c>
      <c r="C107" s="2"/>
      <c r="D107" s="12" t="s">
        <v>308</v>
      </c>
      <c r="E107" s="4" t="s">
        <v>277</v>
      </c>
      <c r="F107" s="17" t="str">
        <f>VLOOKUP(TRIM(D107),Sistemas!A$2:G$535,5,FALSE)</f>
        <v>ERP</v>
      </c>
      <c r="G107" s="17" t="str">
        <f>VLOOKUP(TRIM(D107),Sistemas!A$2:G$535,6,FALSE)</f>
        <v>R1 / R3</v>
      </c>
      <c r="H107" s="17" t="str">
        <f>VLOOKUP(TRIM(D107),Sistemas!A$2:G$535,3,FALSE)</f>
        <v>Sistema corporativo (ERP) que suporta todos os processos administrativos, financeiros e contábeis essenciais para a administração do grupo O, especificamente das empresas da Região I e III. (TLM, TCS, etc..)_x000D_
_x000D_
O sistema é responsável pelo controle de todos os investimentos das empresas, nos aspectos financeiro e contábil, garantindo o atendimento da legislação brasileira</v>
      </c>
      <c r="I107" s="2"/>
    </row>
    <row r="108" spans="2:9" x14ac:dyDescent="0.25">
      <c r="B108" s="10" t="s">
        <v>346</v>
      </c>
      <c r="C108" s="2"/>
      <c r="D108" s="12" t="s">
        <v>309</v>
      </c>
      <c r="E108" s="4" t="s">
        <v>277</v>
      </c>
      <c r="F108" s="17" t="str">
        <f>VLOOKUP(TRIM(D108),Sistemas!A$2:G$535,5,FALSE)</f>
        <v>ERP</v>
      </c>
      <c r="G108" s="17" t="str">
        <f>VLOOKUP(TRIM(D108),Sistemas!A$2:G$535,6,FALSE)</f>
        <v>R2</v>
      </c>
      <c r="H108" s="17" t="str">
        <f>VLOOKUP(TRIM(D108),Sistemas!A$2:G$535,3,FALSE)</f>
        <v>Sistema corporativo (ERP) que suporta todos os processos administrativos, financeiros e contábeis essenciais para a administração do grupo O, especificamente das empresas da antiga Brasil Telecom._x000D_
_x000D_
O sistema é responsável pelo controle de todos os investimentos das empresas, nos aspectos financeiro e contábil, garantindo o atendimento da legislação brasileira</v>
      </c>
      <c r="I108" s="2"/>
    </row>
    <row r="109" spans="2:9" x14ac:dyDescent="0.25">
      <c r="B109" s="10" t="s">
        <v>346</v>
      </c>
      <c r="C109" s="2"/>
      <c r="D109" s="12" t="s">
        <v>101</v>
      </c>
      <c r="E109" s="4" t="s">
        <v>274</v>
      </c>
      <c r="F109" s="17" t="str">
        <f>VLOOKUP(TRIM(D109),Sistemas!A$2:G$535,5,FALSE)</f>
        <v>Gestão de RH</v>
      </c>
      <c r="G109" s="17" t="str">
        <f>VLOOKUP(TRIM(D109),Sistemas!A$2:G$535,6,FALSE)</f>
        <v>R1 / R2 / R3</v>
      </c>
      <c r="H109" s="17" t="str">
        <f>VLOOKUP(TRIM(D109),Sistemas!A$2:G$535,3,FALSE)</f>
        <v>Sistema de controle da folha de pagamentos</v>
      </c>
      <c r="I109" s="2"/>
    </row>
    <row r="110" spans="2:9" x14ac:dyDescent="0.25">
      <c r="B110" s="10" t="s">
        <v>346</v>
      </c>
      <c r="C110" s="2"/>
      <c r="D110" s="13" t="s">
        <v>303</v>
      </c>
      <c r="E110" s="4" t="s">
        <v>274</v>
      </c>
      <c r="F110" s="17" t="str">
        <f>VLOOKUP(TRIM(D110),Sistemas!A$2:G$535,5,FALSE)</f>
        <v>?</v>
      </c>
      <c r="G110" s="17" t="str">
        <f>VLOOKUP(TRIM(D110),Sistemas!A$2:G$535,6,FALSE)</f>
        <v>?</v>
      </c>
      <c r="H110" s="17" t="str">
        <f>VLOOKUP(TRIM(D110),Sistemas!A$2:G$535,3,FALSE)</f>
        <v>?</v>
      </c>
      <c r="I110" s="2"/>
    </row>
    <row r="111" spans="2:9" x14ac:dyDescent="0.25">
      <c r="B111" s="10" t="s">
        <v>347</v>
      </c>
      <c r="C111" s="2"/>
      <c r="D111" s="12" t="s">
        <v>98</v>
      </c>
      <c r="E111" s="4" t="s">
        <v>274</v>
      </c>
      <c r="F111" s="17" t="str">
        <f>VLOOKUP(TRIM(D111),Sistemas!A$2:G$535,5,FALSE)</f>
        <v>?</v>
      </c>
      <c r="G111" s="17" t="str">
        <f>VLOOKUP(TRIM(D111),Sistemas!A$2:G$535,6,FALSE)</f>
        <v>?</v>
      </c>
      <c r="H111" s="17" t="str">
        <f>VLOOKUP(TRIM(D111),Sistemas!A$2:G$535,3,FALSE)</f>
        <v>?</v>
      </c>
      <c r="I111" s="2"/>
    </row>
    <row r="112" spans="2:9" x14ac:dyDescent="0.25">
      <c r="B112" s="10" t="s">
        <v>347</v>
      </c>
      <c r="C112" s="2"/>
      <c r="D112" s="13" t="s">
        <v>107</v>
      </c>
      <c r="E112" s="4" t="s">
        <v>274</v>
      </c>
      <c r="F112" s="17" t="str">
        <f>VLOOKUP(TRIM(D112),Sistemas!A$2:G$535,5,FALSE)</f>
        <v>?</v>
      </c>
      <c r="G112" s="17" t="str">
        <f>VLOOKUP(TRIM(D112),Sistemas!A$2:G$535,6,FALSE)</f>
        <v>?</v>
      </c>
      <c r="H112" s="17" t="str">
        <f>VLOOKUP(TRIM(D112),Sistemas!A$2:G$535,3,FALSE)</f>
        <v>?</v>
      </c>
      <c r="I112" s="2"/>
    </row>
    <row r="113" spans="2:9" x14ac:dyDescent="0.25">
      <c r="B113" s="10"/>
      <c r="C113" s="2"/>
      <c r="D113" s="13" t="s">
        <v>490</v>
      </c>
      <c r="E113" s="4" t="s">
        <v>276</v>
      </c>
      <c r="F113" s="17" t="str">
        <f>VLOOKUP(TRIM(D113),Sistemas!A$2:G$535,5,FALSE)</f>
        <v>"Configuração e Aprovisionamento"</v>
      </c>
      <c r="G113" s="17" t="str">
        <f>VLOOKUP(TRIM(D113),Sistemas!A$2:G$535,6,FALSE)</f>
        <v>R1 / R2 / R3</v>
      </c>
      <c r="H113" s="17" t="str">
        <f>VLOOKUP(TRIM(D113),Sistemas!A$2:G$535,3,FALSE)</f>
        <v>Base dados utilizado pelo CONECTOR para distribuíção dos terminais para os sistemas internos.</v>
      </c>
      <c r="I113" s="2"/>
    </row>
  </sheetData>
  <autoFilter ref="B3:I112">
    <sortState ref="B4:J112">
      <sortCondition ref="C3"/>
    </sortState>
  </autoFilter>
  <sortState ref="B5:J112">
    <sortCondition ref="C3"/>
  </sortState>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Plan2!$A$1:$A$4</xm:f>
          </x14:formula1>
          <xm:sqref>E4:E113</xm:sqref>
        </x14:dataValidation>
        <x14:dataValidation type="list" errorStyle="information" allowBlank="1" showInputMessage="1" showErrorMessage="1" errorTitle="Sistema não encontrado" error="Favor cadastrar o sistema na aba Sistemas.">
          <x14:formula1>
            <xm:f>Sistemas!$B:$B</xm:f>
          </x14:formula1>
          <xm:sqref>D5:D113</xm:sqref>
        </x14:dataValidation>
        <x14:dataValidation type="list" allowBlank="1" showInputMessage="1" showErrorMessage="1">
          <x14:formula1>
            <xm:f>Sistemas!$A:$A</xm:f>
          </x14:formula1>
          <xm:sqref>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20"/>
  <sheetViews>
    <sheetView zoomScale="85" zoomScaleNormal="85" workbookViewId="0">
      <selection activeCell="H21" sqref="H21"/>
    </sheetView>
  </sheetViews>
  <sheetFormatPr defaultRowHeight="15" x14ac:dyDescent="0.25"/>
  <cols>
    <col min="1" max="1" width="3.140625" customWidth="1"/>
    <col min="2" max="2" width="13.7109375" customWidth="1"/>
    <col min="3" max="3" width="9.5703125" customWidth="1"/>
    <col min="4" max="4" width="16.28515625" customWidth="1"/>
    <col min="5" max="5" width="13.28515625" style="5" customWidth="1"/>
    <col min="6" max="6" width="36.42578125" style="18" customWidth="1"/>
    <col min="7" max="7" width="13.85546875" style="18" customWidth="1"/>
    <col min="8" max="8" width="38.85546875" style="18" customWidth="1"/>
    <col min="9" max="9" width="41.28515625" customWidth="1"/>
  </cols>
  <sheetData>
    <row r="1" spans="2:9" x14ac:dyDescent="0.25">
      <c r="E1"/>
      <c r="F1"/>
      <c r="G1"/>
      <c r="H1"/>
    </row>
    <row r="2" spans="2:9" ht="21" x14ac:dyDescent="0.35">
      <c r="B2" s="8" t="s">
        <v>273</v>
      </c>
      <c r="C2" s="8"/>
      <c r="D2" s="8"/>
      <c r="E2" s="8"/>
      <c r="F2" s="8"/>
      <c r="G2" s="8"/>
      <c r="H2" s="8"/>
      <c r="I2" s="9"/>
    </row>
    <row r="3" spans="2:9" x14ac:dyDescent="0.25">
      <c r="B3" s="7" t="s">
        <v>280</v>
      </c>
      <c r="C3" s="7" t="s">
        <v>281</v>
      </c>
      <c r="D3" s="7" t="s">
        <v>271</v>
      </c>
      <c r="E3" s="7" t="s">
        <v>278</v>
      </c>
      <c r="F3" s="7" t="s">
        <v>44</v>
      </c>
      <c r="G3" s="7" t="s">
        <v>28</v>
      </c>
      <c r="H3" s="7" t="s">
        <v>45</v>
      </c>
      <c r="I3" s="7" t="s">
        <v>272</v>
      </c>
    </row>
    <row r="4" spans="2:9" x14ac:dyDescent="0.25">
      <c r="B4" s="2" t="s">
        <v>70</v>
      </c>
      <c r="C4" s="2"/>
      <c r="D4" s="2" t="s">
        <v>387</v>
      </c>
      <c r="E4" s="4"/>
      <c r="F4" s="17">
        <f>VLOOKUP(D4,Sistemas!A$2:G$541,5,TRUE)</f>
        <v>0</v>
      </c>
      <c r="G4" s="17" t="str">
        <f>VLOOKUP(D4,Sistemas!A$2:G$148,6,TRUE)</f>
        <v>?</v>
      </c>
      <c r="H4" s="17" t="str">
        <f>VLOOKUP(D4,Sistemas!A$2:G$148,3,TRUE)</f>
        <v>Sistema de cadastro e gerenciamento de facilidades, equipamentos, rotas e circuitos.</v>
      </c>
      <c r="I4" s="2"/>
    </row>
    <row r="5" spans="2:9" x14ac:dyDescent="0.25">
      <c r="B5" s="2" t="s">
        <v>70</v>
      </c>
      <c r="C5" s="2"/>
      <c r="D5" s="2" t="s">
        <v>390</v>
      </c>
      <c r="E5" s="4"/>
      <c r="F5" s="17" t="str">
        <f>VLOOKUP(D5,Sistemas!A$2:G$148,5,TRUE)</f>
        <v>?</v>
      </c>
      <c r="G5" s="17" t="str">
        <f>VLOOKUP(D5,Sistemas!A$2:G$148,6,TRUE)</f>
        <v>R2</v>
      </c>
      <c r="H5" s="17" t="str">
        <f>VLOOKUP(D5,Sistemas!A$2:G$148,3,TRUE)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5" s="2"/>
    </row>
    <row r="6" spans="2:9" x14ac:dyDescent="0.25">
      <c r="B6" s="2" t="s">
        <v>70</v>
      </c>
      <c r="C6" s="2"/>
      <c r="D6" s="2" t="s">
        <v>376</v>
      </c>
      <c r="E6" s="4"/>
      <c r="F6" s="17" t="str">
        <f>VLOOKUP(D6,Sistemas!A$2:G$148,5,TRUE)</f>
        <v>Faturamento</v>
      </c>
      <c r="G6" s="17" t="str">
        <f>VLOOKUP(D6,Sistemas!A$2:G$148,6,TRUE)</f>
        <v>R1/R2/R3</v>
      </c>
      <c r="H6" s="17" t="str">
        <f>VLOOKUP(D6,Sistemas!A$2:G$148,3,TRUE)</f>
        <v>Sistema de faturamento da Móvel</v>
      </c>
      <c r="I6" s="2"/>
    </row>
    <row r="7" spans="2:9" x14ac:dyDescent="0.25">
      <c r="B7" s="2" t="s">
        <v>70</v>
      </c>
      <c r="C7" s="2"/>
      <c r="D7" s="2" t="s">
        <v>391</v>
      </c>
      <c r="E7" s="4"/>
      <c r="F7" s="17" t="str">
        <f>VLOOKUP(D7,Sistemas!A$2:G$148,5,TRUE)</f>
        <v>Mediação e Tarifação Real-Time</v>
      </c>
      <c r="G7" s="17" t="str">
        <f>VLOOKUP(D7,Sistemas!A$2:G$148,6,TRUE)</f>
        <v>R1 / R2 / R3</v>
      </c>
      <c r="H7" s="17" t="str">
        <f>VLOOKUP(D7,Sistemas!A$2:G$148,3,TRUE)</f>
        <v>Visa prover a recuperação dos CDRs criticados pela mediação, permitindo evitar perdas de receita.</v>
      </c>
      <c r="I7" s="2"/>
    </row>
    <row r="8" spans="2:9" x14ac:dyDescent="0.25">
      <c r="B8" s="2" t="s">
        <v>70</v>
      </c>
      <c r="C8" s="2"/>
      <c r="D8" s="2" t="s">
        <v>320</v>
      </c>
      <c r="E8" s="4"/>
      <c r="F8" s="17" t="str">
        <f>VLOOKUP(D8,Sistemas!A$2:G$148,5,TRUE)</f>
        <v>?</v>
      </c>
      <c r="G8" s="17" t="str">
        <f>VLOOKUP(D8,Sistemas!A$2:G$148,6,TRUE)</f>
        <v>R2</v>
      </c>
      <c r="H8" s="17" t="str">
        <f>VLOOKUP(D8,Sistemas!A$2:G$148,3,TRUE)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8" s="2"/>
    </row>
    <row r="9" spans="2:9" x14ac:dyDescent="0.25">
      <c r="B9" s="2" t="s">
        <v>70</v>
      </c>
      <c r="C9" s="2"/>
      <c r="D9" s="2" t="s">
        <v>377</v>
      </c>
      <c r="E9" s="4"/>
      <c r="F9" s="17" t="str">
        <f>VLOOKUP(D9,Sistemas!A$2:G$148,5,TRUE)</f>
        <v>Gestão de Parceiros</v>
      </c>
      <c r="G9" s="17" t="str">
        <f>VLOOKUP(D9,Sistemas!A$2:G$148,6,TRUE)</f>
        <v>R1 / R2 / R3</v>
      </c>
      <c r="H9" s="17" t="str">
        <f>VLOOKUP(D9,Sistemas!A$2:G$148,3,TRUE)</f>
        <v>Sistema para controle de parceiros e anteneiros para venda de OITV nas cidades do interior do Brasil</v>
      </c>
      <c r="I9" s="2"/>
    </row>
    <row r="10" spans="2:9" x14ac:dyDescent="0.25">
      <c r="B10" s="2" t="s">
        <v>70</v>
      </c>
      <c r="C10" s="2"/>
      <c r="D10" s="2" t="s">
        <v>279</v>
      </c>
      <c r="E10" s="4"/>
      <c r="F10" s="17" t="str">
        <f>VLOOKUP(D10,Sistemas!A$2:G$148,5,TRUE)</f>
        <v>Mediação de Informações de Recursos</v>
      </c>
      <c r="G10" s="17" t="str">
        <f>VLOOKUP(D10,Sistemas!A$2:G$148,6,TRUE)</f>
        <v>R1 / R3</v>
      </c>
      <c r="H10" s="17" t="str">
        <f>VLOOKUP(D10,Sistemas!A$2:G$148,3,TRUE)</f>
        <v>Armazenamento, consulta, distribuição de trafego de DADOS (SMS e VELOX)</v>
      </c>
      <c r="I10" s="2"/>
    </row>
    <row r="11" spans="2:9" x14ac:dyDescent="0.25">
      <c r="B11" s="2" t="s">
        <v>392</v>
      </c>
      <c r="C11" s="2"/>
      <c r="D11" s="2" t="s">
        <v>387</v>
      </c>
      <c r="E11" s="4"/>
      <c r="F11" s="17" t="str">
        <f>VLOOKUP(D11,Sistemas!A$2:G$148,5,TRUE)</f>
        <v>"Inventário de Recursos"</v>
      </c>
      <c r="G11" s="17" t="str">
        <f>VLOOKUP(D11,Sistemas!A$2:G$148,6,TRUE)</f>
        <v>?</v>
      </c>
      <c r="H11" s="17" t="str">
        <f>VLOOKUP(D11,Sistemas!A$2:G$148,3,TRUE)</f>
        <v>Sistema de cadastro e gerenciamento de facilidades, equipamentos, rotas e circuitos.</v>
      </c>
      <c r="I11" s="2"/>
    </row>
    <row r="12" spans="2:9" x14ac:dyDescent="0.25">
      <c r="B12" s="2" t="s">
        <v>392</v>
      </c>
      <c r="C12" s="2"/>
      <c r="D12" s="2" t="s">
        <v>390</v>
      </c>
      <c r="E12" s="4"/>
      <c r="F12" s="17" t="str">
        <f>VLOOKUP(D12,Sistemas!A$2:G$148,5,TRUE)</f>
        <v>?</v>
      </c>
      <c r="G12" s="17" t="str">
        <f>VLOOKUP(D12,Sistemas!A$2:G$148,6,TRUE)</f>
        <v>R2</v>
      </c>
      <c r="H12" s="17" t="str">
        <f>VLOOKUP(D12,Sistemas!A$2:G$148,3,TRUE)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12" s="2"/>
    </row>
    <row r="13" spans="2:9" x14ac:dyDescent="0.25">
      <c r="B13" s="2" t="s">
        <v>392</v>
      </c>
      <c r="C13" s="2"/>
      <c r="D13" s="2" t="s">
        <v>376</v>
      </c>
      <c r="E13" s="4"/>
      <c r="F13" s="17" t="str">
        <f>VLOOKUP(D13,Sistemas!A$2:G$148,5,TRUE)</f>
        <v>Faturamento</v>
      </c>
      <c r="G13" s="17" t="str">
        <f>VLOOKUP(D13,Sistemas!A$2:G$148,6,TRUE)</f>
        <v>R1/R2/R3</v>
      </c>
      <c r="H13" s="17" t="str">
        <f>VLOOKUP(D13,Sistemas!A$2:G$148,3,TRUE)</f>
        <v>Sistema de faturamento da Móvel</v>
      </c>
      <c r="I13" s="2"/>
    </row>
    <row r="14" spans="2:9" x14ac:dyDescent="0.25">
      <c r="B14" s="2" t="s">
        <v>392</v>
      </c>
      <c r="C14" s="2"/>
      <c r="D14" s="2" t="s">
        <v>391</v>
      </c>
      <c r="E14" s="4"/>
      <c r="F14" s="17" t="str">
        <f>VLOOKUP(D14,Sistemas!A$2:G$148,5,TRUE)</f>
        <v>Mediação e Tarifação Real-Time</v>
      </c>
      <c r="G14" s="17" t="str">
        <f>VLOOKUP(D14,Sistemas!A$2:G$148,6,TRUE)</f>
        <v>R1 / R2 / R3</v>
      </c>
      <c r="H14" s="17" t="str">
        <f>VLOOKUP(D14,Sistemas!A$2:G$148,3,TRUE)</f>
        <v>Visa prover a recuperação dos CDRs criticados pela mediação, permitindo evitar perdas de receita.</v>
      </c>
      <c r="I14" s="2"/>
    </row>
    <row r="15" spans="2:9" x14ac:dyDescent="0.25">
      <c r="B15" s="2" t="s">
        <v>392</v>
      </c>
      <c r="C15" s="2"/>
      <c r="D15" s="2" t="s">
        <v>320</v>
      </c>
      <c r="E15" s="4"/>
      <c r="F15" s="17" t="str">
        <f>VLOOKUP(D15,Sistemas!A$2:G$148,5,TRUE)</f>
        <v>?</v>
      </c>
      <c r="G15" s="17" t="str">
        <f>VLOOKUP(D15,Sistemas!A$2:G$148,6,TRUE)</f>
        <v>R2</v>
      </c>
      <c r="H15" s="17" t="str">
        <f>VLOOKUP(D15,Sistemas!A$2:G$148,3,TRUE)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15" s="2"/>
    </row>
    <row r="16" spans="2:9" x14ac:dyDescent="0.25">
      <c r="B16" s="2" t="s">
        <v>392</v>
      </c>
      <c r="C16" s="2"/>
      <c r="D16" s="2" t="s">
        <v>377</v>
      </c>
      <c r="E16" s="4"/>
      <c r="F16" s="17" t="str">
        <f>VLOOKUP(D16,Sistemas!A$2:G$148,5,TRUE)</f>
        <v>Gestão de Parceiros</v>
      </c>
      <c r="G16" s="17" t="str">
        <f>VLOOKUP(D16,Sistemas!A$2:G$148,6,TRUE)</f>
        <v>R1 / R2 / R3</v>
      </c>
      <c r="H16" s="17" t="str">
        <f>VLOOKUP(D16,Sistemas!A$2:G$148,3,TRUE)</f>
        <v>Sistema para controle de parceiros e anteneiros para venda de OITV nas cidades do interior do Brasil</v>
      </c>
      <c r="I16" s="2"/>
    </row>
    <row r="17" spans="2:9" x14ac:dyDescent="0.25">
      <c r="B17" s="2" t="s">
        <v>392</v>
      </c>
      <c r="C17" s="2"/>
      <c r="D17" s="2" t="s">
        <v>279</v>
      </c>
      <c r="E17" s="4"/>
      <c r="F17" s="17" t="str">
        <f>VLOOKUP(D17,Sistemas!A$2:G$148,5,TRUE)</f>
        <v>Mediação de Informações de Recursos</v>
      </c>
      <c r="G17" s="17" t="str">
        <f>VLOOKUP(D17,Sistemas!A$2:G$148,6,TRUE)</f>
        <v>R1 / R3</v>
      </c>
      <c r="H17" s="17" t="str">
        <f>VLOOKUP(D17,Sistemas!A$2:G$148,3,TRUE)</f>
        <v>Armazenamento, consulta, distribuição de trafego de DADOS (SMS e VELOX)</v>
      </c>
      <c r="I17" s="2"/>
    </row>
    <row r="18" spans="2:9" x14ac:dyDescent="0.25">
      <c r="B18" s="2" t="s">
        <v>392</v>
      </c>
      <c r="C18" s="2"/>
      <c r="D18" s="2" t="s">
        <v>393</v>
      </c>
      <c r="E18" s="4"/>
      <c r="F18" s="17" t="str">
        <f>VLOOKUP(D18,Sistemas!A$2:G$148,5,TRUE)</f>
        <v>?</v>
      </c>
      <c r="G18" s="17" t="str">
        <f>VLOOKUP(D18,Sistemas!A$2:G$148,6,TRUE)</f>
        <v>R2</v>
      </c>
      <c r="H18" s="17" t="str">
        <f>VLOOKUP(D18,Sistemas!A$2:G$148,3,TRUE)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18" s="2"/>
    </row>
    <row r="19" spans="2:9" x14ac:dyDescent="0.25">
      <c r="B19" s="2" t="s">
        <v>392</v>
      </c>
      <c r="C19" s="2"/>
      <c r="D19" s="2" t="s">
        <v>389</v>
      </c>
      <c r="E19" s="4"/>
      <c r="F19" s="17" t="str">
        <f>VLOOKUP(D19,Sistemas!A$2:G$148,5,TRUE)</f>
        <v>?</v>
      </c>
      <c r="G19" s="17" t="str">
        <f>VLOOKUP(D19,Sistemas!A$2:G$148,6,TRUE)</f>
        <v>R2</v>
      </c>
      <c r="H19" s="17" t="str">
        <f>VLOOKUP(D19,Sistemas!A$2:G$148,3,TRUE)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19" s="2"/>
    </row>
    <row r="20" spans="2:9" x14ac:dyDescent="0.25">
      <c r="B20" s="2" t="s">
        <v>392</v>
      </c>
      <c r="C20" s="2"/>
      <c r="D20" s="2" t="s">
        <v>394</v>
      </c>
      <c r="E20" s="4"/>
      <c r="F20" s="17" t="str">
        <f>VLOOKUP(D20,Sistemas!A$2:G$148,5,TRUE)</f>
        <v>?</v>
      </c>
      <c r="G20" s="17" t="str">
        <f>VLOOKUP(D20,Sistemas!A$2:G$148,6,TRUE)</f>
        <v>R2</v>
      </c>
      <c r="H20" s="17" t="str">
        <f>VLOOKUP(D20,Sistemas!A$2:G$148,3,TRUE)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20" s="2"/>
    </row>
    <row r="21" spans="2:9" x14ac:dyDescent="0.25">
      <c r="B21" s="2" t="s">
        <v>392</v>
      </c>
      <c r="C21" s="2"/>
      <c r="D21" s="2" t="s">
        <v>67</v>
      </c>
      <c r="E21" s="4"/>
      <c r="F21" s="17" t="str">
        <f>VLOOKUP(D21,Sistemas!A$2:G$148,5,TRUE)</f>
        <v>Mediação e Tarifação Real-Time</v>
      </c>
      <c r="G21" s="17" t="str">
        <f>VLOOKUP(D21,Sistemas!A$2:G$148,6,TRUE)</f>
        <v>R1 / R2 / R3</v>
      </c>
      <c r="H21" s="17" t="str">
        <f>VLOOKUP(D21,Sistemas!A$2:G$148,3,TRUE)</f>
        <v>Visa prover a recuperação dos CDRs criticados pela mediação, permitindo evitar perdas de receita.</v>
      </c>
      <c r="I21" s="2"/>
    </row>
    <row r="22" spans="2:9" x14ac:dyDescent="0.25">
      <c r="B22" s="2" t="s">
        <v>395</v>
      </c>
      <c r="C22" s="2"/>
      <c r="D22" s="2" t="s">
        <v>387</v>
      </c>
      <c r="E22" s="4"/>
      <c r="F22" s="17" t="str">
        <f>VLOOKUP(D22,Sistemas!A$2:G$148,5,TRUE)</f>
        <v>"Inventário de Recursos"</v>
      </c>
      <c r="G22" s="17" t="str">
        <f>VLOOKUP(D22,Sistemas!A$2:G$148,6,TRUE)</f>
        <v>?</v>
      </c>
      <c r="H22" s="17" t="str">
        <f>VLOOKUP(D22,Sistemas!A$2:G$148,3,TRUE)</f>
        <v>Sistema de cadastro e gerenciamento de facilidades, equipamentos, rotas e circuitos.</v>
      </c>
      <c r="I22" s="2"/>
    </row>
    <row r="23" spans="2:9" x14ac:dyDescent="0.25">
      <c r="B23" s="2" t="s">
        <v>395</v>
      </c>
      <c r="C23" s="2"/>
      <c r="D23" s="2" t="s">
        <v>390</v>
      </c>
      <c r="E23" s="4"/>
      <c r="F23" s="17" t="str">
        <f>VLOOKUP(D23,Sistemas!A$2:G$148,5,TRUE)</f>
        <v>?</v>
      </c>
      <c r="G23" s="17" t="str">
        <f>VLOOKUP(D23,Sistemas!A$2:G$148,6,TRUE)</f>
        <v>R2</v>
      </c>
      <c r="H23" s="17" t="str">
        <f>VLOOKUP(D23,Sistemas!A$2:G$148,3,TRUE)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23" s="2"/>
    </row>
    <row r="24" spans="2:9" x14ac:dyDescent="0.25">
      <c r="B24" s="2" t="s">
        <v>395</v>
      </c>
      <c r="C24" s="2"/>
      <c r="D24" s="2" t="s">
        <v>376</v>
      </c>
      <c r="E24" s="4"/>
      <c r="F24" s="17" t="str">
        <f>VLOOKUP(D24,Sistemas!A$2:G$148,5,TRUE)</f>
        <v>Faturamento</v>
      </c>
      <c r="G24" s="17" t="str">
        <f>VLOOKUP(D24,Sistemas!A$2:G$148,6,TRUE)</f>
        <v>R1/R2/R3</v>
      </c>
      <c r="H24" s="17" t="str">
        <f>VLOOKUP(D24,Sistemas!A$2:G$148,3,TRUE)</f>
        <v>Sistema de faturamento da Móvel</v>
      </c>
      <c r="I24" s="2"/>
    </row>
    <row r="25" spans="2:9" x14ac:dyDescent="0.25">
      <c r="B25" s="2" t="s">
        <v>395</v>
      </c>
      <c r="C25" s="2"/>
      <c r="D25" s="2" t="s">
        <v>391</v>
      </c>
      <c r="E25" s="4"/>
      <c r="F25" s="17" t="str">
        <f>VLOOKUP(D25,Sistemas!A$2:G$148,5,TRUE)</f>
        <v>Mediação e Tarifação Real-Time</v>
      </c>
      <c r="G25" s="17" t="str">
        <f>VLOOKUP(D25,Sistemas!A$2:G$148,6,TRUE)</f>
        <v>R1 / R2 / R3</v>
      </c>
      <c r="H25" s="17" t="str">
        <f>VLOOKUP(D25,Sistemas!A$2:G$148,3,TRUE)</f>
        <v>Visa prover a recuperação dos CDRs criticados pela mediação, permitindo evitar perdas de receita.</v>
      </c>
      <c r="I25" s="2"/>
    </row>
    <row r="26" spans="2:9" x14ac:dyDescent="0.25">
      <c r="B26" s="2" t="s">
        <v>395</v>
      </c>
      <c r="C26" s="2"/>
      <c r="D26" s="2" t="s">
        <v>320</v>
      </c>
      <c r="E26" s="4"/>
      <c r="F26" s="17" t="str">
        <f>VLOOKUP(D26,Sistemas!A$2:G$148,5,TRUE)</f>
        <v>?</v>
      </c>
      <c r="G26" s="17" t="str">
        <f>VLOOKUP(D26,Sistemas!A$2:G$148,6,TRUE)</f>
        <v>R2</v>
      </c>
      <c r="H26" s="17" t="str">
        <f>VLOOKUP(D26,Sistemas!A$2:G$148,3,TRUE)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26" s="2"/>
    </row>
    <row r="27" spans="2:9" x14ac:dyDescent="0.25">
      <c r="B27" s="2" t="s">
        <v>395</v>
      </c>
      <c r="C27" s="2"/>
      <c r="D27" s="2" t="s">
        <v>377</v>
      </c>
      <c r="E27" s="4"/>
      <c r="F27" s="17" t="str">
        <f>VLOOKUP(D27,Sistemas!A$2:G$148,5,TRUE)</f>
        <v>Gestão de Parceiros</v>
      </c>
      <c r="G27" s="17" t="str">
        <f>VLOOKUP(D27,Sistemas!A$2:G$148,6,TRUE)</f>
        <v>R1 / R2 / R3</v>
      </c>
      <c r="H27" s="17" t="str">
        <f>VLOOKUP(D27,Sistemas!A$2:G$148,3,TRUE)</f>
        <v>Sistema para controle de parceiros e anteneiros para venda de OITV nas cidades do interior do Brasil</v>
      </c>
      <c r="I27" s="2"/>
    </row>
    <row r="28" spans="2:9" x14ac:dyDescent="0.25">
      <c r="B28" s="2" t="s">
        <v>395</v>
      </c>
      <c r="C28" s="2"/>
      <c r="D28" s="2" t="s">
        <v>279</v>
      </c>
      <c r="E28" s="4"/>
      <c r="F28" s="17" t="str">
        <f>VLOOKUP(D28,Sistemas!A$2:G$148,5,TRUE)</f>
        <v>Mediação de Informações de Recursos</v>
      </c>
      <c r="G28" s="17" t="str">
        <f>VLOOKUP(D28,Sistemas!A$2:G$148,6,TRUE)</f>
        <v>R1 / R3</v>
      </c>
      <c r="H28" s="17" t="str">
        <f>VLOOKUP(D28,Sistemas!A$2:G$148,3,TRUE)</f>
        <v>Armazenamento, consulta, distribuição de trafego de DADOS (SMS e VELOX)</v>
      </c>
      <c r="I28" s="2"/>
    </row>
    <row r="29" spans="2:9" x14ac:dyDescent="0.25">
      <c r="B29" s="2" t="s">
        <v>395</v>
      </c>
      <c r="C29" s="2"/>
      <c r="D29" s="2" t="s">
        <v>393</v>
      </c>
      <c r="E29" s="4"/>
      <c r="F29" s="17" t="str">
        <f>VLOOKUP(D29,Sistemas!A$2:G$148,5,TRUE)</f>
        <v>?</v>
      </c>
      <c r="G29" s="17" t="str">
        <f>VLOOKUP(D29,Sistemas!A$2:G$148,6,TRUE)</f>
        <v>R2</v>
      </c>
      <c r="H29" s="17" t="str">
        <f>VLOOKUP(D29,Sistemas!A$2:G$148,3,TRUE)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29" s="2"/>
    </row>
    <row r="30" spans="2:9" x14ac:dyDescent="0.25">
      <c r="B30" s="2" t="s">
        <v>395</v>
      </c>
      <c r="C30" s="2"/>
      <c r="D30" s="2" t="s">
        <v>389</v>
      </c>
      <c r="E30" s="4"/>
      <c r="F30" s="17" t="str">
        <f>VLOOKUP(D30,Sistemas!A$2:G$148,5,TRUE)</f>
        <v>?</v>
      </c>
      <c r="G30" s="17" t="str">
        <f>VLOOKUP(D30,Sistemas!A$2:G$148,6,TRUE)</f>
        <v>R2</v>
      </c>
      <c r="H30" s="17" t="str">
        <f>VLOOKUP(D30,Sistemas!A$2:G$148,3,TRUE)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30" s="2"/>
    </row>
    <row r="31" spans="2:9" x14ac:dyDescent="0.25">
      <c r="B31" s="2" t="s">
        <v>395</v>
      </c>
      <c r="C31" s="2"/>
      <c r="D31" s="2" t="s">
        <v>394</v>
      </c>
      <c r="E31" s="4"/>
      <c r="F31" s="17" t="str">
        <f>VLOOKUP(D31,Sistemas!A$2:G$148,5,TRUE)</f>
        <v>?</v>
      </c>
      <c r="G31" s="17" t="str">
        <f>VLOOKUP(D31,Sistemas!A$2:G$148,6,TRUE)</f>
        <v>R2</v>
      </c>
      <c r="H31" s="17" t="str">
        <f>VLOOKUP(D31,Sistemas!A$2:G$148,3,TRUE)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31" s="2"/>
    </row>
    <row r="32" spans="2:9" x14ac:dyDescent="0.25">
      <c r="B32" s="2" t="s">
        <v>395</v>
      </c>
      <c r="C32" s="2"/>
      <c r="D32" s="2" t="s">
        <v>67</v>
      </c>
      <c r="E32" s="4"/>
      <c r="F32" s="17" t="str">
        <f>VLOOKUP(D32,Sistemas!A$2:G$148,5,TRUE)</f>
        <v>Mediação e Tarifação Real-Time</v>
      </c>
      <c r="G32" s="17" t="str">
        <f>VLOOKUP(D32,Sistemas!A$2:G$148,6,TRUE)</f>
        <v>R1 / R2 / R3</v>
      </c>
      <c r="H32" s="17" t="str">
        <f>VLOOKUP(D32,Sistemas!A$2:G$148,3,TRUE)</f>
        <v>Visa prover a recuperação dos CDRs criticados pela mediação, permitindo evitar perdas de receita.</v>
      </c>
      <c r="I32" s="2"/>
    </row>
    <row r="33" spans="2:9" x14ac:dyDescent="0.25">
      <c r="B33" s="2" t="s">
        <v>396</v>
      </c>
      <c r="C33" s="2"/>
      <c r="D33" s="2" t="s">
        <v>387</v>
      </c>
      <c r="E33" s="4"/>
      <c r="F33" s="17" t="str">
        <f>VLOOKUP(D33,Sistemas!A$2:G$148,5,TRUE)</f>
        <v>"Inventário de Recursos"</v>
      </c>
      <c r="G33" s="17" t="str">
        <f>VLOOKUP(D33,Sistemas!A$2:G$148,6,TRUE)</f>
        <v>?</v>
      </c>
      <c r="H33" s="17" t="str">
        <f>VLOOKUP(D33,Sistemas!A$2:G$148,3,TRUE)</f>
        <v>Sistema de cadastro e gerenciamento de facilidades, equipamentos, rotas e circuitos.</v>
      </c>
      <c r="I33" s="2"/>
    </row>
    <row r="34" spans="2:9" x14ac:dyDescent="0.25">
      <c r="B34" s="2" t="s">
        <v>396</v>
      </c>
      <c r="C34" s="2"/>
      <c r="D34" s="2" t="s">
        <v>390</v>
      </c>
      <c r="E34" s="4"/>
      <c r="F34" s="17" t="str">
        <f>VLOOKUP(D34,Sistemas!A$2:G$148,5,TRUE)</f>
        <v>?</v>
      </c>
      <c r="G34" s="17" t="str">
        <f>VLOOKUP(D34,Sistemas!A$2:G$148,6,TRUE)</f>
        <v>R2</v>
      </c>
      <c r="H34" s="17" t="str">
        <f>VLOOKUP(D34,Sistemas!A$2:G$148,3,TRUE)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34" s="2"/>
    </row>
    <row r="35" spans="2:9" x14ac:dyDescent="0.25">
      <c r="B35" s="2" t="s">
        <v>396</v>
      </c>
      <c r="C35" s="2"/>
      <c r="D35" s="2" t="s">
        <v>376</v>
      </c>
      <c r="E35" s="4"/>
      <c r="F35" s="17" t="str">
        <f>VLOOKUP(D35,Sistemas!A$2:G$148,5,TRUE)</f>
        <v>Faturamento</v>
      </c>
      <c r="G35" s="17" t="str">
        <f>VLOOKUP(D35,Sistemas!A$2:G$148,6,TRUE)</f>
        <v>R1/R2/R3</v>
      </c>
      <c r="H35" s="17" t="str">
        <f>VLOOKUP(D35,Sistemas!A$2:G$148,3,TRUE)</f>
        <v>Sistema de faturamento da Móvel</v>
      </c>
      <c r="I35" s="2"/>
    </row>
    <row r="36" spans="2:9" x14ac:dyDescent="0.25">
      <c r="B36" s="2" t="s">
        <v>396</v>
      </c>
      <c r="C36" s="2"/>
      <c r="D36" s="2" t="s">
        <v>391</v>
      </c>
      <c r="E36" s="4"/>
      <c r="F36" s="17" t="str">
        <f>VLOOKUP(D36,Sistemas!A$2:G$148,5,TRUE)</f>
        <v>Mediação e Tarifação Real-Time</v>
      </c>
      <c r="G36" s="17" t="str">
        <f>VLOOKUP(D36,Sistemas!A$2:G$148,6,TRUE)</f>
        <v>R1 / R2 / R3</v>
      </c>
      <c r="H36" s="17" t="str">
        <f>VLOOKUP(D36,Sistemas!A$2:G$148,3,TRUE)</f>
        <v>Visa prover a recuperação dos CDRs criticados pela mediação, permitindo evitar perdas de receita.</v>
      </c>
      <c r="I36" s="2"/>
    </row>
    <row r="37" spans="2:9" x14ac:dyDescent="0.25">
      <c r="B37" s="2" t="s">
        <v>396</v>
      </c>
      <c r="C37" s="2"/>
      <c r="D37" s="2" t="s">
        <v>320</v>
      </c>
      <c r="E37" s="4"/>
      <c r="F37" s="17" t="str">
        <f>VLOOKUP(D37,Sistemas!A$2:G$148,5,TRUE)</f>
        <v>?</v>
      </c>
      <c r="G37" s="17" t="str">
        <f>VLOOKUP(D37,Sistemas!A$2:G$148,6,TRUE)</f>
        <v>R2</v>
      </c>
      <c r="H37" s="17" t="str">
        <f>VLOOKUP(D37,Sistemas!A$2:G$148,3,TRUE)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37" s="2"/>
    </row>
    <row r="38" spans="2:9" x14ac:dyDescent="0.25">
      <c r="B38" s="2" t="s">
        <v>396</v>
      </c>
      <c r="C38" s="2"/>
      <c r="D38" s="2" t="s">
        <v>377</v>
      </c>
      <c r="E38" s="4"/>
      <c r="F38" s="17" t="str">
        <f>VLOOKUP(D38,Sistemas!A$2:G$148,5,TRUE)</f>
        <v>Gestão de Parceiros</v>
      </c>
      <c r="G38" s="17" t="str">
        <f>VLOOKUP(D38,Sistemas!A$2:G$148,6,TRUE)</f>
        <v>R1 / R2 / R3</v>
      </c>
      <c r="H38" s="17" t="str">
        <f>VLOOKUP(D38,Sistemas!A$2:G$148,3,TRUE)</f>
        <v>Sistema para controle de parceiros e anteneiros para venda de OITV nas cidades do interior do Brasil</v>
      </c>
      <c r="I38" s="2"/>
    </row>
    <row r="39" spans="2:9" x14ac:dyDescent="0.25">
      <c r="B39" s="2" t="s">
        <v>396</v>
      </c>
      <c r="C39" s="2"/>
      <c r="D39" s="2" t="s">
        <v>279</v>
      </c>
      <c r="E39" s="4"/>
      <c r="F39" s="17" t="str">
        <f>VLOOKUP(D39,Sistemas!A$2:G$148,5,TRUE)</f>
        <v>Mediação de Informações de Recursos</v>
      </c>
      <c r="G39" s="17" t="str">
        <f>VLOOKUP(D39,Sistemas!A$2:G$148,6,TRUE)</f>
        <v>R1 / R3</v>
      </c>
      <c r="H39" s="17" t="str">
        <f>VLOOKUP(D39,Sistemas!A$2:G$148,3,TRUE)</f>
        <v>Armazenamento, consulta, distribuição de trafego de DADOS (SMS e VELOX)</v>
      </c>
      <c r="I39" s="2"/>
    </row>
    <row r="40" spans="2:9" x14ac:dyDescent="0.25">
      <c r="B40" s="2" t="s">
        <v>396</v>
      </c>
      <c r="C40" s="2"/>
      <c r="D40" s="2" t="s">
        <v>393</v>
      </c>
      <c r="E40" s="4"/>
      <c r="F40" s="17" t="str">
        <f>VLOOKUP(D40,Sistemas!A$2:G$148,5,TRUE)</f>
        <v>?</v>
      </c>
      <c r="G40" s="17" t="str">
        <f>VLOOKUP(D40,Sistemas!A$2:G$148,6,TRUE)</f>
        <v>R2</v>
      </c>
      <c r="H40" s="17" t="str">
        <f>VLOOKUP(D40,Sistemas!A$2:G$148,3,TRUE)</f>
        <v>Sistema de indicadores de dados e ADSL de RII. Carrega dados D-1 de OS e BD. Calcula indicadores contratuais e Anatel. Formata dados para envio à Anatel com arquivos e planilhas enviadas por outros sistemas e usuários._x000D_
Módulos de Indicadores e de Pagamento, referente a Dados e ADSL, tem como objetivo:_x000D_
- Pagamento de PSR;_x000D_
- Montagem de plano de ação;_x000D_
- Controle de execução de BD e apuração de indicadores  Anatel;_x000D_
- Controle do resultado operacional;_x000D_
- Download total de BD´s e total de acessos._x000D_
 _x000D_
Os módulos SICI e STFC visam formatação de dados para envio à Anatel.</v>
      </c>
      <c r="I40" s="2"/>
    </row>
    <row r="41" spans="2:9" x14ac:dyDescent="0.25">
      <c r="B41" s="2" t="s">
        <v>396</v>
      </c>
      <c r="C41" s="2"/>
      <c r="D41" s="2" t="s">
        <v>389</v>
      </c>
      <c r="E41" s="4"/>
      <c r="F41" s="17" t="str">
        <f>VLOOKUP(D41,Sistemas!A$2:G$148,5,TRUE)</f>
        <v>?</v>
      </c>
      <c r="G41" s="17" t="str">
        <f>VLOOKUP(D41,Sistemas!A$2:G$148,6,TRUE)</f>
        <v>R2</v>
      </c>
      <c r="H41" s="17" t="str">
        <f>VLOOKUP(D41,Sistemas!A$2:G$148,3,TRUE)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41" s="2"/>
    </row>
    <row r="42" spans="2:9" x14ac:dyDescent="0.25">
      <c r="B42" s="2" t="s">
        <v>396</v>
      </c>
      <c r="C42" s="2"/>
      <c r="D42" s="2" t="s">
        <v>394</v>
      </c>
      <c r="E42" s="4"/>
      <c r="F42" s="17" t="str">
        <f>VLOOKUP(D42,Sistemas!A$2:G$148,5,TRUE)</f>
        <v>?</v>
      </c>
      <c r="G42" s="17" t="str">
        <f>VLOOKUP(D42,Sistemas!A$2:G$148,6,TRUE)</f>
        <v>R2</v>
      </c>
      <c r="H42" s="17" t="str">
        <f>VLOOKUP(D42,Sistemas!A$2:G$148,3,TRUE)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42" s="2"/>
    </row>
    <row r="43" spans="2:9" x14ac:dyDescent="0.25">
      <c r="B43" s="2" t="s">
        <v>396</v>
      </c>
      <c r="C43" s="2"/>
      <c r="D43" s="2" t="s">
        <v>67</v>
      </c>
      <c r="E43" s="4"/>
      <c r="F43" s="17" t="str">
        <f>VLOOKUP(D43,Sistemas!A$2:G$148,5,TRUE)</f>
        <v>Mediação e Tarifação Real-Time</v>
      </c>
      <c r="G43" s="17" t="str">
        <f>VLOOKUP(D43,Sistemas!A$2:G$148,6,TRUE)</f>
        <v>R1 / R2 / R3</v>
      </c>
      <c r="H43" s="17" t="str">
        <f>VLOOKUP(D43,Sistemas!A$2:G$148,3,TRUE)</f>
        <v>Visa prover a recuperação dos CDRs criticados pela mediação, permitindo evitar perdas de receita.</v>
      </c>
      <c r="I43" s="2"/>
    </row>
    <row r="44" spans="2:9" x14ac:dyDescent="0.25">
      <c r="B44" s="2" t="s">
        <v>397</v>
      </c>
      <c r="C44" s="2"/>
      <c r="D44" s="2" t="s">
        <v>154</v>
      </c>
      <c r="E44" s="4"/>
      <c r="F44" s="17" t="str">
        <f>VLOOKUP(D44,Sistemas!A$2:G$148,5,TRUE)</f>
        <v>Faturamento</v>
      </c>
      <c r="G44" s="17" t="str">
        <f>VLOOKUP(D44,Sistemas!A$2:G$148,6,TRUE)</f>
        <v>R1/R2/R3</v>
      </c>
      <c r="H44" s="17" t="str">
        <f>VLOOKUP(D44,Sistemas!A$2:G$148,3,TRUE)</f>
        <v>Sistema de faturamento da Móvel</v>
      </c>
      <c r="I44" s="2"/>
    </row>
    <row r="45" spans="2:9" x14ac:dyDescent="0.25">
      <c r="B45" s="2" t="s">
        <v>397</v>
      </c>
      <c r="C45" s="2"/>
      <c r="D45" s="2" t="s">
        <v>389</v>
      </c>
      <c r="E45" s="4"/>
      <c r="F45" s="17" t="str">
        <f>VLOOKUP(D45,Sistemas!A$2:G$148,5,TRUE)</f>
        <v>?</v>
      </c>
      <c r="G45" s="17" t="str">
        <f>VLOOKUP(D45,Sistemas!A$2:G$148,6,TRUE)</f>
        <v>R2</v>
      </c>
      <c r="H45" s="17" t="str">
        <f>VLOOKUP(D45,Sistemas!A$2:G$148,3,TRUE)</f>
        <v>Sistema que armazena informações sobre o cliente. Reponsável pela atendimento, venda e aprovisionamento de produtos e serviços de clientes da R2 fixa, produtos convergentes (COMBOS). Contem tambem dados cadastrais da móvel R2 chips BRT e contem dados cadastrais de clientes OCT R2 além de aprovisionar dados e voz OCT.</v>
      </c>
      <c r="I45" s="2"/>
    </row>
    <row r="46" spans="2:9" x14ac:dyDescent="0.25">
      <c r="E46" s="19"/>
    </row>
    <row r="47" spans="2:9" x14ac:dyDescent="0.25">
      <c r="E47" s="19"/>
    </row>
    <row r="48" spans="2:9" x14ac:dyDescent="0.25">
      <c r="E48" s="19"/>
    </row>
    <row r="49" spans="5:5" x14ac:dyDescent="0.25">
      <c r="E49" s="19"/>
    </row>
    <row r="50" spans="5:5" x14ac:dyDescent="0.25">
      <c r="E50" s="19"/>
    </row>
    <row r="51" spans="5:5" x14ac:dyDescent="0.25">
      <c r="E51" s="19"/>
    </row>
    <row r="52" spans="5:5" x14ac:dyDescent="0.25">
      <c r="E52" s="19"/>
    </row>
    <row r="53" spans="5:5" x14ac:dyDescent="0.25">
      <c r="E53" s="19"/>
    </row>
    <row r="54" spans="5:5" x14ac:dyDescent="0.25">
      <c r="E54" s="19"/>
    </row>
    <row r="55" spans="5:5" x14ac:dyDescent="0.25">
      <c r="E55" s="19"/>
    </row>
    <row r="56" spans="5:5" x14ac:dyDescent="0.25">
      <c r="E56" s="19"/>
    </row>
    <row r="57" spans="5:5" x14ac:dyDescent="0.25">
      <c r="E57" s="19"/>
    </row>
    <row r="58" spans="5:5" x14ac:dyDescent="0.25">
      <c r="E58" s="19"/>
    </row>
    <row r="59" spans="5:5" x14ac:dyDescent="0.25">
      <c r="E59" s="19"/>
    </row>
    <row r="60" spans="5:5" x14ac:dyDescent="0.25">
      <c r="E60" s="19"/>
    </row>
    <row r="61" spans="5:5" x14ac:dyDescent="0.25">
      <c r="E61" s="19"/>
    </row>
    <row r="62" spans="5:5" x14ac:dyDescent="0.25">
      <c r="E62" s="19"/>
    </row>
    <row r="63" spans="5:5" x14ac:dyDescent="0.25">
      <c r="E63" s="19"/>
    </row>
    <row r="64" spans="5:5" x14ac:dyDescent="0.25">
      <c r="E64" s="19"/>
    </row>
    <row r="65" spans="5:5" x14ac:dyDescent="0.25">
      <c r="E65" s="19"/>
    </row>
    <row r="66" spans="5:5" x14ac:dyDescent="0.25">
      <c r="E66" s="19"/>
    </row>
    <row r="67" spans="5:5" x14ac:dyDescent="0.25">
      <c r="E67" s="19"/>
    </row>
    <row r="68" spans="5:5" x14ac:dyDescent="0.25">
      <c r="E68" s="19"/>
    </row>
    <row r="69" spans="5:5" x14ac:dyDescent="0.25">
      <c r="E69" s="19"/>
    </row>
    <row r="70" spans="5:5" x14ac:dyDescent="0.25">
      <c r="E70" s="19"/>
    </row>
    <row r="71" spans="5:5" x14ac:dyDescent="0.25">
      <c r="E71" s="19"/>
    </row>
    <row r="72" spans="5:5" x14ac:dyDescent="0.25">
      <c r="E72" s="19"/>
    </row>
    <row r="73" spans="5:5" x14ac:dyDescent="0.25">
      <c r="E73" s="19"/>
    </row>
    <row r="74" spans="5:5" x14ac:dyDescent="0.25">
      <c r="E74" s="19"/>
    </row>
    <row r="75" spans="5:5" x14ac:dyDescent="0.25">
      <c r="E75" s="19"/>
    </row>
    <row r="76" spans="5:5" x14ac:dyDescent="0.25">
      <c r="E76" s="19"/>
    </row>
    <row r="77" spans="5:5" x14ac:dyDescent="0.25">
      <c r="E77" s="19"/>
    </row>
    <row r="78" spans="5:5" x14ac:dyDescent="0.25">
      <c r="E78" s="19"/>
    </row>
    <row r="79" spans="5:5" x14ac:dyDescent="0.25">
      <c r="E79" s="19"/>
    </row>
    <row r="80" spans="5:5" x14ac:dyDescent="0.25">
      <c r="E80" s="19"/>
    </row>
    <row r="81" spans="5:5" x14ac:dyDescent="0.25">
      <c r="E81" s="19"/>
    </row>
    <row r="82" spans="5:5" x14ac:dyDescent="0.25">
      <c r="E82" s="19"/>
    </row>
    <row r="83" spans="5:5" x14ac:dyDescent="0.25">
      <c r="E83" s="19"/>
    </row>
    <row r="84" spans="5:5" x14ac:dyDescent="0.25">
      <c r="E84" s="19"/>
    </row>
    <row r="85" spans="5:5" x14ac:dyDescent="0.25">
      <c r="E85" s="19"/>
    </row>
    <row r="86" spans="5:5" x14ac:dyDescent="0.25">
      <c r="E86" s="19"/>
    </row>
    <row r="87" spans="5:5" x14ac:dyDescent="0.25">
      <c r="E87" s="19"/>
    </row>
    <row r="88" spans="5:5" x14ac:dyDescent="0.25">
      <c r="E88" s="19"/>
    </row>
    <row r="89" spans="5:5" x14ac:dyDescent="0.25">
      <c r="E89" s="19"/>
    </row>
    <row r="90" spans="5:5" x14ac:dyDescent="0.25">
      <c r="E90" s="19"/>
    </row>
    <row r="91" spans="5:5" x14ac:dyDescent="0.25">
      <c r="E91" s="19"/>
    </row>
    <row r="92" spans="5:5" x14ac:dyDescent="0.25">
      <c r="E92" s="19"/>
    </row>
    <row r="93" spans="5:5" x14ac:dyDescent="0.25">
      <c r="E93" s="19"/>
    </row>
    <row r="94" spans="5:5" x14ac:dyDescent="0.25">
      <c r="E94" s="19"/>
    </row>
    <row r="95" spans="5:5" x14ac:dyDescent="0.25">
      <c r="E95" s="19"/>
    </row>
    <row r="96" spans="5:5" x14ac:dyDescent="0.25">
      <c r="E96" s="19"/>
    </row>
    <row r="97" spans="5:5" x14ac:dyDescent="0.25">
      <c r="E97" s="19"/>
    </row>
    <row r="98" spans="5:5" x14ac:dyDescent="0.25">
      <c r="E98" s="19"/>
    </row>
    <row r="99" spans="5:5" x14ac:dyDescent="0.25">
      <c r="E99" s="19"/>
    </row>
    <row r="100" spans="5:5" x14ac:dyDescent="0.25">
      <c r="E100" s="19"/>
    </row>
    <row r="101" spans="5:5" x14ac:dyDescent="0.25">
      <c r="E101" s="19"/>
    </row>
    <row r="102" spans="5:5" x14ac:dyDescent="0.25">
      <c r="E102" s="19"/>
    </row>
    <row r="103" spans="5:5" x14ac:dyDescent="0.25">
      <c r="E103" s="19"/>
    </row>
    <row r="104" spans="5:5" x14ac:dyDescent="0.25">
      <c r="E104" s="19"/>
    </row>
    <row r="105" spans="5:5" x14ac:dyDescent="0.25">
      <c r="E105" s="19"/>
    </row>
    <row r="106" spans="5:5" x14ac:dyDescent="0.25">
      <c r="E106" s="19"/>
    </row>
    <row r="107" spans="5:5" x14ac:dyDescent="0.25">
      <c r="E107" s="19"/>
    </row>
    <row r="108" spans="5:5" x14ac:dyDescent="0.25">
      <c r="E108" s="19"/>
    </row>
    <row r="109" spans="5:5" x14ac:dyDescent="0.25">
      <c r="E109" s="19"/>
    </row>
    <row r="110" spans="5:5" x14ac:dyDescent="0.25">
      <c r="E110" s="19"/>
    </row>
    <row r="111" spans="5:5" x14ac:dyDescent="0.25">
      <c r="E111" s="19"/>
    </row>
    <row r="112" spans="5:5" x14ac:dyDescent="0.25">
      <c r="E112" s="19"/>
    </row>
    <row r="113" spans="5:5" x14ac:dyDescent="0.25">
      <c r="E113" s="19"/>
    </row>
    <row r="114" spans="5:5" x14ac:dyDescent="0.25">
      <c r="E114" s="19"/>
    </row>
    <row r="115" spans="5:5" x14ac:dyDescent="0.25">
      <c r="E115" s="19"/>
    </row>
    <row r="116" spans="5:5" x14ac:dyDescent="0.25">
      <c r="E116" s="19"/>
    </row>
    <row r="117" spans="5:5" x14ac:dyDescent="0.25">
      <c r="E117" s="19"/>
    </row>
    <row r="118" spans="5:5" x14ac:dyDescent="0.25">
      <c r="E118" s="19"/>
    </row>
    <row r="119" spans="5:5" x14ac:dyDescent="0.25">
      <c r="E119" s="19"/>
    </row>
    <row r="120" spans="5:5" x14ac:dyDescent="0.25">
      <c r="E120" s="19"/>
    </row>
    <row r="121" spans="5:5" x14ac:dyDescent="0.25">
      <c r="E121" s="19"/>
    </row>
    <row r="122" spans="5:5" x14ac:dyDescent="0.25">
      <c r="E122" s="19"/>
    </row>
    <row r="123" spans="5:5" x14ac:dyDescent="0.25">
      <c r="E123" s="19"/>
    </row>
    <row r="124" spans="5:5" x14ac:dyDescent="0.25">
      <c r="E124" s="19"/>
    </row>
    <row r="125" spans="5:5" x14ac:dyDescent="0.25">
      <c r="E125" s="19"/>
    </row>
    <row r="126" spans="5:5" x14ac:dyDescent="0.25">
      <c r="E126" s="19"/>
    </row>
    <row r="127" spans="5:5" x14ac:dyDescent="0.25">
      <c r="E127" s="19"/>
    </row>
    <row r="128" spans="5:5" x14ac:dyDescent="0.25">
      <c r="E128" s="19"/>
    </row>
    <row r="129" spans="5:5" x14ac:dyDescent="0.25">
      <c r="E129" s="19"/>
    </row>
    <row r="130" spans="5:5" x14ac:dyDescent="0.25">
      <c r="E130" s="19"/>
    </row>
    <row r="131" spans="5:5" x14ac:dyDescent="0.25">
      <c r="E131" s="19"/>
    </row>
    <row r="132" spans="5:5" x14ac:dyDescent="0.25">
      <c r="E132" s="19"/>
    </row>
    <row r="133" spans="5:5" x14ac:dyDescent="0.25">
      <c r="E133" s="19"/>
    </row>
    <row r="134" spans="5:5" x14ac:dyDescent="0.25">
      <c r="E134" s="19"/>
    </row>
    <row r="135" spans="5:5" x14ac:dyDescent="0.25">
      <c r="E135" s="19"/>
    </row>
    <row r="136" spans="5:5" x14ac:dyDescent="0.25">
      <c r="E136" s="19"/>
    </row>
    <row r="137" spans="5:5" x14ac:dyDescent="0.25">
      <c r="E137" s="19"/>
    </row>
    <row r="138" spans="5:5" x14ac:dyDescent="0.25">
      <c r="E138" s="19"/>
    </row>
    <row r="139" spans="5:5" x14ac:dyDescent="0.25">
      <c r="E139" s="19"/>
    </row>
    <row r="140" spans="5:5" x14ac:dyDescent="0.25">
      <c r="E140" s="19"/>
    </row>
    <row r="141" spans="5:5" x14ac:dyDescent="0.25">
      <c r="E141" s="19"/>
    </row>
    <row r="142" spans="5:5" x14ac:dyDescent="0.25">
      <c r="E142" s="19"/>
    </row>
    <row r="143" spans="5:5" x14ac:dyDescent="0.25">
      <c r="E143" s="19"/>
    </row>
    <row r="144" spans="5:5" x14ac:dyDescent="0.25">
      <c r="E144" s="19"/>
    </row>
    <row r="145" spans="5:5" x14ac:dyDescent="0.25">
      <c r="E145" s="19"/>
    </row>
    <row r="146" spans="5:5" x14ac:dyDescent="0.25">
      <c r="E146" s="19"/>
    </row>
    <row r="147" spans="5:5" x14ac:dyDescent="0.25">
      <c r="E147" s="19"/>
    </row>
    <row r="148" spans="5:5" x14ac:dyDescent="0.25">
      <c r="E148" s="19"/>
    </row>
    <row r="149" spans="5:5" x14ac:dyDescent="0.25">
      <c r="E149" s="19"/>
    </row>
    <row r="150" spans="5:5" x14ac:dyDescent="0.25">
      <c r="E150" s="19"/>
    </row>
    <row r="151" spans="5:5" x14ac:dyDescent="0.25">
      <c r="E151" s="19"/>
    </row>
    <row r="152" spans="5:5" x14ac:dyDescent="0.25">
      <c r="E152" s="19"/>
    </row>
    <row r="153" spans="5:5" x14ac:dyDescent="0.25">
      <c r="E153" s="19"/>
    </row>
    <row r="154" spans="5:5" x14ac:dyDescent="0.25">
      <c r="E154" s="19"/>
    </row>
    <row r="155" spans="5:5" x14ac:dyDescent="0.25">
      <c r="E155" s="19"/>
    </row>
    <row r="156" spans="5:5" x14ac:dyDescent="0.25">
      <c r="E156" s="19"/>
    </row>
    <row r="157" spans="5:5" x14ac:dyDescent="0.25">
      <c r="E157" s="19"/>
    </row>
    <row r="158" spans="5:5" x14ac:dyDescent="0.25">
      <c r="E158" s="19"/>
    </row>
    <row r="159" spans="5:5" x14ac:dyDescent="0.25">
      <c r="E159" s="19"/>
    </row>
    <row r="160" spans="5:5" x14ac:dyDescent="0.25">
      <c r="E160" s="19"/>
    </row>
    <row r="161" spans="5:5" x14ac:dyDescent="0.25">
      <c r="E161" s="19"/>
    </row>
    <row r="162" spans="5:5" x14ac:dyDescent="0.25">
      <c r="E162" s="19"/>
    </row>
    <row r="163" spans="5:5" x14ac:dyDescent="0.25">
      <c r="E163" s="19"/>
    </row>
    <row r="164" spans="5:5" x14ac:dyDescent="0.25">
      <c r="E164" s="19"/>
    </row>
    <row r="165" spans="5:5" x14ac:dyDescent="0.25">
      <c r="E165" s="19"/>
    </row>
    <row r="166" spans="5:5" x14ac:dyDescent="0.25">
      <c r="E166" s="19"/>
    </row>
    <row r="167" spans="5:5" x14ac:dyDescent="0.25">
      <c r="E167" s="19"/>
    </row>
    <row r="168" spans="5:5" x14ac:dyDescent="0.25">
      <c r="E168" s="19"/>
    </row>
    <row r="169" spans="5:5" x14ac:dyDescent="0.25">
      <c r="E169" s="19"/>
    </row>
    <row r="170" spans="5:5" x14ac:dyDescent="0.25">
      <c r="E170" s="19"/>
    </row>
    <row r="171" spans="5:5" x14ac:dyDescent="0.25">
      <c r="E171" s="19"/>
    </row>
    <row r="172" spans="5:5" x14ac:dyDescent="0.25">
      <c r="E172" s="19"/>
    </row>
    <row r="173" spans="5:5" x14ac:dyDescent="0.25">
      <c r="E173" s="19"/>
    </row>
    <row r="174" spans="5:5" x14ac:dyDescent="0.25">
      <c r="E174" s="19"/>
    </row>
    <row r="175" spans="5:5" x14ac:dyDescent="0.25">
      <c r="E175" s="19"/>
    </row>
    <row r="176" spans="5:5" x14ac:dyDescent="0.25">
      <c r="E176" s="19"/>
    </row>
    <row r="177" spans="5:5" x14ac:dyDescent="0.25">
      <c r="E177" s="19"/>
    </row>
    <row r="178" spans="5:5" x14ac:dyDescent="0.25">
      <c r="E178" s="19"/>
    </row>
    <row r="179" spans="5:5" x14ac:dyDescent="0.25">
      <c r="E179" s="19"/>
    </row>
    <row r="180" spans="5:5" x14ac:dyDescent="0.25">
      <c r="E180" s="19"/>
    </row>
    <row r="181" spans="5:5" x14ac:dyDescent="0.25">
      <c r="E181" s="19"/>
    </row>
    <row r="182" spans="5:5" x14ac:dyDescent="0.25">
      <c r="E182" s="19"/>
    </row>
    <row r="183" spans="5:5" x14ac:dyDescent="0.25">
      <c r="E183" s="19"/>
    </row>
    <row r="184" spans="5:5" x14ac:dyDescent="0.25">
      <c r="E184" s="19"/>
    </row>
    <row r="185" spans="5:5" x14ac:dyDescent="0.25">
      <c r="E185" s="19"/>
    </row>
    <row r="186" spans="5:5" x14ac:dyDescent="0.25">
      <c r="E186" s="19"/>
    </row>
    <row r="187" spans="5:5" x14ac:dyDescent="0.25">
      <c r="E187" s="19"/>
    </row>
    <row r="188" spans="5:5" x14ac:dyDescent="0.25">
      <c r="E188" s="19"/>
    </row>
    <row r="189" spans="5:5" x14ac:dyDescent="0.25">
      <c r="E189" s="19"/>
    </row>
    <row r="190" spans="5:5" x14ac:dyDescent="0.25">
      <c r="E190" s="19"/>
    </row>
    <row r="191" spans="5:5" x14ac:dyDescent="0.25">
      <c r="E191" s="19"/>
    </row>
    <row r="192" spans="5:5" x14ac:dyDescent="0.25">
      <c r="E192" s="19"/>
    </row>
    <row r="193" spans="5:5" x14ac:dyDescent="0.25">
      <c r="E193" s="19"/>
    </row>
    <row r="194" spans="5:5" x14ac:dyDescent="0.25">
      <c r="E194" s="19"/>
    </row>
    <row r="195" spans="5:5" x14ac:dyDescent="0.25">
      <c r="E195" s="19"/>
    </row>
    <row r="196" spans="5:5" x14ac:dyDescent="0.25">
      <c r="E196" s="19"/>
    </row>
    <row r="197" spans="5:5" x14ac:dyDescent="0.25">
      <c r="E197" s="19"/>
    </row>
    <row r="198" spans="5:5" x14ac:dyDescent="0.25">
      <c r="E198" s="19"/>
    </row>
    <row r="199" spans="5:5" x14ac:dyDescent="0.25">
      <c r="E199" s="19"/>
    </row>
    <row r="200" spans="5:5" x14ac:dyDescent="0.25">
      <c r="E200" s="19"/>
    </row>
    <row r="201" spans="5:5" x14ac:dyDescent="0.25">
      <c r="E201" s="19"/>
    </row>
    <row r="202" spans="5:5" x14ac:dyDescent="0.25">
      <c r="E202" s="19"/>
    </row>
    <row r="203" spans="5:5" x14ac:dyDescent="0.25">
      <c r="E203" s="19"/>
    </row>
    <row r="204" spans="5:5" x14ac:dyDescent="0.25">
      <c r="E204" s="19"/>
    </row>
    <row r="205" spans="5:5" x14ac:dyDescent="0.25">
      <c r="E205" s="19"/>
    </row>
    <row r="206" spans="5:5" x14ac:dyDescent="0.25">
      <c r="E206" s="19"/>
    </row>
    <row r="207" spans="5:5" x14ac:dyDescent="0.25">
      <c r="E207" s="19"/>
    </row>
    <row r="208" spans="5:5" x14ac:dyDescent="0.25">
      <c r="E208" s="19"/>
    </row>
    <row r="209" spans="5:5" x14ac:dyDescent="0.25">
      <c r="E209" s="19"/>
    </row>
    <row r="210" spans="5:5" x14ac:dyDescent="0.25">
      <c r="E210" s="19"/>
    </row>
    <row r="211" spans="5:5" x14ac:dyDescent="0.25">
      <c r="E211" s="19"/>
    </row>
    <row r="212" spans="5:5" x14ac:dyDescent="0.25">
      <c r="E212" s="19"/>
    </row>
    <row r="213" spans="5:5" x14ac:dyDescent="0.25">
      <c r="E213" s="19"/>
    </row>
    <row r="214" spans="5:5" x14ac:dyDescent="0.25">
      <c r="E214" s="19"/>
    </row>
    <row r="215" spans="5:5" x14ac:dyDescent="0.25">
      <c r="E215" s="19"/>
    </row>
    <row r="216" spans="5:5" x14ac:dyDescent="0.25">
      <c r="E216" s="19"/>
    </row>
    <row r="217" spans="5:5" x14ac:dyDescent="0.25">
      <c r="E217" s="19"/>
    </row>
    <row r="218" spans="5:5" x14ac:dyDescent="0.25">
      <c r="E218" s="19"/>
    </row>
    <row r="219" spans="5:5" x14ac:dyDescent="0.25">
      <c r="E219" s="19"/>
    </row>
    <row r="220" spans="5:5" x14ac:dyDescent="0.25">
      <c r="E220" s="19"/>
    </row>
    <row r="221" spans="5:5" x14ac:dyDescent="0.25">
      <c r="E221" s="19"/>
    </row>
    <row r="222" spans="5:5" x14ac:dyDescent="0.25">
      <c r="E222" s="19"/>
    </row>
    <row r="223" spans="5:5" x14ac:dyDescent="0.25">
      <c r="E223" s="19"/>
    </row>
    <row r="224" spans="5:5" x14ac:dyDescent="0.25">
      <c r="E224" s="19"/>
    </row>
    <row r="225" spans="5:5" x14ac:dyDescent="0.25">
      <c r="E225" s="19"/>
    </row>
    <row r="226" spans="5:5" x14ac:dyDescent="0.25">
      <c r="E226" s="19"/>
    </row>
    <row r="227" spans="5:5" x14ac:dyDescent="0.25">
      <c r="E227" s="19"/>
    </row>
    <row r="228" spans="5:5" x14ac:dyDescent="0.25">
      <c r="E228" s="19"/>
    </row>
    <row r="229" spans="5:5" x14ac:dyDescent="0.25">
      <c r="E229" s="19"/>
    </row>
    <row r="230" spans="5:5" x14ac:dyDescent="0.25">
      <c r="E230" s="19"/>
    </row>
    <row r="231" spans="5:5" x14ac:dyDescent="0.25">
      <c r="E231" s="19"/>
    </row>
    <row r="232" spans="5:5" x14ac:dyDescent="0.25">
      <c r="E232" s="19"/>
    </row>
    <row r="233" spans="5:5" x14ac:dyDescent="0.25">
      <c r="E233" s="19"/>
    </row>
    <row r="234" spans="5:5" x14ac:dyDescent="0.25">
      <c r="E234" s="19"/>
    </row>
    <row r="235" spans="5:5" x14ac:dyDescent="0.25">
      <c r="E235" s="19"/>
    </row>
    <row r="236" spans="5:5" x14ac:dyDescent="0.25">
      <c r="E236" s="19"/>
    </row>
    <row r="237" spans="5:5" x14ac:dyDescent="0.25">
      <c r="E237" s="19"/>
    </row>
    <row r="238" spans="5:5" x14ac:dyDescent="0.25">
      <c r="E238" s="19"/>
    </row>
    <row r="239" spans="5:5" x14ac:dyDescent="0.25">
      <c r="E239" s="19"/>
    </row>
    <row r="240" spans="5:5" x14ac:dyDescent="0.25">
      <c r="E240" s="19"/>
    </row>
    <row r="241" spans="5:5" x14ac:dyDescent="0.25">
      <c r="E241" s="19"/>
    </row>
    <row r="242" spans="5:5" x14ac:dyDescent="0.25">
      <c r="E242" s="19"/>
    </row>
    <row r="243" spans="5:5" x14ac:dyDescent="0.25">
      <c r="E243" s="19"/>
    </row>
    <row r="244" spans="5:5" x14ac:dyDescent="0.25">
      <c r="E244" s="19"/>
    </row>
    <row r="245" spans="5:5" x14ac:dyDescent="0.25">
      <c r="E245" s="19"/>
    </row>
    <row r="246" spans="5:5" x14ac:dyDescent="0.25">
      <c r="E246" s="19"/>
    </row>
    <row r="247" spans="5:5" x14ac:dyDescent="0.25">
      <c r="E247" s="19"/>
    </row>
    <row r="248" spans="5:5" x14ac:dyDescent="0.25">
      <c r="E248" s="19"/>
    </row>
    <row r="249" spans="5:5" x14ac:dyDescent="0.25">
      <c r="E249" s="19"/>
    </row>
    <row r="250" spans="5:5" x14ac:dyDescent="0.25">
      <c r="E250" s="19"/>
    </row>
    <row r="251" spans="5:5" x14ac:dyDescent="0.25">
      <c r="E251" s="19"/>
    </row>
    <row r="252" spans="5:5" x14ac:dyDescent="0.25">
      <c r="E252" s="19"/>
    </row>
    <row r="253" spans="5:5" x14ac:dyDescent="0.25">
      <c r="E253" s="19"/>
    </row>
    <row r="254" spans="5:5" x14ac:dyDescent="0.25">
      <c r="E254" s="19"/>
    </row>
    <row r="255" spans="5:5" x14ac:dyDescent="0.25">
      <c r="E255" s="19"/>
    </row>
    <row r="256" spans="5:5" x14ac:dyDescent="0.25">
      <c r="E256" s="19"/>
    </row>
    <row r="257" spans="5:5" x14ac:dyDescent="0.25">
      <c r="E257" s="19"/>
    </row>
    <row r="258" spans="5:5" x14ac:dyDescent="0.25">
      <c r="E258" s="19"/>
    </row>
    <row r="259" spans="5:5" x14ac:dyDescent="0.25">
      <c r="E259" s="19"/>
    </row>
    <row r="260" spans="5:5" x14ac:dyDescent="0.25">
      <c r="E260" s="19"/>
    </row>
    <row r="261" spans="5:5" x14ac:dyDescent="0.25">
      <c r="E261" s="19"/>
    </row>
    <row r="262" spans="5:5" x14ac:dyDescent="0.25">
      <c r="E262" s="19"/>
    </row>
    <row r="263" spans="5:5" x14ac:dyDescent="0.25">
      <c r="E263" s="19"/>
    </row>
    <row r="264" spans="5:5" x14ac:dyDescent="0.25">
      <c r="E264" s="19"/>
    </row>
    <row r="265" spans="5:5" x14ac:dyDescent="0.25">
      <c r="E265" s="19"/>
    </row>
    <row r="266" spans="5:5" x14ac:dyDescent="0.25">
      <c r="E266" s="19"/>
    </row>
    <row r="267" spans="5:5" x14ac:dyDescent="0.25">
      <c r="E267" s="19"/>
    </row>
    <row r="268" spans="5:5" x14ac:dyDescent="0.25">
      <c r="E268" s="19"/>
    </row>
    <row r="269" spans="5:5" x14ac:dyDescent="0.25">
      <c r="E269" s="19"/>
    </row>
    <row r="270" spans="5:5" x14ac:dyDescent="0.25">
      <c r="E270" s="19"/>
    </row>
    <row r="271" spans="5:5" x14ac:dyDescent="0.25">
      <c r="E271" s="19"/>
    </row>
    <row r="272" spans="5:5" x14ac:dyDescent="0.25">
      <c r="E272" s="19"/>
    </row>
    <row r="273" spans="5:5" x14ac:dyDescent="0.25">
      <c r="E273" s="19"/>
    </row>
    <row r="274" spans="5:5" x14ac:dyDescent="0.25">
      <c r="E274" s="19"/>
    </row>
    <row r="275" spans="5:5" x14ac:dyDescent="0.25">
      <c r="E275" s="19"/>
    </row>
    <row r="276" spans="5:5" x14ac:dyDescent="0.25">
      <c r="E276" s="19"/>
    </row>
    <row r="277" spans="5:5" x14ac:dyDescent="0.25">
      <c r="E277" s="19"/>
    </row>
    <row r="278" spans="5:5" x14ac:dyDescent="0.25">
      <c r="E278" s="19"/>
    </row>
    <row r="279" spans="5:5" x14ac:dyDescent="0.25">
      <c r="E279" s="19"/>
    </row>
    <row r="280" spans="5:5" x14ac:dyDescent="0.25">
      <c r="E280" s="19"/>
    </row>
    <row r="281" spans="5:5" x14ac:dyDescent="0.25">
      <c r="E281" s="19"/>
    </row>
    <row r="282" spans="5:5" x14ac:dyDescent="0.25">
      <c r="E282" s="19"/>
    </row>
    <row r="283" spans="5:5" x14ac:dyDescent="0.25">
      <c r="E283" s="19"/>
    </row>
    <row r="284" spans="5:5" x14ac:dyDescent="0.25">
      <c r="E284" s="19"/>
    </row>
    <row r="285" spans="5:5" x14ac:dyDescent="0.25">
      <c r="E285" s="19"/>
    </row>
    <row r="286" spans="5:5" x14ac:dyDescent="0.25">
      <c r="E286" s="19"/>
    </row>
    <row r="287" spans="5:5" x14ac:dyDescent="0.25">
      <c r="E287" s="19"/>
    </row>
    <row r="288" spans="5:5" x14ac:dyDescent="0.25">
      <c r="E288" s="19"/>
    </row>
    <row r="289" spans="5:5" x14ac:dyDescent="0.25">
      <c r="E289" s="19"/>
    </row>
    <row r="290" spans="5:5" x14ac:dyDescent="0.25">
      <c r="E290" s="19"/>
    </row>
    <row r="291" spans="5:5" x14ac:dyDescent="0.25">
      <c r="E291" s="19"/>
    </row>
    <row r="292" spans="5:5" x14ac:dyDescent="0.25">
      <c r="E292" s="19"/>
    </row>
    <row r="293" spans="5:5" x14ac:dyDescent="0.25">
      <c r="E293" s="19"/>
    </row>
    <row r="294" spans="5:5" x14ac:dyDescent="0.25">
      <c r="E294" s="19"/>
    </row>
    <row r="295" spans="5:5" x14ac:dyDescent="0.25">
      <c r="E295" s="19"/>
    </row>
    <row r="296" spans="5:5" x14ac:dyDescent="0.25">
      <c r="E296" s="19"/>
    </row>
    <row r="297" spans="5:5" x14ac:dyDescent="0.25">
      <c r="E297" s="19"/>
    </row>
    <row r="298" spans="5:5" x14ac:dyDescent="0.25">
      <c r="E298" s="19"/>
    </row>
    <row r="299" spans="5:5" x14ac:dyDescent="0.25">
      <c r="E299" s="19"/>
    </row>
    <row r="300" spans="5:5" x14ac:dyDescent="0.25">
      <c r="E300" s="19"/>
    </row>
    <row r="301" spans="5:5" x14ac:dyDescent="0.25">
      <c r="E301" s="19"/>
    </row>
    <row r="302" spans="5:5" x14ac:dyDescent="0.25">
      <c r="E302" s="19"/>
    </row>
    <row r="303" spans="5:5" x14ac:dyDescent="0.25">
      <c r="E303" s="19"/>
    </row>
    <row r="304" spans="5:5" x14ac:dyDescent="0.25">
      <c r="E304" s="19"/>
    </row>
    <row r="305" spans="5:5" x14ac:dyDescent="0.25">
      <c r="E305" s="19"/>
    </row>
    <row r="306" spans="5:5" x14ac:dyDescent="0.25">
      <c r="E306" s="19"/>
    </row>
    <row r="307" spans="5:5" x14ac:dyDescent="0.25">
      <c r="E307" s="19"/>
    </row>
    <row r="308" spans="5:5" x14ac:dyDescent="0.25">
      <c r="E308" s="19"/>
    </row>
    <row r="309" spans="5:5" x14ac:dyDescent="0.25">
      <c r="E309" s="19"/>
    </row>
    <row r="310" spans="5:5" x14ac:dyDescent="0.25">
      <c r="E310" s="19"/>
    </row>
    <row r="311" spans="5:5" x14ac:dyDescent="0.25">
      <c r="E311" s="19"/>
    </row>
    <row r="312" spans="5:5" x14ac:dyDescent="0.25">
      <c r="E312" s="19"/>
    </row>
    <row r="313" spans="5:5" x14ac:dyDescent="0.25">
      <c r="E313" s="19"/>
    </row>
    <row r="314" spans="5:5" x14ac:dyDescent="0.25">
      <c r="E314" s="19"/>
    </row>
    <row r="315" spans="5:5" x14ac:dyDescent="0.25">
      <c r="E315" s="19"/>
    </row>
    <row r="316" spans="5:5" x14ac:dyDescent="0.25">
      <c r="E316" s="19"/>
    </row>
    <row r="317" spans="5:5" x14ac:dyDescent="0.25">
      <c r="E317" s="19"/>
    </row>
    <row r="318" spans="5:5" x14ac:dyDescent="0.25">
      <c r="E318" s="19"/>
    </row>
    <row r="319" spans="5:5" x14ac:dyDescent="0.25">
      <c r="E319" s="19"/>
    </row>
    <row r="320" spans="5:5" x14ac:dyDescent="0.25">
      <c r="E320" s="19"/>
    </row>
    <row r="321" spans="5:5" x14ac:dyDescent="0.25">
      <c r="E321" s="19"/>
    </row>
    <row r="322" spans="5:5" x14ac:dyDescent="0.25">
      <c r="E322" s="19"/>
    </row>
    <row r="323" spans="5:5" x14ac:dyDescent="0.25">
      <c r="E323" s="19"/>
    </row>
    <row r="324" spans="5:5" x14ac:dyDescent="0.25">
      <c r="E324" s="19"/>
    </row>
    <row r="325" spans="5:5" x14ac:dyDescent="0.25">
      <c r="E325" s="19"/>
    </row>
    <row r="326" spans="5:5" x14ac:dyDescent="0.25">
      <c r="E326" s="19"/>
    </row>
    <row r="327" spans="5:5" x14ac:dyDescent="0.25">
      <c r="E327" s="19"/>
    </row>
    <row r="328" spans="5:5" x14ac:dyDescent="0.25">
      <c r="E328" s="19"/>
    </row>
    <row r="329" spans="5:5" x14ac:dyDescent="0.25">
      <c r="E329" s="19"/>
    </row>
    <row r="330" spans="5:5" x14ac:dyDescent="0.25">
      <c r="E330" s="19"/>
    </row>
    <row r="331" spans="5:5" x14ac:dyDescent="0.25">
      <c r="E331" s="19"/>
    </row>
    <row r="332" spans="5:5" x14ac:dyDescent="0.25">
      <c r="E332" s="19"/>
    </row>
    <row r="333" spans="5:5" x14ac:dyDescent="0.25">
      <c r="E333" s="19"/>
    </row>
    <row r="334" spans="5:5" x14ac:dyDescent="0.25">
      <c r="E334" s="19"/>
    </row>
    <row r="335" spans="5:5" x14ac:dyDescent="0.25">
      <c r="E335" s="19"/>
    </row>
    <row r="336" spans="5:5" x14ac:dyDescent="0.25">
      <c r="E336" s="19"/>
    </row>
    <row r="337" spans="5:5" x14ac:dyDescent="0.25">
      <c r="E337" s="19"/>
    </row>
    <row r="338" spans="5:5" x14ac:dyDescent="0.25">
      <c r="E338" s="19"/>
    </row>
    <row r="339" spans="5:5" x14ac:dyDescent="0.25">
      <c r="E339" s="19"/>
    </row>
    <row r="340" spans="5:5" x14ac:dyDescent="0.25">
      <c r="E340" s="19"/>
    </row>
    <row r="341" spans="5:5" x14ac:dyDescent="0.25">
      <c r="E341" s="19"/>
    </row>
    <row r="342" spans="5:5" x14ac:dyDescent="0.25">
      <c r="E342" s="19"/>
    </row>
    <row r="343" spans="5:5" x14ac:dyDescent="0.25">
      <c r="E343" s="19"/>
    </row>
    <row r="344" spans="5:5" x14ac:dyDescent="0.25">
      <c r="E344" s="19"/>
    </row>
    <row r="345" spans="5:5" x14ac:dyDescent="0.25">
      <c r="E345" s="19"/>
    </row>
    <row r="346" spans="5:5" x14ac:dyDescent="0.25">
      <c r="E346" s="19"/>
    </row>
    <row r="347" spans="5:5" x14ac:dyDescent="0.25">
      <c r="E347" s="19"/>
    </row>
    <row r="348" spans="5:5" x14ac:dyDescent="0.25">
      <c r="E348" s="19"/>
    </row>
    <row r="349" spans="5:5" x14ac:dyDescent="0.25">
      <c r="E349" s="19"/>
    </row>
    <row r="350" spans="5:5" x14ac:dyDescent="0.25">
      <c r="E350" s="19"/>
    </row>
    <row r="351" spans="5:5" x14ac:dyDescent="0.25">
      <c r="E351" s="19"/>
    </row>
    <row r="352" spans="5:5" x14ac:dyDescent="0.25">
      <c r="E352" s="19"/>
    </row>
    <row r="353" spans="5:5" x14ac:dyDescent="0.25">
      <c r="E353" s="19"/>
    </row>
    <row r="354" spans="5:5" x14ac:dyDescent="0.25">
      <c r="E354" s="19"/>
    </row>
    <row r="355" spans="5:5" x14ac:dyDescent="0.25">
      <c r="E355" s="19"/>
    </row>
    <row r="356" spans="5:5" x14ac:dyDescent="0.25">
      <c r="E356" s="19"/>
    </row>
    <row r="357" spans="5:5" x14ac:dyDescent="0.25">
      <c r="E357" s="19"/>
    </row>
    <row r="358" spans="5:5" x14ac:dyDescent="0.25">
      <c r="E358" s="19"/>
    </row>
    <row r="359" spans="5:5" x14ac:dyDescent="0.25">
      <c r="E359" s="19"/>
    </row>
    <row r="360" spans="5:5" x14ac:dyDescent="0.25">
      <c r="E360" s="19"/>
    </row>
    <row r="361" spans="5:5" x14ac:dyDescent="0.25">
      <c r="E361" s="19"/>
    </row>
    <row r="362" spans="5:5" x14ac:dyDescent="0.25">
      <c r="E362" s="19"/>
    </row>
    <row r="363" spans="5:5" x14ac:dyDescent="0.25">
      <c r="E363" s="19"/>
    </row>
    <row r="364" spans="5:5" x14ac:dyDescent="0.25">
      <c r="E364" s="19"/>
    </row>
    <row r="365" spans="5:5" x14ac:dyDescent="0.25">
      <c r="E365" s="19"/>
    </row>
    <row r="366" spans="5:5" x14ac:dyDescent="0.25">
      <c r="E366" s="19"/>
    </row>
    <row r="367" spans="5:5" x14ac:dyDescent="0.25">
      <c r="E367" s="19"/>
    </row>
    <row r="368" spans="5:5" x14ac:dyDescent="0.25">
      <c r="E368" s="19"/>
    </row>
    <row r="369" spans="5:5" x14ac:dyDescent="0.25">
      <c r="E369" s="19"/>
    </row>
    <row r="370" spans="5:5" x14ac:dyDescent="0.25">
      <c r="E370" s="19"/>
    </row>
    <row r="371" spans="5:5" x14ac:dyDescent="0.25">
      <c r="E371" s="19"/>
    </row>
    <row r="372" spans="5:5" x14ac:dyDescent="0.25">
      <c r="E372" s="19"/>
    </row>
    <row r="373" spans="5:5" x14ac:dyDescent="0.25">
      <c r="E373" s="19"/>
    </row>
    <row r="374" spans="5:5" x14ac:dyDescent="0.25">
      <c r="E374" s="19"/>
    </row>
    <row r="375" spans="5:5" x14ac:dyDescent="0.25">
      <c r="E375" s="19"/>
    </row>
    <row r="376" spans="5:5" x14ac:dyDescent="0.25">
      <c r="E376" s="19"/>
    </row>
    <row r="377" spans="5:5" x14ac:dyDescent="0.25">
      <c r="E377" s="19"/>
    </row>
    <row r="378" spans="5:5" x14ac:dyDescent="0.25">
      <c r="E378" s="19"/>
    </row>
    <row r="379" spans="5:5" x14ac:dyDescent="0.25">
      <c r="E379" s="19"/>
    </row>
    <row r="380" spans="5:5" x14ac:dyDescent="0.25">
      <c r="E380" s="19"/>
    </row>
    <row r="381" spans="5:5" x14ac:dyDescent="0.25">
      <c r="E381" s="19"/>
    </row>
    <row r="382" spans="5:5" x14ac:dyDescent="0.25">
      <c r="E382" s="19"/>
    </row>
    <row r="383" spans="5:5" x14ac:dyDescent="0.25">
      <c r="E383" s="19"/>
    </row>
    <row r="384" spans="5:5" x14ac:dyDescent="0.25">
      <c r="E384" s="19"/>
    </row>
    <row r="385" spans="5:5" x14ac:dyDescent="0.25">
      <c r="E385" s="19"/>
    </row>
    <row r="386" spans="5:5" x14ac:dyDescent="0.25">
      <c r="E386" s="19"/>
    </row>
    <row r="387" spans="5:5" x14ac:dyDescent="0.25">
      <c r="E387" s="19"/>
    </row>
    <row r="388" spans="5:5" x14ac:dyDescent="0.25">
      <c r="E388" s="19"/>
    </row>
    <row r="389" spans="5:5" x14ac:dyDescent="0.25">
      <c r="E389" s="19"/>
    </row>
    <row r="390" spans="5:5" x14ac:dyDescent="0.25">
      <c r="E390" s="19"/>
    </row>
    <row r="391" spans="5:5" x14ac:dyDescent="0.25">
      <c r="E391" s="19"/>
    </row>
    <row r="392" spans="5:5" x14ac:dyDescent="0.25">
      <c r="E392" s="19"/>
    </row>
    <row r="393" spans="5:5" x14ac:dyDescent="0.25">
      <c r="E393" s="19"/>
    </row>
    <row r="394" spans="5:5" x14ac:dyDescent="0.25">
      <c r="E394" s="19"/>
    </row>
    <row r="395" spans="5:5" x14ac:dyDescent="0.25">
      <c r="E395" s="19"/>
    </row>
    <row r="396" spans="5:5" x14ac:dyDescent="0.25">
      <c r="E396" s="19"/>
    </row>
    <row r="397" spans="5:5" x14ac:dyDescent="0.25">
      <c r="E397" s="19"/>
    </row>
    <row r="398" spans="5:5" x14ac:dyDescent="0.25">
      <c r="E398" s="19"/>
    </row>
    <row r="399" spans="5:5" x14ac:dyDescent="0.25">
      <c r="E399" s="19"/>
    </row>
    <row r="400" spans="5:5" x14ac:dyDescent="0.25">
      <c r="E400" s="19"/>
    </row>
    <row r="401" spans="5:5" x14ac:dyDescent="0.25">
      <c r="E401" s="19"/>
    </row>
    <row r="402" spans="5:5" x14ac:dyDescent="0.25">
      <c r="E402" s="19"/>
    </row>
    <row r="403" spans="5:5" x14ac:dyDescent="0.25">
      <c r="E403" s="19"/>
    </row>
    <row r="404" spans="5:5" x14ac:dyDescent="0.25">
      <c r="E404" s="19"/>
    </row>
    <row r="405" spans="5:5" x14ac:dyDescent="0.25">
      <c r="E405" s="19"/>
    </row>
    <row r="406" spans="5:5" x14ac:dyDescent="0.25">
      <c r="E406" s="19"/>
    </row>
    <row r="407" spans="5:5" x14ac:dyDescent="0.25">
      <c r="E407" s="19"/>
    </row>
    <row r="408" spans="5:5" x14ac:dyDescent="0.25">
      <c r="E408" s="19"/>
    </row>
    <row r="409" spans="5:5" x14ac:dyDescent="0.25">
      <c r="E409" s="19"/>
    </row>
    <row r="410" spans="5:5" x14ac:dyDescent="0.25">
      <c r="E410" s="19"/>
    </row>
    <row r="411" spans="5:5" x14ac:dyDescent="0.25">
      <c r="E411" s="19"/>
    </row>
    <row r="412" spans="5:5" x14ac:dyDescent="0.25">
      <c r="E412" s="19"/>
    </row>
    <row r="413" spans="5:5" x14ac:dyDescent="0.25">
      <c r="E413" s="19"/>
    </row>
    <row r="414" spans="5:5" x14ac:dyDescent="0.25">
      <c r="E414" s="19"/>
    </row>
    <row r="415" spans="5:5" x14ac:dyDescent="0.25">
      <c r="E415" s="19"/>
    </row>
    <row r="416" spans="5:5" x14ac:dyDescent="0.25">
      <c r="E416" s="19"/>
    </row>
    <row r="417" spans="5:5" x14ac:dyDescent="0.25">
      <c r="E417" s="19"/>
    </row>
    <row r="418" spans="5:5" x14ac:dyDescent="0.25">
      <c r="E418" s="19"/>
    </row>
    <row r="419" spans="5:5" x14ac:dyDescent="0.25">
      <c r="E419" s="19"/>
    </row>
    <row r="420" spans="5:5" x14ac:dyDescent="0.25">
      <c r="E420" s="19"/>
    </row>
    <row r="421" spans="5:5" x14ac:dyDescent="0.25">
      <c r="E421" s="19"/>
    </row>
    <row r="422" spans="5:5" x14ac:dyDescent="0.25">
      <c r="E422" s="19"/>
    </row>
    <row r="423" spans="5:5" x14ac:dyDescent="0.25">
      <c r="E423" s="19"/>
    </row>
    <row r="424" spans="5:5" x14ac:dyDescent="0.25">
      <c r="E424" s="19"/>
    </row>
    <row r="425" spans="5:5" x14ac:dyDescent="0.25">
      <c r="E425" s="19"/>
    </row>
    <row r="426" spans="5:5" x14ac:dyDescent="0.25">
      <c r="E426" s="19"/>
    </row>
    <row r="427" spans="5:5" x14ac:dyDescent="0.25">
      <c r="E427" s="19"/>
    </row>
    <row r="428" spans="5:5" x14ac:dyDescent="0.25">
      <c r="E428" s="19"/>
    </row>
    <row r="429" spans="5:5" x14ac:dyDescent="0.25">
      <c r="E429" s="19"/>
    </row>
    <row r="430" spans="5:5" x14ac:dyDescent="0.25">
      <c r="E430" s="19"/>
    </row>
    <row r="431" spans="5:5" x14ac:dyDescent="0.25">
      <c r="E431" s="19"/>
    </row>
    <row r="432" spans="5:5" x14ac:dyDescent="0.25">
      <c r="E432" s="19"/>
    </row>
    <row r="433" spans="5:5" x14ac:dyDescent="0.25">
      <c r="E433" s="19"/>
    </row>
    <row r="434" spans="5:5" x14ac:dyDescent="0.25">
      <c r="E434" s="19"/>
    </row>
    <row r="435" spans="5:5" x14ac:dyDescent="0.25">
      <c r="E435" s="19"/>
    </row>
    <row r="436" spans="5:5" x14ac:dyDescent="0.25">
      <c r="E436" s="19"/>
    </row>
    <row r="437" spans="5:5" x14ac:dyDescent="0.25">
      <c r="E437" s="19"/>
    </row>
    <row r="438" spans="5:5" x14ac:dyDescent="0.25">
      <c r="E438" s="19"/>
    </row>
    <row r="439" spans="5:5" x14ac:dyDescent="0.25">
      <c r="E439" s="19"/>
    </row>
    <row r="440" spans="5:5" x14ac:dyDescent="0.25">
      <c r="E440" s="19"/>
    </row>
    <row r="441" spans="5:5" x14ac:dyDescent="0.25">
      <c r="E441" s="19"/>
    </row>
    <row r="442" spans="5:5" x14ac:dyDescent="0.25">
      <c r="E442" s="19"/>
    </row>
    <row r="443" spans="5:5" x14ac:dyDescent="0.25">
      <c r="E443" s="19"/>
    </row>
    <row r="444" spans="5:5" x14ac:dyDescent="0.25">
      <c r="E444" s="19"/>
    </row>
    <row r="445" spans="5:5" x14ac:dyDescent="0.25">
      <c r="E445" s="19"/>
    </row>
    <row r="446" spans="5:5" x14ac:dyDescent="0.25">
      <c r="E446" s="19"/>
    </row>
    <row r="447" spans="5:5" x14ac:dyDescent="0.25">
      <c r="E447" s="19"/>
    </row>
    <row r="448" spans="5:5" x14ac:dyDescent="0.25">
      <c r="E448" s="19"/>
    </row>
    <row r="449" spans="5:5" x14ac:dyDescent="0.25">
      <c r="E449" s="19"/>
    </row>
    <row r="450" spans="5:5" x14ac:dyDescent="0.25">
      <c r="E450" s="19"/>
    </row>
    <row r="451" spans="5:5" x14ac:dyDescent="0.25">
      <c r="E451" s="19"/>
    </row>
    <row r="452" spans="5:5" x14ac:dyDescent="0.25">
      <c r="E452" s="19"/>
    </row>
    <row r="453" spans="5:5" x14ac:dyDescent="0.25">
      <c r="E453" s="19"/>
    </row>
    <row r="454" spans="5:5" x14ac:dyDescent="0.25">
      <c r="E454" s="19"/>
    </row>
    <row r="455" spans="5:5" x14ac:dyDescent="0.25">
      <c r="E455" s="19"/>
    </row>
    <row r="456" spans="5:5" x14ac:dyDescent="0.25">
      <c r="E456" s="19"/>
    </row>
    <row r="457" spans="5:5" x14ac:dyDescent="0.25">
      <c r="E457" s="19"/>
    </row>
    <row r="458" spans="5:5" x14ac:dyDescent="0.25">
      <c r="E458" s="19"/>
    </row>
    <row r="459" spans="5:5" x14ac:dyDescent="0.25">
      <c r="E459" s="19"/>
    </row>
    <row r="460" spans="5:5" x14ac:dyDescent="0.25">
      <c r="E460" s="19"/>
    </row>
    <row r="461" spans="5:5" x14ac:dyDescent="0.25">
      <c r="E461" s="19"/>
    </row>
    <row r="462" spans="5:5" x14ac:dyDescent="0.25">
      <c r="E462" s="19"/>
    </row>
    <row r="463" spans="5:5" x14ac:dyDescent="0.25">
      <c r="E463" s="19"/>
    </row>
    <row r="464" spans="5:5" x14ac:dyDescent="0.25">
      <c r="E464" s="19"/>
    </row>
    <row r="465" spans="5:5" x14ac:dyDescent="0.25">
      <c r="E465" s="19"/>
    </row>
    <row r="466" spans="5:5" x14ac:dyDescent="0.25">
      <c r="E466" s="19"/>
    </row>
    <row r="467" spans="5:5" x14ac:dyDescent="0.25">
      <c r="E467" s="19"/>
    </row>
    <row r="468" spans="5:5" x14ac:dyDescent="0.25">
      <c r="E468" s="19"/>
    </row>
    <row r="469" spans="5:5" x14ac:dyDescent="0.25">
      <c r="E469" s="19"/>
    </row>
    <row r="470" spans="5:5" x14ac:dyDescent="0.25">
      <c r="E470" s="19"/>
    </row>
    <row r="471" spans="5:5" x14ac:dyDescent="0.25">
      <c r="E471" s="19"/>
    </row>
    <row r="472" spans="5:5" x14ac:dyDescent="0.25">
      <c r="E472" s="19"/>
    </row>
    <row r="473" spans="5:5" x14ac:dyDescent="0.25">
      <c r="E473" s="19"/>
    </row>
    <row r="474" spans="5:5" x14ac:dyDescent="0.25">
      <c r="E474" s="19"/>
    </row>
    <row r="475" spans="5:5" x14ac:dyDescent="0.25">
      <c r="E475" s="19"/>
    </row>
    <row r="476" spans="5:5" x14ac:dyDescent="0.25">
      <c r="E476" s="19"/>
    </row>
    <row r="477" spans="5:5" x14ac:dyDescent="0.25">
      <c r="E477" s="19"/>
    </row>
    <row r="478" spans="5:5" x14ac:dyDescent="0.25">
      <c r="E478" s="19"/>
    </row>
    <row r="479" spans="5:5" x14ac:dyDescent="0.25">
      <c r="E479" s="19"/>
    </row>
    <row r="480" spans="5:5" x14ac:dyDescent="0.25">
      <c r="E480" s="19"/>
    </row>
    <row r="481" spans="5:5" x14ac:dyDescent="0.25">
      <c r="E481" s="19"/>
    </row>
    <row r="482" spans="5:5" x14ac:dyDescent="0.25">
      <c r="E482" s="19"/>
    </row>
    <row r="483" spans="5:5" x14ac:dyDescent="0.25">
      <c r="E483" s="19"/>
    </row>
    <row r="484" spans="5:5" x14ac:dyDescent="0.25">
      <c r="E484" s="19"/>
    </row>
    <row r="485" spans="5:5" x14ac:dyDescent="0.25">
      <c r="E485" s="19"/>
    </row>
    <row r="486" spans="5:5" x14ac:dyDescent="0.25">
      <c r="E486" s="19"/>
    </row>
    <row r="487" spans="5:5" x14ac:dyDescent="0.25">
      <c r="E487" s="19"/>
    </row>
    <row r="488" spans="5:5" x14ac:dyDescent="0.25">
      <c r="E488" s="19"/>
    </row>
    <row r="489" spans="5:5" x14ac:dyDescent="0.25">
      <c r="E489" s="19"/>
    </row>
    <row r="490" spans="5:5" x14ac:dyDescent="0.25">
      <c r="E490" s="19"/>
    </row>
    <row r="491" spans="5:5" x14ac:dyDescent="0.25">
      <c r="E491" s="19"/>
    </row>
    <row r="492" spans="5:5" x14ac:dyDescent="0.25">
      <c r="E492" s="19"/>
    </row>
    <row r="493" spans="5:5" x14ac:dyDescent="0.25">
      <c r="E493" s="19"/>
    </row>
    <row r="494" spans="5:5" x14ac:dyDescent="0.25">
      <c r="E494" s="19"/>
    </row>
    <row r="495" spans="5:5" x14ac:dyDescent="0.25">
      <c r="E495" s="19"/>
    </row>
    <row r="496" spans="5:5" x14ac:dyDescent="0.25">
      <c r="E496" s="19"/>
    </row>
    <row r="497" spans="5:5" x14ac:dyDescent="0.25">
      <c r="E497" s="19"/>
    </row>
    <row r="498" spans="5:5" x14ac:dyDescent="0.25">
      <c r="E498" s="19"/>
    </row>
    <row r="499" spans="5:5" x14ac:dyDescent="0.25">
      <c r="E499" s="19"/>
    </row>
    <row r="500" spans="5:5" x14ac:dyDescent="0.25">
      <c r="E500" s="19"/>
    </row>
    <row r="501" spans="5:5" x14ac:dyDescent="0.25">
      <c r="E501" s="19"/>
    </row>
    <row r="502" spans="5:5" x14ac:dyDescent="0.25">
      <c r="E502" s="19"/>
    </row>
    <row r="503" spans="5:5" x14ac:dyDescent="0.25">
      <c r="E503" s="19"/>
    </row>
    <row r="504" spans="5:5" x14ac:dyDescent="0.25">
      <c r="E504" s="19"/>
    </row>
    <row r="505" spans="5:5" x14ac:dyDescent="0.25">
      <c r="E505" s="19"/>
    </row>
    <row r="506" spans="5:5" x14ac:dyDescent="0.25">
      <c r="E506" s="19"/>
    </row>
    <row r="507" spans="5:5" x14ac:dyDescent="0.25">
      <c r="E507" s="19"/>
    </row>
    <row r="508" spans="5:5" x14ac:dyDescent="0.25">
      <c r="E508" s="19"/>
    </row>
    <row r="509" spans="5:5" x14ac:dyDescent="0.25">
      <c r="E509" s="19"/>
    </row>
    <row r="510" spans="5:5" x14ac:dyDescent="0.25">
      <c r="E510" s="19"/>
    </row>
    <row r="511" spans="5:5" x14ac:dyDescent="0.25">
      <c r="E511" s="19"/>
    </row>
    <row r="512" spans="5:5" x14ac:dyDescent="0.25">
      <c r="E512" s="19"/>
    </row>
    <row r="513" spans="5:5" x14ac:dyDescent="0.25">
      <c r="E513" s="19"/>
    </row>
    <row r="514" spans="5:5" x14ac:dyDescent="0.25">
      <c r="E514" s="19"/>
    </row>
    <row r="515" spans="5:5" x14ac:dyDescent="0.25">
      <c r="E515" s="19"/>
    </row>
    <row r="516" spans="5:5" x14ac:dyDescent="0.25">
      <c r="E516" s="19"/>
    </row>
    <row r="517" spans="5:5" x14ac:dyDescent="0.25">
      <c r="E517" s="19"/>
    </row>
    <row r="518" spans="5:5" x14ac:dyDescent="0.25">
      <c r="E518" s="19"/>
    </row>
    <row r="519" spans="5:5" x14ac:dyDescent="0.25">
      <c r="E519" s="19"/>
    </row>
    <row r="520" spans="5:5" x14ac:dyDescent="0.25">
      <c r="E520" s="19"/>
    </row>
    <row r="521" spans="5:5" x14ac:dyDescent="0.25">
      <c r="E521" s="19"/>
    </row>
    <row r="522" spans="5:5" x14ac:dyDescent="0.25">
      <c r="E522" s="19"/>
    </row>
    <row r="523" spans="5:5" x14ac:dyDescent="0.25">
      <c r="E523" s="19"/>
    </row>
    <row r="524" spans="5:5" x14ac:dyDescent="0.25">
      <c r="E524" s="19"/>
    </row>
    <row r="525" spans="5:5" x14ac:dyDescent="0.25">
      <c r="E525" s="19"/>
    </row>
    <row r="526" spans="5:5" x14ac:dyDescent="0.25">
      <c r="E526" s="19"/>
    </row>
    <row r="527" spans="5:5" x14ac:dyDescent="0.25">
      <c r="E527" s="19"/>
    </row>
    <row r="528" spans="5:5" x14ac:dyDescent="0.25">
      <c r="E528" s="19"/>
    </row>
    <row r="529" spans="5:5" x14ac:dyDescent="0.25">
      <c r="E529" s="19"/>
    </row>
    <row r="530" spans="5:5" x14ac:dyDescent="0.25">
      <c r="E530" s="19"/>
    </row>
    <row r="531" spans="5:5" x14ac:dyDescent="0.25">
      <c r="E531" s="19"/>
    </row>
    <row r="532" spans="5:5" x14ac:dyDescent="0.25">
      <c r="E532" s="19"/>
    </row>
    <row r="533" spans="5:5" x14ac:dyDescent="0.25">
      <c r="E533" s="19"/>
    </row>
    <row r="534" spans="5:5" x14ac:dyDescent="0.25">
      <c r="E534" s="19"/>
    </row>
    <row r="535" spans="5:5" x14ac:dyDescent="0.25">
      <c r="E535" s="19"/>
    </row>
    <row r="536" spans="5:5" x14ac:dyDescent="0.25">
      <c r="E536" s="19"/>
    </row>
    <row r="537" spans="5:5" x14ac:dyDescent="0.25">
      <c r="E537" s="19"/>
    </row>
    <row r="538" spans="5:5" x14ac:dyDescent="0.25">
      <c r="E538" s="19"/>
    </row>
    <row r="539" spans="5:5" x14ac:dyDescent="0.25">
      <c r="E539" s="19"/>
    </row>
    <row r="540" spans="5:5" x14ac:dyDescent="0.25">
      <c r="E540" s="19"/>
    </row>
    <row r="541" spans="5:5" x14ac:dyDescent="0.25">
      <c r="E541" s="19"/>
    </row>
    <row r="542" spans="5:5" x14ac:dyDescent="0.25">
      <c r="E542" s="19"/>
    </row>
    <row r="543" spans="5:5" x14ac:dyDescent="0.25">
      <c r="E543" s="19"/>
    </row>
    <row r="544" spans="5:5" x14ac:dyDescent="0.25">
      <c r="E544" s="19"/>
    </row>
    <row r="545" spans="5:5" x14ac:dyDescent="0.25">
      <c r="E545" s="19"/>
    </row>
    <row r="546" spans="5:5" x14ac:dyDescent="0.25">
      <c r="E546" s="19"/>
    </row>
    <row r="547" spans="5:5" x14ac:dyDescent="0.25">
      <c r="E547" s="19"/>
    </row>
    <row r="548" spans="5:5" x14ac:dyDescent="0.25">
      <c r="E548" s="19"/>
    </row>
    <row r="549" spans="5:5" x14ac:dyDescent="0.25">
      <c r="E549" s="19"/>
    </row>
    <row r="550" spans="5:5" x14ac:dyDescent="0.25">
      <c r="E550" s="19"/>
    </row>
    <row r="551" spans="5:5" x14ac:dyDescent="0.25">
      <c r="E551" s="19"/>
    </row>
    <row r="552" spans="5:5" x14ac:dyDescent="0.25">
      <c r="E552" s="19"/>
    </row>
    <row r="553" spans="5:5" x14ac:dyDescent="0.25">
      <c r="E553" s="19"/>
    </row>
    <row r="554" spans="5:5" x14ac:dyDescent="0.25">
      <c r="E554" s="19"/>
    </row>
    <row r="555" spans="5:5" x14ac:dyDescent="0.25">
      <c r="E555" s="19"/>
    </row>
    <row r="556" spans="5:5" x14ac:dyDescent="0.25">
      <c r="E556" s="19"/>
    </row>
    <row r="557" spans="5:5" x14ac:dyDescent="0.25">
      <c r="E557" s="19"/>
    </row>
    <row r="558" spans="5:5" x14ac:dyDescent="0.25">
      <c r="E558" s="19"/>
    </row>
    <row r="559" spans="5:5" x14ac:dyDescent="0.25">
      <c r="E559" s="19"/>
    </row>
    <row r="560" spans="5:5" x14ac:dyDescent="0.25">
      <c r="E560" s="19"/>
    </row>
    <row r="561" spans="5:5" x14ac:dyDescent="0.25">
      <c r="E561" s="19"/>
    </row>
    <row r="562" spans="5:5" x14ac:dyDescent="0.25">
      <c r="E562" s="19"/>
    </row>
    <row r="563" spans="5:5" x14ac:dyDescent="0.25">
      <c r="E563" s="19"/>
    </row>
    <row r="564" spans="5:5" x14ac:dyDescent="0.25">
      <c r="E564" s="19"/>
    </row>
    <row r="565" spans="5:5" x14ac:dyDescent="0.25">
      <c r="E565" s="19"/>
    </row>
    <row r="566" spans="5:5" x14ac:dyDescent="0.25">
      <c r="E566" s="19"/>
    </row>
    <row r="567" spans="5:5" x14ac:dyDescent="0.25">
      <c r="E567" s="19"/>
    </row>
    <row r="568" spans="5:5" x14ac:dyDescent="0.25">
      <c r="E568" s="19"/>
    </row>
    <row r="569" spans="5:5" x14ac:dyDescent="0.25">
      <c r="E569" s="19"/>
    </row>
    <row r="570" spans="5:5" x14ac:dyDescent="0.25">
      <c r="E570" s="19"/>
    </row>
    <row r="571" spans="5:5" x14ac:dyDescent="0.25">
      <c r="E571" s="19"/>
    </row>
    <row r="572" spans="5:5" x14ac:dyDescent="0.25">
      <c r="E572" s="19"/>
    </row>
    <row r="573" spans="5:5" x14ac:dyDescent="0.25">
      <c r="E573" s="19"/>
    </row>
    <row r="574" spans="5:5" x14ac:dyDescent="0.25">
      <c r="E574" s="19"/>
    </row>
    <row r="575" spans="5:5" x14ac:dyDescent="0.25">
      <c r="E575" s="19"/>
    </row>
    <row r="576" spans="5:5" x14ac:dyDescent="0.25">
      <c r="E576" s="19"/>
    </row>
    <row r="577" spans="5:5" x14ac:dyDescent="0.25">
      <c r="E577" s="19"/>
    </row>
    <row r="578" spans="5:5" x14ac:dyDescent="0.25">
      <c r="E578" s="19"/>
    </row>
    <row r="579" spans="5:5" x14ac:dyDescent="0.25">
      <c r="E579" s="19"/>
    </row>
    <row r="580" spans="5:5" x14ac:dyDescent="0.25">
      <c r="E580" s="19"/>
    </row>
    <row r="581" spans="5:5" x14ac:dyDescent="0.25">
      <c r="E581" s="19"/>
    </row>
    <row r="582" spans="5:5" x14ac:dyDescent="0.25">
      <c r="E582" s="19"/>
    </row>
    <row r="583" spans="5:5" x14ac:dyDescent="0.25">
      <c r="E583" s="19"/>
    </row>
    <row r="584" spans="5:5" x14ac:dyDescent="0.25">
      <c r="E584" s="19"/>
    </row>
    <row r="585" spans="5:5" x14ac:dyDescent="0.25">
      <c r="E585" s="19"/>
    </row>
    <row r="586" spans="5:5" x14ac:dyDescent="0.25">
      <c r="E586" s="19"/>
    </row>
    <row r="587" spans="5:5" x14ac:dyDescent="0.25">
      <c r="E587" s="19"/>
    </row>
    <row r="588" spans="5:5" x14ac:dyDescent="0.25">
      <c r="E588" s="19"/>
    </row>
    <row r="589" spans="5:5" x14ac:dyDescent="0.25">
      <c r="E589" s="19"/>
    </row>
    <row r="590" spans="5:5" x14ac:dyDescent="0.25">
      <c r="E590" s="19"/>
    </row>
    <row r="591" spans="5:5" x14ac:dyDescent="0.25">
      <c r="E591" s="19"/>
    </row>
    <row r="592" spans="5:5" x14ac:dyDescent="0.25">
      <c r="E592" s="19"/>
    </row>
    <row r="593" spans="5:5" x14ac:dyDescent="0.25">
      <c r="E593" s="19"/>
    </row>
    <row r="594" spans="5:5" x14ac:dyDescent="0.25">
      <c r="E594" s="19"/>
    </row>
    <row r="595" spans="5:5" x14ac:dyDescent="0.25">
      <c r="E595" s="19"/>
    </row>
    <row r="596" spans="5:5" x14ac:dyDescent="0.25">
      <c r="E596" s="19"/>
    </row>
    <row r="597" spans="5:5" x14ac:dyDescent="0.25">
      <c r="E597" s="19"/>
    </row>
    <row r="598" spans="5:5" x14ac:dyDescent="0.25">
      <c r="E598" s="19"/>
    </row>
    <row r="599" spans="5:5" x14ac:dyDescent="0.25">
      <c r="E599" s="19"/>
    </row>
    <row r="600" spans="5:5" x14ac:dyDescent="0.25">
      <c r="E600" s="19"/>
    </row>
    <row r="601" spans="5:5" x14ac:dyDescent="0.25">
      <c r="E601" s="19"/>
    </row>
    <row r="602" spans="5:5" x14ac:dyDescent="0.25">
      <c r="E602" s="19"/>
    </row>
    <row r="603" spans="5:5" x14ac:dyDescent="0.25">
      <c r="E603" s="19"/>
    </row>
    <row r="604" spans="5:5" x14ac:dyDescent="0.25">
      <c r="E604" s="19"/>
    </row>
    <row r="605" spans="5:5" x14ac:dyDescent="0.25">
      <c r="E605" s="19"/>
    </row>
    <row r="606" spans="5:5" x14ac:dyDescent="0.25">
      <c r="E606" s="19"/>
    </row>
    <row r="607" spans="5:5" x14ac:dyDescent="0.25">
      <c r="E607" s="19"/>
    </row>
    <row r="608" spans="5:5" x14ac:dyDescent="0.25">
      <c r="E608" s="19"/>
    </row>
    <row r="609" spans="5:5" x14ac:dyDescent="0.25">
      <c r="E609" s="19"/>
    </row>
    <row r="610" spans="5:5" x14ac:dyDescent="0.25">
      <c r="E610" s="19"/>
    </row>
    <row r="611" spans="5:5" x14ac:dyDescent="0.25">
      <c r="E611" s="19"/>
    </row>
    <row r="612" spans="5:5" x14ac:dyDescent="0.25">
      <c r="E612" s="19"/>
    </row>
    <row r="613" spans="5:5" x14ac:dyDescent="0.25">
      <c r="E613" s="19"/>
    </row>
    <row r="614" spans="5:5" x14ac:dyDescent="0.25">
      <c r="E614" s="19"/>
    </row>
    <row r="615" spans="5:5" x14ac:dyDescent="0.25">
      <c r="E615" s="19"/>
    </row>
    <row r="616" spans="5:5" x14ac:dyDescent="0.25">
      <c r="E616" s="19"/>
    </row>
    <row r="617" spans="5:5" x14ac:dyDescent="0.25">
      <c r="E617" s="19"/>
    </row>
    <row r="618" spans="5:5" x14ac:dyDescent="0.25">
      <c r="E618" s="19"/>
    </row>
    <row r="619" spans="5:5" x14ac:dyDescent="0.25">
      <c r="E619" s="19"/>
    </row>
    <row r="620" spans="5:5" x14ac:dyDescent="0.25">
      <c r="E620" s="19"/>
    </row>
  </sheetData>
  <autoFilter ref="B3:H45"/>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Plan2!$A$1:$A$4</xm:f>
          </x14:formula1>
          <xm:sqref>E4:E45</xm:sqref>
        </x14:dataValidation>
        <x14:dataValidation type="list" allowBlank="1" showInputMessage="1" showErrorMessage="1">
          <x14:formula1>
            <xm:f>Sistemas!$B:$B</xm:f>
          </x14:formula1>
          <xm:sqref>D4:D45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E17" sqref="E17"/>
    </sheetView>
  </sheetViews>
  <sheetFormatPr defaultRowHeight="15" x14ac:dyDescent="0.25"/>
  <cols>
    <col min="2" max="2" width="26.42578125" bestFit="1" customWidth="1"/>
  </cols>
  <sheetData>
    <row r="2" spans="2:2" ht="18.75" x14ac:dyDescent="0.3">
      <c r="B2" s="25" t="s">
        <v>478</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H10" sqref="H10"/>
    </sheetView>
  </sheetViews>
  <sheetFormatPr defaultRowHeight="15" x14ac:dyDescent="0.25"/>
  <sheetData>
    <row r="2" spans="2:2" ht="18.75" x14ac:dyDescent="0.3">
      <c r="B2" s="25" t="s">
        <v>479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1"/>
  <sheetViews>
    <sheetView topLeftCell="A25" zoomScale="70" zoomScaleNormal="70" workbookViewId="0">
      <selection activeCell="H44" sqref="H44"/>
    </sheetView>
  </sheetViews>
  <sheetFormatPr defaultRowHeight="18" customHeight="1" x14ac:dyDescent="0.25"/>
  <cols>
    <col min="1" max="1" width="5" style="1" customWidth="1"/>
    <col min="2" max="2" width="20.5703125" style="1" customWidth="1"/>
    <col min="3" max="3" width="25.7109375" style="1" customWidth="1"/>
    <col min="4" max="4" width="39.5703125" style="1" customWidth="1"/>
    <col min="5" max="5" width="34.85546875" style="1" customWidth="1"/>
    <col min="6" max="6" width="29" style="1" customWidth="1"/>
    <col min="7" max="7" width="13.85546875" style="1" bestFit="1" customWidth="1"/>
    <col min="8" max="8" width="43" style="1" bestFit="1" customWidth="1"/>
    <col min="9" max="9" width="25.7109375" style="1" bestFit="1" customWidth="1"/>
    <col min="10" max="16384" width="9.140625" style="1"/>
  </cols>
  <sheetData>
    <row r="2" spans="2:9" ht="18" customHeight="1" x14ac:dyDescent="0.35">
      <c r="B2" s="8" t="s">
        <v>273</v>
      </c>
      <c r="C2" s="8"/>
      <c r="D2" s="8"/>
      <c r="E2" s="8"/>
      <c r="F2" s="9"/>
      <c r="G2" s="9"/>
      <c r="H2" s="9"/>
      <c r="I2" s="9"/>
    </row>
    <row r="3" spans="2:9" ht="18" customHeight="1" x14ac:dyDescent="0.25">
      <c r="B3" s="7" t="s">
        <v>280</v>
      </c>
      <c r="C3" s="7" t="s">
        <v>281</v>
      </c>
      <c r="D3" s="7" t="s">
        <v>271</v>
      </c>
      <c r="E3" s="7" t="s">
        <v>278</v>
      </c>
      <c r="F3" s="7" t="s">
        <v>44</v>
      </c>
      <c r="G3" s="7" t="s">
        <v>28</v>
      </c>
      <c r="H3" s="7" t="s">
        <v>45</v>
      </c>
      <c r="I3" s="7" t="s">
        <v>272</v>
      </c>
    </row>
    <row r="4" spans="2:9" ht="18" customHeight="1" x14ac:dyDescent="0.25">
      <c r="B4" s="3" t="s">
        <v>378</v>
      </c>
      <c r="C4" s="3" t="s">
        <v>379</v>
      </c>
      <c r="D4" s="3" t="s">
        <v>372</v>
      </c>
      <c r="E4" s="4"/>
      <c r="F4" s="17" t="e">
        <f>VLOOKUP(TRIM(D4),Sistemas!A$2:G$535,5,FALSE)</f>
        <v>#N/A</v>
      </c>
      <c r="G4" s="17" t="e">
        <f>VLOOKUP(TRIM(D4),Sistemas!A$2:G$535,6,FALSE)</f>
        <v>#N/A</v>
      </c>
      <c r="H4" s="17" t="e">
        <f>VLOOKUP(TRIM(D4),Sistemas!A$2:G$535,3,FALSE)</f>
        <v>#N/A</v>
      </c>
      <c r="I4" s="16"/>
    </row>
    <row r="5" spans="2:9" ht="18" customHeight="1" x14ac:dyDescent="0.25">
      <c r="B5" s="16" t="s">
        <v>380</v>
      </c>
      <c r="C5" s="16" t="s">
        <v>381</v>
      </c>
      <c r="D5" s="16" t="s">
        <v>382</v>
      </c>
      <c r="E5" s="4"/>
      <c r="F5" s="17" t="str">
        <f>VLOOKUP(TRIM(D5),Sistemas!A$2:G$535,5,FALSE)</f>
        <v>Faturamento</v>
      </c>
      <c r="G5" s="17" t="str">
        <f>VLOOKUP(TRIM(D5),Sistemas!A$2:G$535,6,FALSE)</f>
        <v>R1 / R3</v>
      </c>
      <c r="H5" s="17" t="str">
        <f>VLOOKUP(TRIM(D5),Sistemas!A$2:G$535,3,FALSE)</f>
        <v>Base de dados com as informações da receita faturada</v>
      </c>
      <c r="I5" s="16"/>
    </row>
    <row r="6" spans="2:9" ht="18" customHeight="1" x14ac:dyDescent="0.25">
      <c r="B6" s="16" t="s">
        <v>380</v>
      </c>
      <c r="C6" s="16" t="s">
        <v>381</v>
      </c>
      <c r="D6" s="16" t="s">
        <v>383</v>
      </c>
      <c r="E6" s="4"/>
      <c r="F6" s="17" t="e">
        <f>VLOOKUP(TRIM(D6),Sistemas!A$2:G$535,5,FALSE)</f>
        <v>#N/A</v>
      </c>
      <c r="G6" s="17" t="e">
        <f>VLOOKUP(TRIM(D6),Sistemas!A$2:G$535,6,FALSE)</f>
        <v>#N/A</v>
      </c>
      <c r="H6" s="17" t="e">
        <f>VLOOKUP(TRIM(D6),Sistemas!A$2:G$535,3,FALSE)</f>
        <v>#N/A</v>
      </c>
      <c r="I6" s="16"/>
    </row>
    <row r="7" spans="2:9" ht="18" customHeight="1" x14ac:dyDescent="0.25">
      <c r="B7" s="16" t="s">
        <v>380</v>
      </c>
      <c r="C7" s="16" t="s">
        <v>381</v>
      </c>
      <c r="D7" s="16" t="s">
        <v>384</v>
      </c>
      <c r="E7" s="4"/>
      <c r="F7" s="17" t="e">
        <f>VLOOKUP(TRIM(D7),Sistemas!A$2:G$535,5,FALSE)</f>
        <v>#N/A</v>
      </c>
      <c r="G7" s="17" t="e">
        <f>VLOOKUP(TRIM(D7),Sistemas!A$2:G$535,6,FALSE)</f>
        <v>#N/A</v>
      </c>
      <c r="H7" s="17" t="e">
        <f>VLOOKUP(TRIM(D7),Sistemas!A$2:G$535,3,FALSE)</f>
        <v>#N/A</v>
      </c>
      <c r="I7" s="16"/>
    </row>
    <row r="8" spans="2:9" ht="18" customHeight="1" x14ac:dyDescent="0.25">
      <c r="B8" s="16" t="s">
        <v>380</v>
      </c>
      <c r="C8" s="16" t="s">
        <v>381</v>
      </c>
      <c r="D8" s="16" t="s">
        <v>398</v>
      </c>
      <c r="E8" s="4"/>
      <c r="F8" s="17" t="str">
        <f>VLOOKUP(TRIM(D8),Sistemas!A$2:G$535,5,FALSE)</f>
        <v>Faturamento</v>
      </c>
      <c r="G8" s="17" t="str">
        <f>VLOOKUP(TRIM(D8),Sistemas!A$2:G$535,6,FALSE)</f>
        <v>R1/R2/R3</v>
      </c>
      <c r="H8" s="17" t="str">
        <f>VLOOKUP(TRIM(D8),Sistemas!A$2:G$535,3,FALSE)</f>
        <v>Sistema de faturamento da Móvel</v>
      </c>
      <c r="I8" s="16"/>
    </row>
    <row r="9" spans="2:9" ht="18" customHeight="1" x14ac:dyDescent="0.25">
      <c r="B9" s="3" t="s">
        <v>373</v>
      </c>
      <c r="C9" s="3"/>
      <c r="D9" s="3" t="s">
        <v>372</v>
      </c>
      <c r="E9" s="4"/>
      <c r="F9" s="17" t="e">
        <f>VLOOKUP(TRIM(D9),Sistemas!A$2:G$535,5,FALSE)</f>
        <v>#N/A</v>
      </c>
      <c r="G9" s="17" t="e">
        <f>VLOOKUP(TRIM(D9),Sistemas!A$2:G$535,6,FALSE)</f>
        <v>#N/A</v>
      </c>
      <c r="H9" s="17" t="e">
        <f>VLOOKUP(TRIM(D9),Sistemas!A$2:G$535,3,FALSE)</f>
        <v>#N/A</v>
      </c>
      <c r="I9" s="3"/>
    </row>
    <row r="10" spans="2:9" ht="18" customHeight="1" x14ac:dyDescent="0.25">
      <c r="B10" s="3" t="s">
        <v>373</v>
      </c>
      <c r="C10" s="3"/>
      <c r="D10" s="3" t="s">
        <v>374</v>
      </c>
      <c r="E10" s="4"/>
      <c r="F10" s="17" t="e">
        <f>VLOOKUP(TRIM(D10),Sistemas!A$2:G$535,5,FALSE)</f>
        <v>#N/A</v>
      </c>
      <c r="G10" s="17" t="e">
        <f>VLOOKUP(TRIM(D10),Sistemas!A$2:G$535,6,FALSE)</f>
        <v>#N/A</v>
      </c>
      <c r="H10" s="17" t="e">
        <f>VLOOKUP(TRIM(D10),Sistemas!A$2:G$535,3,FALSE)</f>
        <v>#N/A</v>
      </c>
      <c r="I10" s="3"/>
    </row>
    <row r="11" spans="2:9" ht="18" customHeight="1" x14ac:dyDescent="0.25">
      <c r="B11" s="3" t="s">
        <v>244</v>
      </c>
      <c r="C11" s="3"/>
      <c r="D11" s="3" t="s">
        <v>50</v>
      </c>
      <c r="E11" s="4"/>
      <c r="F11" s="17" t="str">
        <f>VLOOKUP(TRIM(D11),Sistemas!A$2:G$535,5,FALSE)</f>
        <v>Interconexão</v>
      </c>
      <c r="G11" s="17" t="str">
        <f>VLOOKUP(TRIM(D11),Sistemas!A$2:G$535,6,FALSE)</f>
        <v>R2</v>
      </c>
      <c r="H11" s="17" t="str">
        <f>VLOOKUP(TRIM(D11),Sistemas!A$2:G$535,3,FALSE)</f>
        <v>Sistema de controle dos processo s de interconexão/ remuneração de redes. Faz tarifação de interconexão e conciliação entre operadoras, tarifação básica de uso público e entrega ao SFA para cálculo de planos, promoções, descontos e tributos para emissão de faturas.</v>
      </c>
      <c r="I11" s="3"/>
    </row>
    <row r="12" spans="2:9" ht="18" customHeight="1" x14ac:dyDescent="0.25">
      <c r="B12" s="3" t="s">
        <v>244</v>
      </c>
      <c r="C12" s="3"/>
      <c r="D12" s="3" t="s">
        <v>49</v>
      </c>
      <c r="E12" s="4"/>
      <c r="F12" s="17" t="str">
        <f>VLOOKUP(TRIM(D12),Sistemas!A$2:G$535,5,FALSE)</f>
        <v>Interconexão</v>
      </c>
      <c r="G12" s="17">
        <f>VLOOKUP(TRIM(D12),Sistemas!A$2:G$535,6,FALSE)</f>
        <v>0</v>
      </c>
      <c r="H12" s="17" t="str">
        <f>VLOOKUP(TRIM(D12),Sistemas!A$2:G$535,3,FALSE)</f>
        <v>?</v>
      </c>
      <c r="I12" s="3"/>
    </row>
    <row r="13" spans="2:9" ht="18" customHeight="1" x14ac:dyDescent="0.25">
      <c r="B13" s="3" t="s">
        <v>375</v>
      </c>
      <c r="C13" s="3"/>
      <c r="D13" s="3" t="s">
        <v>320</v>
      </c>
      <c r="E13" s="4"/>
      <c r="F13" s="17" t="str">
        <f>VLOOKUP(TRIM(D13),Sistemas!A$2:G$535,5,FALSE)</f>
        <v>Faturamento</v>
      </c>
      <c r="G13" s="17" t="str">
        <f>VLOOKUP(TRIM(D13),Sistemas!A$2:G$535,6,FALSE)</f>
        <v>R1/R3</v>
      </c>
      <c r="H13" s="17">
        <f>VLOOKUP(TRIM(D13),Sistemas!A$2:G$535,3,FALSE)</f>
        <v>0</v>
      </c>
      <c r="I13" s="3"/>
    </row>
    <row r="14" spans="2:9" ht="18" customHeight="1" x14ac:dyDescent="0.25">
      <c r="B14" s="3" t="s">
        <v>375</v>
      </c>
      <c r="C14" s="3"/>
      <c r="D14" s="3" t="s">
        <v>376</v>
      </c>
      <c r="E14" s="4"/>
      <c r="F14" s="17" t="str">
        <f>VLOOKUP(TRIM(D14),Sistemas!A$2:G$535,5,FALSE)</f>
        <v>Faturamento</v>
      </c>
      <c r="G14" s="17" t="str">
        <f>VLOOKUP(TRIM(D14),Sistemas!A$2:G$535,6,FALSE)</f>
        <v>R1/R2/R3</v>
      </c>
      <c r="H14" s="17" t="str">
        <f>VLOOKUP(TRIM(D14),Sistemas!A$2:G$535,3,FALSE)</f>
        <v>Sistema de faturamento da Móvel</v>
      </c>
      <c r="I14" s="3"/>
    </row>
    <row r="15" spans="2:9" ht="18" customHeight="1" x14ac:dyDescent="0.25">
      <c r="B15" s="3" t="s">
        <v>375</v>
      </c>
      <c r="C15" s="3"/>
      <c r="D15" s="3" t="s">
        <v>377</v>
      </c>
      <c r="E15" s="4"/>
      <c r="F15" s="17" t="e">
        <f>VLOOKUP(TRIM(D15),Sistemas!A$2:G$535,5,FALSE)</f>
        <v>#N/A</v>
      </c>
      <c r="G15" s="17" t="e">
        <f>VLOOKUP(TRIM(D15),Sistemas!A$2:G$535,6,FALSE)</f>
        <v>#N/A</v>
      </c>
      <c r="H15" s="17" t="e">
        <f>VLOOKUP(TRIM(D15),Sistemas!A$2:G$535,3,FALSE)</f>
        <v>#N/A</v>
      </c>
      <c r="I15" s="3"/>
    </row>
    <row r="16" spans="2:9" ht="18" customHeight="1" x14ac:dyDescent="0.25">
      <c r="B16" s="3" t="s">
        <v>375</v>
      </c>
      <c r="C16" s="3"/>
      <c r="D16" s="3" t="s">
        <v>279</v>
      </c>
      <c r="E16" s="4"/>
      <c r="F16" s="17" t="str">
        <f>VLOOKUP(TRIM(D16),Sistemas!A$2:G$535,5,FALSE)</f>
        <v>Tarifação de Interconexão</v>
      </c>
      <c r="G16" s="17" t="str">
        <f>VLOOKUP(TRIM(D16),Sistemas!A$2:G$535,6,FALSE)</f>
        <v>?</v>
      </c>
      <c r="H16" s="17" t="str">
        <f>VLOOKUP(TRIM(D16),Sistemas!A$2:G$535,3,FALSE)</f>
        <v>?</v>
      </c>
      <c r="I16" s="3"/>
    </row>
    <row r="17" spans="2:9" ht="18" customHeight="1" x14ac:dyDescent="0.25">
      <c r="B17" s="3" t="s">
        <v>385</v>
      </c>
      <c r="C17" s="3"/>
      <c r="D17" s="3" t="s">
        <v>320</v>
      </c>
      <c r="E17" s="4"/>
      <c r="F17" s="17" t="str">
        <f>VLOOKUP(TRIM(D17),Sistemas!A$2:G$535,5,FALSE)</f>
        <v>Faturamento</v>
      </c>
      <c r="G17" s="17" t="str">
        <f>VLOOKUP(TRIM(D17),Sistemas!A$2:G$535,6,FALSE)</f>
        <v>R1/R3</v>
      </c>
      <c r="H17" s="17">
        <f>VLOOKUP(TRIM(D17),Sistemas!A$2:G$535,3,FALSE)</f>
        <v>0</v>
      </c>
      <c r="I17" s="3"/>
    </row>
    <row r="18" spans="2:9" ht="18" customHeight="1" x14ac:dyDescent="0.25">
      <c r="B18" s="3" t="s">
        <v>385</v>
      </c>
      <c r="C18" s="3"/>
      <c r="D18" s="3" t="s">
        <v>376</v>
      </c>
      <c r="E18" s="4"/>
      <c r="F18" s="17" t="str">
        <f>VLOOKUP(TRIM(D18),Sistemas!A$2:G$535,5,FALSE)</f>
        <v>Faturamento</v>
      </c>
      <c r="G18" s="17" t="str">
        <f>VLOOKUP(TRIM(D18),Sistemas!A$2:G$535,6,FALSE)</f>
        <v>R1/R2/R3</v>
      </c>
      <c r="H18" s="17" t="str">
        <f>VLOOKUP(TRIM(D18),Sistemas!A$2:G$535,3,FALSE)</f>
        <v>Sistema de faturamento da Móvel</v>
      </c>
      <c r="I18" s="3"/>
    </row>
    <row r="19" spans="2:9" ht="18" customHeight="1" x14ac:dyDescent="0.25">
      <c r="B19" s="3" t="s">
        <v>385</v>
      </c>
      <c r="C19" s="3"/>
      <c r="D19" s="3" t="s">
        <v>386</v>
      </c>
      <c r="E19" s="4"/>
      <c r="F19" s="17" t="e">
        <f>VLOOKUP(TRIM(D19),Sistemas!A$2:G$535,5,FALSE)</f>
        <v>#N/A</v>
      </c>
      <c r="G19" s="17" t="e">
        <f>VLOOKUP(TRIM(D19),Sistemas!A$2:G$535,6,FALSE)</f>
        <v>#N/A</v>
      </c>
      <c r="H19" s="17" t="e">
        <f>VLOOKUP(TRIM(D19),Sistemas!A$2:G$535,3,FALSE)</f>
        <v>#N/A</v>
      </c>
      <c r="I19" s="3"/>
    </row>
    <row r="20" spans="2:9" ht="18" customHeight="1" x14ac:dyDescent="0.25">
      <c r="B20" s="3" t="s">
        <v>385</v>
      </c>
      <c r="C20" s="3"/>
      <c r="D20" s="3" t="s">
        <v>387</v>
      </c>
      <c r="E20" s="4"/>
      <c r="F20" s="17" t="e">
        <f>VLOOKUP(TRIM(D20),Sistemas!A$2:G$535,5,FALSE)</f>
        <v>#N/A</v>
      </c>
      <c r="G20" s="17" t="e">
        <f>VLOOKUP(TRIM(D20),Sistemas!A$2:G$535,6,FALSE)</f>
        <v>#N/A</v>
      </c>
      <c r="H20" s="17" t="e">
        <f>VLOOKUP(TRIM(D20),Sistemas!A$2:G$535,3,FALSE)</f>
        <v>#N/A</v>
      </c>
      <c r="I20" s="3"/>
    </row>
    <row r="21" spans="2:9" ht="18" customHeight="1" x14ac:dyDescent="0.25">
      <c r="B21" s="3" t="s">
        <v>388</v>
      </c>
      <c r="C21" s="3"/>
      <c r="D21" s="3" t="s">
        <v>389</v>
      </c>
      <c r="E21" s="4"/>
      <c r="F21" s="17" t="e">
        <f>VLOOKUP(TRIM(D21),Sistemas!A$2:G$535,5,FALSE)</f>
        <v>#N/A</v>
      </c>
      <c r="G21" s="17" t="e">
        <f>VLOOKUP(TRIM(D21),Sistemas!A$2:G$535,6,FALSE)</f>
        <v>#N/A</v>
      </c>
      <c r="H21" s="17" t="e">
        <f>VLOOKUP(TRIM(D21),Sistemas!A$2:G$535,3,FALSE)</f>
        <v>#N/A</v>
      </c>
      <c r="I21" s="3"/>
    </row>
    <row r="22" spans="2:9" ht="18" customHeight="1" x14ac:dyDescent="0.25">
      <c r="B22" s="3" t="s">
        <v>388</v>
      </c>
      <c r="C22" s="3"/>
      <c r="D22" s="3" t="s">
        <v>386</v>
      </c>
      <c r="E22" s="4"/>
      <c r="F22" s="17" t="e">
        <f>VLOOKUP(TRIM(D22),Sistemas!A$2:G$535,5,FALSE)</f>
        <v>#N/A</v>
      </c>
      <c r="G22" s="17" t="e">
        <f>VLOOKUP(TRIM(D22),Sistemas!A$2:G$535,6,FALSE)</f>
        <v>#N/A</v>
      </c>
      <c r="H22" s="17" t="e">
        <f>VLOOKUP(TRIM(D22),Sistemas!A$2:G$535,3,FALSE)</f>
        <v>#N/A</v>
      </c>
      <c r="I22" s="3"/>
    </row>
    <row r="23" spans="2:9" ht="18" customHeight="1" x14ac:dyDescent="0.25">
      <c r="B23" s="3" t="s">
        <v>378</v>
      </c>
      <c r="C23" s="3" t="s">
        <v>379</v>
      </c>
      <c r="D23" s="3" t="s">
        <v>150</v>
      </c>
      <c r="E23" s="4" t="s">
        <v>274</v>
      </c>
      <c r="F23" s="17" t="str">
        <f>VLOOKUP(TRIM(D23),Sistemas!A$2:G$535,5,FALSE)</f>
        <v>Mediação de Informações de Recursos</v>
      </c>
      <c r="G23" s="17" t="str">
        <f>VLOOKUP(TRIM(D23),Sistemas!A$2:G$535,6,FALSE)</f>
        <v>R2</v>
      </c>
      <c r="H23" s="17" t="str">
        <f>VLOOKUP(TRIM(D23),Sistemas!A$2:G$535,3,FALSE)</f>
        <v xml:space="preserve">Sistema de reconstituição de bilhetes, a partir da rede de sinalização No 7. </v>
      </c>
      <c r="I23" s="3"/>
    </row>
    <row r="24" spans="2:9" ht="18" customHeight="1" x14ac:dyDescent="0.25">
      <c r="B24" s="3" t="s">
        <v>378</v>
      </c>
      <c r="C24" s="3" t="s">
        <v>379</v>
      </c>
      <c r="D24" s="3" t="s">
        <v>151</v>
      </c>
      <c r="E24" s="4" t="s">
        <v>274</v>
      </c>
      <c r="F24" s="17" t="str">
        <f>VLOOKUP(TRIM(D24),Sistemas!A$2:G$535,5,FALSE)</f>
        <v>Mediação de Informações de Faturamento</v>
      </c>
      <c r="G24" s="17" t="str">
        <f>VLOOKUP(TRIM(D24),Sistemas!A$2:G$535,6,FALSE)</f>
        <v>R2</v>
      </c>
      <c r="H24" s="17" t="str">
        <f>VLOOKUP(TRIM(D24),Sistemas!A$2:G$535,3,FALSE)</f>
        <v>Portal de acesso a documentos acionarios e societários da Oi.</v>
      </c>
      <c r="I24" s="3"/>
    </row>
    <row r="25" spans="2:9" ht="18" customHeight="1" x14ac:dyDescent="0.25">
      <c r="B25" s="3" t="s">
        <v>378</v>
      </c>
      <c r="C25" s="3" t="s">
        <v>379</v>
      </c>
      <c r="D25" s="3" t="s">
        <v>115</v>
      </c>
      <c r="E25" s="4" t="s">
        <v>274</v>
      </c>
      <c r="F25" s="17" t="str">
        <f>VLOOKUP(TRIM(D25),Sistemas!A$2:G$535,5,FALSE)</f>
        <v>Mediação de Informações de Recursos</v>
      </c>
      <c r="G25" s="17" t="str">
        <f>VLOOKUP(TRIM(D25),Sistemas!A$2:G$535,6,FALSE)</f>
        <v>R2</v>
      </c>
      <c r="H25" s="17" t="str">
        <f>VLOOKUP(TRIM(D25),Sistemas!A$2:G$535,3,FALSE)</f>
        <v>Realiza a mediação e o tratamento (regras de engenharia) de bilhetes da rede Móvel e da rede IP (Dados).</v>
      </c>
      <c r="I25" s="3"/>
    </row>
    <row r="26" spans="2:9" ht="18" customHeight="1" x14ac:dyDescent="0.25">
      <c r="B26" s="3" t="s">
        <v>378</v>
      </c>
      <c r="C26" s="3" t="s">
        <v>379</v>
      </c>
      <c r="D26" s="3" t="s">
        <v>116</v>
      </c>
      <c r="E26" s="4" t="s">
        <v>274</v>
      </c>
      <c r="F26" s="17" t="str">
        <f>VLOOKUP(TRIM(D26),Sistemas!A$2:G$535,5,FALSE)</f>
        <v>Mediação de Informações de Recursos</v>
      </c>
      <c r="G26" s="17" t="str">
        <f>VLOOKUP(TRIM(D26),Sistemas!A$2:G$535,6,FALSE)</f>
        <v>R2</v>
      </c>
      <c r="H26" s="17" t="str">
        <f>VLOOKUP(TRIM(D26),Sistemas!A$2:G$535,3,FALSE)</f>
        <v>Sistema de colheta de bilhete dos elementos de rede da BrasilTelecom e com separação dos bilhetes bons para envio para os sistemas de faturamento. O MXDR é responsável pela coleta e tratamento dos CDRs coletados junto as elementos de rede (Centrais Bilhetadoras).</v>
      </c>
      <c r="I26" s="3"/>
    </row>
    <row r="27" spans="2:9" ht="18" customHeight="1" x14ac:dyDescent="0.25">
      <c r="B27" s="3" t="s">
        <v>378</v>
      </c>
      <c r="C27" s="3" t="s">
        <v>379</v>
      </c>
      <c r="D27" s="3" t="s">
        <v>117</v>
      </c>
      <c r="E27" s="4" t="s">
        <v>274</v>
      </c>
      <c r="F27" s="17" t="str">
        <f>VLOOKUP(TRIM(D27),Sistemas!A$2:G$535,5,FALSE)</f>
        <v>Mediação de Informações de Recursos</v>
      </c>
      <c r="G27" s="17" t="str">
        <f>VLOOKUP(TRIM(D27),Sistemas!A$2:G$535,6,FALSE)</f>
        <v>R2</v>
      </c>
      <c r="H27" s="17" t="str">
        <f>VLOOKUP(TRIM(D27),Sistemas!A$2:G$535,3,FALSE)</f>
        <v>Sistema de colheta de bilhete dos elementos de rede da BrasilTelecom e com separação dos bilhetes bons para envio para os sistemas de faturamento. O MXDR é responsável pela coleta e tratamento dos CDRs coletados junto as elementos de rede (Centrais Bilhetadoras).</v>
      </c>
      <c r="I27" s="3"/>
    </row>
    <row r="28" spans="2:9" ht="18" customHeight="1" x14ac:dyDescent="0.25">
      <c r="B28" s="3" t="s">
        <v>378</v>
      </c>
      <c r="C28" s="3" t="s">
        <v>379</v>
      </c>
      <c r="D28" s="3" t="s">
        <v>118</v>
      </c>
      <c r="E28" s="4" t="s">
        <v>274</v>
      </c>
      <c r="F28" s="17" t="str">
        <f>VLOOKUP(TRIM(D28),Sistemas!A$2:G$535,5,FALSE)</f>
        <v>Mediação de Informações de Recursos</v>
      </c>
      <c r="G28" s="17" t="str">
        <f>VLOOKUP(TRIM(D28),Sistemas!A$2:G$535,6,FALSE)</f>
        <v>R2</v>
      </c>
      <c r="H28" s="17" t="str">
        <f>VLOOKUP(TRIM(D28),Sistemas!A$2:G$535,3,FALSE)</f>
        <v>Sistema de colheta de bilhete dos elementos de rede da BrasilTelecom e com separação dos bilhetes bons para envio para os sistemas de faturamento. O MXDR é responsável pela coleta e tratamento dos CDRs coletados junto as elementos de rede (Centrais Bilhetadoras).</v>
      </c>
      <c r="I28" s="3"/>
    </row>
    <row r="29" spans="2:9" ht="18" customHeight="1" x14ac:dyDescent="0.25">
      <c r="B29" s="3" t="s">
        <v>378</v>
      </c>
      <c r="C29" s="3" t="s">
        <v>379</v>
      </c>
      <c r="D29" s="3" t="s">
        <v>119</v>
      </c>
      <c r="E29" s="4" t="s">
        <v>274</v>
      </c>
      <c r="F29" s="17" t="str">
        <f>VLOOKUP(TRIM(D29),Sistemas!A$2:G$535,5,FALSE)</f>
        <v>Mediação de Informações de Recursos</v>
      </c>
      <c r="G29" s="17">
        <f>VLOOKUP(TRIM(D29),Sistemas!A$2:G$535,6,FALSE)</f>
        <v>0</v>
      </c>
      <c r="H29" s="17">
        <f>VLOOKUP(TRIM(D29),Sistemas!A$2:G$535,3,FALSE)</f>
        <v>0</v>
      </c>
      <c r="I29" s="3"/>
    </row>
    <row r="30" spans="2:9" ht="18" customHeight="1" x14ac:dyDescent="0.25">
      <c r="B30" s="3" t="s">
        <v>378</v>
      </c>
      <c r="C30" s="3" t="s">
        <v>379</v>
      </c>
      <c r="D30" s="3" t="s">
        <v>152</v>
      </c>
      <c r="E30" s="4" t="s">
        <v>274</v>
      </c>
      <c r="F30" s="17" t="str">
        <f>VLOOKUP(TRIM(D30),Sistemas!A$2:G$535,5,FALSE)</f>
        <v>Mediação de Informações de Recursos</v>
      </c>
      <c r="G30" s="17" t="str">
        <f>VLOOKUP(TRIM(D30),Sistemas!A$2:G$535,6,FALSE)</f>
        <v>R2</v>
      </c>
      <c r="H30" s="17" t="str">
        <f>VLOOKUP(TRIM(D30),Sistemas!A$2:G$535,3,FALSE)</f>
        <v>Responsável pela quebra de sigilo telefônico de terminais fixos da Brasil Telecom. O sistema é capaz de extrair as chamadas LDN, LDI e Locais (apenas em certos casos) originadas ou recebidas por um determinado Terminal da BrT.</v>
      </c>
      <c r="I30" s="3"/>
    </row>
    <row r="31" spans="2:9" ht="18" customHeight="1" x14ac:dyDescent="0.25">
      <c r="B31" s="3" t="s">
        <v>378</v>
      </c>
      <c r="C31" s="3" t="s">
        <v>379</v>
      </c>
      <c r="D31" s="3" t="s">
        <v>153</v>
      </c>
      <c r="E31" s="4" t="s">
        <v>274</v>
      </c>
      <c r="F31" s="17" t="str">
        <f>VLOOKUP(TRIM(D31),Sistemas!A$2:G$535,5,FALSE)</f>
        <v>Mediação de Informações de Recursos</v>
      </c>
      <c r="G31" s="17" t="str">
        <f>VLOOKUP(TRIM(D31),Sistemas!A$2:G$535,6,FALSE)</f>
        <v>R2</v>
      </c>
      <c r="H31" s="17" t="str">
        <f>VLOOKUP(TRIM(D31),Sistemas!A$2:G$535,3,FALSE)</f>
        <v>É um sistema de auditoria do tráfego das centrais telefônicas para verificação de divergências com a mediação (MxDR). Alerta possíveis distorções do tráfego cursado versus a ocupação dos órgãos comuns das centrais. Supervisiona e concilia bilhetes, rotas e tráfego.</v>
      </c>
      <c r="I31" s="3"/>
    </row>
    <row r="32" spans="2:9" ht="18" customHeight="1" x14ac:dyDescent="0.25">
      <c r="B32" s="3" t="s">
        <v>378</v>
      </c>
      <c r="C32" s="3" t="s">
        <v>379</v>
      </c>
      <c r="D32" s="3" t="s">
        <v>120</v>
      </c>
      <c r="E32" s="4" t="s">
        <v>276</v>
      </c>
      <c r="F32" s="17" t="str">
        <f>VLOOKUP(TRIM(D32),Sistemas!A$2:G$535,5,FALSE)</f>
        <v>Mediação de Informações de Recursos</v>
      </c>
      <c r="G32" s="17" t="str">
        <f>VLOOKUP(TRIM(D32),Sistemas!A$2:G$535,6,FALSE)</f>
        <v>R1</v>
      </c>
      <c r="H32" s="17" t="str">
        <f>VLOOKUP(TRIM(D32),Sistemas!A$2:G$535,3,FALSE)</f>
        <v>Armazenamento, consulta, distribuição de trafego de VOZ (LOCAL, LDN, LDI e Rede inteligente)</v>
      </c>
      <c r="I32" s="3"/>
    </row>
    <row r="33" spans="2:9" ht="18" customHeight="1" x14ac:dyDescent="0.25">
      <c r="B33" s="3" t="s">
        <v>378</v>
      </c>
      <c r="C33" s="3" t="s">
        <v>379</v>
      </c>
      <c r="D33" s="3" t="s">
        <v>121</v>
      </c>
      <c r="E33" s="4" t="s">
        <v>276</v>
      </c>
      <c r="F33" s="17" t="str">
        <f>VLOOKUP(TRIM(D33),Sistemas!A$2:G$535,5,FALSE)</f>
        <v>Mediação de Informações de Recursos</v>
      </c>
      <c r="G33" s="17" t="str">
        <f>VLOOKUP(TRIM(D33),Sistemas!A$2:G$535,6,FALSE)</f>
        <v>R1 / R3</v>
      </c>
      <c r="H33" s="17" t="str">
        <f>VLOOKUP(TRIM(D33),Sistemas!A$2:G$535,3,FALSE)</f>
        <v>Armazenamento, consulta, distribuição de trafego de DADOS (SMS e VELOX)</v>
      </c>
      <c r="I33" s="3"/>
    </row>
    <row r="34" spans="2:9" ht="18" customHeight="1" x14ac:dyDescent="0.25">
      <c r="B34" s="3" t="s">
        <v>378</v>
      </c>
      <c r="C34" s="3" t="s">
        <v>379</v>
      </c>
      <c r="D34" s="3" t="s">
        <v>158</v>
      </c>
      <c r="E34" s="4" t="s">
        <v>274</v>
      </c>
      <c r="F34" s="17" t="str">
        <f>VLOOKUP(TRIM(D34),Sistemas!A$2:G$535,5,FALSE)</f>
        <v>Gestão de SLA</v>
      </c>
      <c r="G34" s="17" t="str">
        <f>VLOOKUP(TRIM(D34),Sistemas!A$2:G$535,6,FALSE)</f>
        <v>R1 / R2 / R3</v>
      </c>
      <c r="H34" s="17" t="str">
        <f>VLOOKUP(TRIM(D34),Sistemas!A$2:G$535,3,FALSE)</f>
        <v>Sistema facilitador no desenvolvimento e consulta de gráficos e relatórios, onde a fonte de dados são geralmente logs de equipamentos exportados para banco de dados.</v>
      </c>
      <c r="I34" s="3"/>
    </row>
    <row r="35" spans="2:9" ht="18" customHeight="1" x14ac:dyDescent="0.25">
      <c r="B35" s="3" t="s">
        <v>378</v>
      </c>
      <c r="C35" s="3" t="s">
        <v>379</v>
      </c>
      <c r="D35" s="3" t="s">
        <v>126</v>
      </c>
      <c r="E35" s="4" t="s">
        <v>274</v>
      </c>
      <c r="F35" s="17" t="str">
        <f>VLOOKUP(TRIM(D35),Sistemas!A$2:G$535,5,FALSE)</f>
        <v>Mediação de Informações de Recursos</v>
      </c>
      <c r="G35" s="17" t="str">
        <f>VLOOKUP(TRIM(D35),Sistemas!A$2:G$535,6,FALSE)</f>
        <v>R1 / R3</v>
      </c>
      <c r="H35" s="17" t="str">
        <f>VLOOKUP(TRIM(D35),Sistemas!A$2:G$535,3,FALSE)</f>
        <v>Tratamento (Processamento e Distribuição) de tráfego de serviço consulta auxílio a lista e serviço de informações variadas.</v>
      </c>
      <c r="I35" s="3"/>
    </row>
    <row r="36" spans="2:9" ht="18" customHeight="1" x14ac:dyDescent="0.25">
      <c r="B36" s="3" t="s">
        <v>378</v>
      </c>
      <c r="C36" s="3" t="s">
        <v>379</v>
      </c>
      <c r="D36" s="3" t="s">
        <v>127</v>
      </c>
      <c r="E36" s="4" t="s">
        <v>274</v>
      </c>
      <c r="F36" s="17" t="str">
        <f>VLOOKUP(TRIM(D36),Sistemas!A$2:G$535,5,FALSE)</f>
        <v>Mediação de Informações de Recursos</v>
      </c>
      <c r="G36" s="17" t="str">
        <f>VLOOKUP(TRIM(D36),Sistemas!A$2:G$535,6,FALSE)</f>
        <v>R1 / R3</v>
      </c>
      <c r="H36" s="17" t="str">
        <f>VLOOKUP(TRIM(D36),Sistemas!A$2:G$535,3,FALSE)</f>
        <v>Tratamento (Processamento e Distribuição) de tráfego de serviço de informações turísticas 131 e de serviço hora programada 134.</v>
      </c>
      <c r="I36" s="3"/>
    </row>
    <row r="37" spans="2:9" ht="18" customHeight="1" x14ac:dyDescent="0.25">
      <c r="B37" s="3" t="s">
        <v>378</v>
      </c>
      <c r="C37" s="3" t="s">
        <v>379</v>
      </c>
      <c r="D37" s="3" t="s">
        <v>128</v>
      </c>
      <c r="E37" s="4" t="s">
        <v>274</v>
      </c>
      <c r="F37" s="17" t="str">
        <f>VLOOKUP(TRIM(D37),Sistemas!A$2:G$535,5,FALSE)</f>
        <v>Mediação de Informações de Recursos</v>
      </c>
      <c r="G37" s="17" t="str">
        <f>VLOOKUP(TRIM(D37),Sistemas!A$2:G$535,6,FALSE)</f>
        <v>R1</v>
      </c>
      <c r="H37" s="17" t="str">
        <f>VLOOKUP(TRIM(D37),Sistemas!A$2:G$535,3,FALSE)</f>
        <v>Serviço de informação popular, como o auxílio a lista, serviço disponível apenas no ceará.</v>
      </c>
      <c r="I37" s="3"/>
    </row>
    <row r="38" spans="2:9" ht="18" customHeight="1" x14ac:dyDescent="0.25">
      <c r="B38" s="3" t="s">
        <v>378</v>
      </c>
      <c r="C38" s="3" t="s">
        <v>379</v>
      </c>
      <c r="D38" s="3" t="s">
        <v>129</v>
      </c>
      <c r="E38" s="4" t="s">
        <v>274</v>
      </c>
      <c r="F38" s="17" t="str">
        <f>VLOOKUP(TRIM(D38),Sistemas!A$2:G$535,5,FALSE)</f>
        <v>Mediação de Informações de Recursos</v>
      </c>
      <c r="G38" s="17" t="str">
        <f>VLOOKUP(TRIM(D38),Sistemas!A$2:G$535,6,FALSE)</f>
        <v>R1 / R3</v>
      </c>
      <c r="H38" s="17" t="str">
        <f>VLOOKUP(TRIM(D38),Sistemas!A$2:G$535,3,FALSE)</f>
        <v>Tratamento (Processamento e Distribuição) de tráfego proveniente do serviço de completamento de chamadas via serviço 102.</v>
      </c>
      <c r="I38" s="3"/>
    </row>
    <row r="39" spans="2:9" ht="18" customHeight="1" x14ac:dyDescent="0.25">
      <c r="B39" s="3" t="s">
        <v>378</v>
      </c>
      <c r="C39" s="3" t="s">
        <v>379</v>
      </c>
      <c r="D39" s="3" t="s">
        <v>131</v>
      </c>
      <c r="E39" s="4" t="s">
        <v>274</v>
      </c>
      <c r="F39" s="17" t="str">
        <f>VLOOKUP(TRIM(D39),Sistemas!A$2:G$535,5,FALSE)</f>
        <v>Mediação de Informações de Recursos</v>
      </c>
      <c r="G39" s="17" t="str">
        <f>VLOOKUP(TRIM(D39),Sistemas!A$2:G$535,6,FALSE)</f>
        <v>R1</v>
      </c>
      <c r="H39" s="17" t="str">
        <f>VLOOKUP(TRIM(D39),Sistemas!A$2:G$535,3,FALSE)</f>
        <v>Tratamento do tráfego de dados produtos Minas PAC (Redes de Pacotes).</v>
      </c>
      <c r="I39" s="3"/>
    </row>
    <row r="40" spans="2:9" ht="18" customHeight="1" x14ac:dyDescent="0.25">
      <c r="B40" s="3" t="s">
        <v>378</v>
      </c>
      <c r="C40" s="3" t="s">
        <v>379</v>
      </c>
      <c r="D40" s="3" t="s">
        <v>132</v>
      </c>
      <c r="E40" s="4" t="s">
        <v>274</v>
      </c>
      <c r="F40" s="17" t="str">
        <f>VLOOKUP(TRIM(D40),Sistemas!A$2:G$535,5,FALSE)</f>
        <v>Mediação de Informações de Recursos</v>
      </c>
      <c r="G40" s="17" t="str">
        <f>VLOOKUP(TRIM(D40),Sistemas!A$2:G$535,6,FALSE)</f>
        <v>R1</v>
      </c>
      <c r="H40" s="17" t="str">
        <f>VLOOKUP(TRIM(D40),Sistemas!A$2:G$535,3,FALSE)</f>
        <v>Tratamento de tráfego de serviço de áudio conferência (Local e LDN)</v>
      </c>
      <c r="I40" s="3"/>
    </row>
    <row r="41" spans="2:9" ht="18" customHeight="1" x14ac:dyDescent="0.25">
      <c r="B41" s="3" t="s">
        <v>378</v>
      </c>
      <c r="C41" s="3" t="s">
        <v>379</v>
      </c>
      <c r="D41" s="3" t="s">
        <v>133</v>
      </c>
      <c r="E41" s="4" t="s">
        <v>274</v>
      </c>
      <c r="F41" s="17" t="str">
        <f>VLOOKUP(TRIM(D41),Sistemas!A$2:G$535,5,FALSE)</f>
        <v>Mediação de Informações de Recursos</v>
      </c>
      <c r="G41" s="17" t="str">
        <f>VLOOKUP(TRIM(D41),Sistemas!A$2:G$535,6,FALSE)</f>
        <v>R1 / R3</v>
      </c>
      <c r="H41" s="17" t="str">
        <f>VLOOKUP(TRIM(D41),Sistemas!A$2:G$535,3,FALSE)</f>
        <v>Tratamento do tráfego de LDI - Longa distância Internacional</v>
      </c>
      <c r="I41" s="3"/>
    </row>
    <row r="42" spans="2:9" ht="18" customHeight="1" x14ac:dyDescent="0.25">
      <c r="B42" s="3" t="s">
        <v>378</v>
      </c>
      <c r="C42" s="3" t="s">
        <v>379</v>
      </c>
      <c r="D42" s="3" t="s">
        <v>134</v>
      </c>
      <c r="E42" s="4" t="s">
        <v>274</v>
      </c>
      <c r="F42" s="17" t="str">
        <f>VLOOKUP(TRIM(D42),Sistemas!A$2:G$535,5,FALSE)</f>
        <v>Mediação de Informações de Recursos</v>
      </c>
      <c r="G42" s="17" t="str">
        <f>VLOOKUP(TRIM(D42),Sistemas!A$2:G$535,6,FALSE)</f>
        <v>R1 / R3</v>
      </c>
      <c r="H42" s="17" t="str">
        <f>VLOOKUP(TRIM(D42),Sistemas!A$2:G$535,3,FALSE)</f>
        <v>Tratamento de tráfego bilhetado nas plataformas de interconexão LDN e VC1 (Fixo - móvel).</v>
      </c>
      <c r="I42" s="3"/>
    </row>
    <row r="43" spans="2:9" ht="18" customHeight="1" x14ac:dyDescent="0.25">
      <c r="B43" s="3" t="s">
        <v>378</v>
      </c>
      <c r="C43" s="3" t="s">
        <v>379</v>
      </c>
      <c r="D43" s="3" t="s">
        <v>135</v>
      </c>
      <c r="E43" s="4" t="s">
        <v>274</v>
      </c>
      <c r="F43" s="17" t="str">
        <f>VLOOKUP(TRIM(D43),Sistemas!A$2:G$535,5,FALSE)</f>
        <v>Mediação de Informações de Recursos</v>
      </c>
      <c r="G43" s="17" t="str">
        <f>VLOOKUP(TRIM(D43),Sistemas!A$2:G$535,6,FALSE)</f>
        <v>R1 / R3</v>
      </c>
      <c r="H43" s="17" t="str">
        <f>VLOOKUP(TRIM(D43),Sistemas!A$2:G$535,3,FALSE)</f>
        <v>Mediação de chamadas locais de plataformas 7IP (Bilhetagem local) fixo-fixo e envio para o tarifador CBILL.</v>
      </c>
      <c r="I43" s="3"/>
    </row>
    <row r="44" spans="2:9" ht="18" customHeight="1" x14ac:dyDescent="0.25">
      <c r="B44" s="3" t="s">
        <v>378</v>
      </c>
      <c r="C44" s="3" t="s">
        <v>379</v>
      </c>
      <c r="D44" s="3" t="s">
        <v>136</v>
      </c>
      <c r="E44" s="4" t="s">
        <v>274</v>
      </c>
      <c r="F44" s="17" t="str">
        <f>VLOOKUP(TRIM(D44),Sistemas!A$2:G$535,5,FALSE)</f>
        <v>Mediação de Informações de Recursos</v>
      </c>
      <c r="G44" s="17" t="str">
        <f>VLOOKUP(TRIM(D44),Sistemas!A$2:G$535,6,FALSE)</f>
        <v>R1 / R3</v>
      </c>
      <c r="H44" s="17" t="str">
        <f>VLOOKUP(TRIM(D44),Sistemas!A$2:G$535,3,FALSE)</f>
        <v>Tratamento (Processamento e Distribuição) do tráfego de rede inteligente (0800, 0300, Número único, 0900) bilhetados nos PAS (URA) e VoiceNET.</v>
      </c>
      <c r="I44" s="3"/>
    </row>
    <row r="45" spans="2:9" ht="18" customHeight="1" x14ac:dyDescent="0.25">
      <c r="B45" s="3" t="s">
        <v>378</v>
      </c>
      <c r="C45" s="3" t="s">
        <v>379</v>
      </c>
      <c r="D45" s="3" t="s">
        <v>137</v>
      </c>
      <c r="E45" s="4" t="s">
        <v>274</v>
      </c>
      <c r="F45" s="17" t="str">
        <f>VLOOKUP(TRIM(D45),Sistemas!A$2:G$535,5,FALSE)</f>
        <v>Mediação de Informações de Recursos</v>
      </c>
      <c r="G45" s="17" t="str">
        <f>VLOOKUP(TRIM(D45),Sistemas!A$2:G$535,6,FALSE)</f>
        <v>R1</v>
      </c>
      <c r="H45" s="17" t="str">
        <f>VLOOKUP(TRIM(D45),Sistemas!A$2:G$535,3,FALSE)</f>
        <v>Tratamento das conexões Dial IP para cobrança de volume de usuários excedente para o provedor.</v>
      </c>
      <c r="I45" s="3"/>
    </row>
    <row r="46" spans="2:9" ht="18" customHeight="1" x14ac:dyDescent="0.25">
      <c r="B46" s="3" t="s">
        <v>378</v>
      </c>
      <c r="C46" s="3" t="s">
        <v>379</v>
      </c>
      <c r="D46" s="3" t="s">
        <v>138</v>
      </c>
      <c r="E46" s="4" t="s">
        <v>274</v>
      </c>
      <c r="F46" s="17" t="str">
        <f>VLOOKUP(TRIM(D46),Sistemas!A$2:G$535,5,FALSE)</f>
        <v>Mediação de Informações de Recursos</v>
      </c>
      <c r="G46" s="17" t="str">
        <f>VLOOKUP(TRIM(D46),Sistemas!A$2:G$535,6,FALSE)</f>
        <v>R1 / R3</v>
      </c>
      <c r="H46" s="17" t="str">
        <f>VLOOKUP(TRIM(D46),Sistemas!A$2:G$535,3,FALSE)</f>
        <v>Trata as chamadas da rede multi-serviço.</v>
      </c>
      <c r="I46" s="3"/>
    </row>
    <row r="47" spans="2:9" ht="18" customHeight="1" x14ac:dyDescent="0.25">
      <c r="B47" s="3" t="s">
        <v>378</v>
      </c>
      <c r="C47" s="3" t="s">
        <v>379</v>
      </c>
      <c r="D47" s="3" t="s">
        <v>139</v>
      </c>
      <c r="E47" s="4" t="s">
        <v>274</v>
      </c>
      <c r="F47" s="17" t="str">
        <f>VLOOKUP(TRIM(D47),Sistemas!A$2:G$535,5,FALSE)</f>
        <v>Mediação de Informações de Recursos</v>
      </c>
      <c r="G47" s="17">
        <f>VLOOKUP(TRIM(D47),Sistemas!A$2:G$535,6,FALSE)</f>
        <v>0</v>
      </c>
      <c r="H47" s="17" t="str">
        <f>VLOOKUP(TRIM(D47),Sistemas!A$2:G$535,3,FALSE)</f>
        <v>Tratamento das conexões Velox para cobrança de volume de usuários excedente para o provedor.</v>
      </c>
      <c r="I47" s="3"/>
    </row>
    <row r="48" spans="2:9" ht="18" customHeight="1" x14ac:dyDescent="0.25">
      <c r="B48" s="3" t="s">
        <v>378</v>
      </c>
      <c r="C48" s="3" t="s">
        <v>379</v>
      </c>
      <c r="D48" s="3" t="s">
        <v>146</v>
      </c>
      <c r="E48" s="4" t="s">
        <v>276</v>
      </c>
      <c r="F48" s="17" t="str">
        <f>VLOOKUP(TRIM(D48),Sistemas!A$2:G$535,5,FALSE)</f>
        <v>Mediação de Informações de Recursos</v>
      </c>
      <c r="G48" s="17" t="str">
        <f>VLOOKUP(TRIM(D48),Sistemas!A$2:G$535,6,FALSE)</f>
        <v>R1 / R2 / R3</v>
      </c>
      <c r="H48" s="17" t="str">
        <f>VLOOKUP(TRIM(D48),Sistemas!A$2:G$535,3,FALSE)</f>
        <v>Aplicação responsável por filtrar, aplicar regras ANATEL, enriquecer e formatar os CDR's provenientes da rede para sistemas cliente como Faturamento, Interconexão, DW e Oi Legal.</v>
      </c>
      <c r="I48" s="3"/>
    </row>
    <row r="49" spans="2:8" ht="18" customHeight="1" x14ac:dyDescent="0.25">
      <c r="B49" s="3"/>
      <c r="C49" s="3"/>
      <c r="D49" s="3" t="s">
        <v>500</v>
      </c>
      <c r="E49" s="4"/>
      <c r="F49" s="17" t="str">
        <f>VLOOKUP(TRIM(D49),Sistemas!A$2:G$535,5,FALSE)</f>
        <v xml:space="preserve">"Gestão de Ordens de Serviço"_x000D_
</v>
      </c>
      <c r="G49" s="17" t="str">
        <f>VLOOKUP(TRIM(D49),Sistemas!A$2:G$535,6,FALSE)</f>
        <v>R2</v>
      </c>
      <c r="H49" s="17" t="str">
        <f>VLOOKUP(TRIM(D49),Sistemas!A$2:G$535,3,FALSE)</f>
        <v>Gerência de Ordens  Organizado em Grupos de Trabalho. Cada grupo de trabalho possui Tarefas e Usuários responsáveis por essas tarefas. Tarefas automáticas são aquelas que são executadas ou tratadas por outros sistemas que interagem com o OMS. É responsável pelo trâmite das Ordens de Serviços de Dados e Voz da Brasil Telecom. ( Sistema de Order Management que suporta os processo de Instalação, alteração, cancelamento e cobrança do produto Velox (ADSL e VDSL e dados da R2)_x000D_
)</v>
      </c>
    </row>
    <row r="50" spans="2:8" ht="18" customHeight="1" x14ac:dyDescent="0.25">
      <c r="B50" s="3"/>
      <c r="C50" s="3"/>
      <c r="D50" s="3" t="s">
        <v>501</v>
      </c>
      <c r="E50" s="4"/>
      <c r="F50" s="17" t="str">
        <f>VLOOKUP(TRIM(D50),Sistemas!A$2:G$535,5,FALSE)</f>
        <v>"Configuração e Aprovisionamento"_x000D_</v>
      </c>
      <c r="G50" s="17" t="str">
        <f>VLOOKUP(TRIM(D50),Sistemas!A$2:G$535,6,FALSE)</f>
        <v>R2</v>
      </c>
      <c r="H50" s="17" t="str">
        <f>VLOOKUP(TRIM(D50),Sistemas!A$2:G$535,3,FALSE)</f>
        <v>Sistema de aprovisionamento de serviços da Fixa. Coleta de arquivos de multimedição. Realiza a mediação com as centrais de comutação de voz e plataformas de rede inteligente/interceptação, sendo responsável pela execução automática de serviços suplementares, criação e remoção de terminais, bloqueios financeiros, exames de linhas e circuitos, batimento de bloqueios, de serviços e de números vagos para a garantia de receita, coleta de contadores do serviço medido, coleta de alarmes para a gerência de falhas e coleta dos dados de tráfego para o SAT.</v>
      </c>
    </row>
    <row r="51" spans="2:8" ht="18" customHeight="1" x14ac:dyDescent="0.25">
      <c r="B51" s="3"/>
      <c r="C51" s="3"/>
      <c r="D51" s="3" t="s">
        <v>502</v>
      </c>
      <c r="E51" s="4"/>
      <c r="F51" s="17" t="str">
        <f>VLOOKUP(TRIM(D51),Sistemas!A$2:G$535,5,FALSE)</f>
        <v>Configuração e Aprovisionamento</v>
      </c>
      <c r="G51" s="17" t="str">
        <f>VLOOKUP(TRIM(D51),Sistemas!A$2:G$535,6,FALSE)</f>
        <v>R1 / R2 / R3</v>
      </c>
      <c r="H51" s="17" t="str">
        <f>VLOOKUP(TRIM(D51),Sistemas!A$2:G$535,3,FALSE)</f>
        <v>Gateway de Portabilidade utilizado para transações de Portabilidade Numérica_x000D_
Todas automáticas, com Conector, BDO, Barramento SOA.</v>
      </c>
    </row>
  </sheetData>
  <autoFilter ref="B3:G48"/>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[1]Plan2!#REF!</xm:f>
          </x14:formula1>
          <xm:sqref>E4:E51</xm:sqref>
        </x14:dataValidation>
        <x14:dataValidation type="list" allowBlank="1" showInputMessage="1" showErrorMessage="1">
          <x14:formula1>
            <xm:f>Sistemas!$B:$B</xm:f>
          </x14:formula1>
          <xm:sqref>D4:D100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cols>
    <col min="1" max="1" width="58.42578125" customWidth="1"/>
  </cols>
  <sheetData>
    <row r="1" spans="1:1" x14ac:dyDescent="0.25">
      <c r="A1" s="6" t="s">
        <v>274</v>
      </c>
    </row>
    <row r="2" spans="1:1" x14ac:dyDescent="0.25">
      <c r="A2" s="6" t="s">
        <v>277</v>
      </c>
    </row>
    <row r="3" spans="1:1" x14ac:dyDescent="0.25">
      <c r="A3" s="6" t="s">
        <v>275</v>
      </c>
    </row>
    <row r="4" spans="1:1" x14ac:dyDescent="0.25">
      <c r="A4" s="6" t="s">
        <v>276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393"/>
  <sheetViews>
    <sheetView zoomScale="85" zoomScaleNormal="85" workbookViewId="0">
      <pane ySplit="1" topLeftCell="A2" activePane="bottomLeft" state="frozen"/>
      <selection pane="bottomLeft" activeCell="B7" sqref="B7"/>
    </sheetView>
  </sheetViews>
  <sheetFormatPr defaultRowHeight="15" x14ac:dyDescent="0.25"/>
  <cols>
    <col min="1" max="1" width="4.5703125" style="21" customWidth="1"/>
    <col min="2" max="2" width="40.28515625" customWidth="1"/>
    <col min="3" max="3" width="62.7109375" customWidth="1"/>
    <col min="4" max="4" width="36.7109375" customWidth="1"/>
    <col min="5" max="5" width="25.5703125" bestFit="1" customWidth="1"/>
    <col min="6" max="6" width="12" customWidth="1"/>
    <col min="7" max="7" width="26.42578125" customWidth="1"/>
  </cols>
  <sheetData>
    <row r="1" spans="1:7" s="24" customFormat="1" x14ac:dyDescent="0.25">
      <c r="A1" s="22"/>
      <c r="B1" s="22" t="s">
        <v>271</v>
      </c>
      <c r="C1" s="22" t="s">
        <v>45</v>
      </c>
      <c r="D1" s="22" t="s">
        <v>401</v>
      </c>
      <c r="E1" s="22" t="s">
        <v>399</v>
      </c>
      <c r="F1" s="22" t="s">
        <v>28</v>
      </c>
      <c r="G1" s="23" t="s">
        <v>272</v>
      </c>
    </row>
    <row r="2" spans="1:7" x14ac:dyDescent="0.25">
      <c r="A2" s="29" t="str">
        <f t="shared" ref="A2:A65" si="0">TRIM(B2)</f>
        <v>ARBOR</v>
      </c>
      <c r="B2" s="30" t="s">
        <v>398</v>
      </c>
      <c r="C2" s="31" t="s">
        <v>69</v>
      </c>
      <c r="D2" s="31" t="s">
        <v>70</v>
      </c>
      <c r="E2" s="31" t="s">
        <v>70</v>
      </c>
      <c r="F2" s="31" t="s">
        <v>71</v>
      </c>
      <c r="G2" s="31"/>
    </row>
    <row r="3" spans="1:7" x14ac:dyDescent="0.25">
      <c r="A3" s="29" t="str">
        <f t="shared" si="0"/>
        <v>BLL        </v>
      </c>
      <c r="B3" s="30" t="s">
        <v>47</v>
      </c>
      <c r="C3" s="31" t="s">
        <v>113</v>
      </c>
      <c r="D3" s="31" t="s">
        <v>114</v>
      </c>
      <c r="E3" s="31" t="s">
        <v>114</v>
      </c>
      <c r="F3" s="31" t="s">
        <v>71</v>
      </c>
      <c r="G3" s="31"/>
    </row>
    <row r="4" spans="1:7" x14ac:dyDescent="0.25">
      <c r="A4" s="29" t="str">
        <f t="shared" si="0"/>
        <v>GRIF</v>
      </c>
      <c r="B4" s="30" t="s">
        <v>480</v>
      </c>
      <c r="C4" s="31" t="s">
        <v>72</v>
      </c>
      <c r="D4" s="31" t="s">
        <v>70</v>
      </c>
      <c r="E4" s="31" t="s">
        <v>70</v>
      </c>
      <c r="F4" s="31" t="s">
        <v>42</v>
      </c>
      <c r="G4" s="31"/>
    </row>
    <row r="5" spans="1:7" x14ac:dyDescent="0.25">
      <c r="A5" s="29" t="str">
        <f t="shared" si="0"/>
        <v>INTERCONNECT              </v>
      </c>
      <c r="B5" s="30" t="s">
        <v>48</v>
      </c>
      <c r="C5" s="31" t="s">
        <v>73</v>
      </c>
      <c r="D5" s="31" t="s">
        <v>74</v>
      </c>
      <c r="E5" s="31" t="s">
        <v>74</v>
      </c>
      <c r="F5" s="31" t="s">
        <v>42</v>
      </c>
      <c r="G5" s="31"/>
    </row>
    <row r="6" spans="1:7" x14ac:dyDescent="0.25">
      <c r="A6" s="29" t="str">
        <f t="shared" si="0"/>
        <v>DETLINHA          </v>
      </c>
      <c r="B6" s="30" t="s">
        <v>49</v>
      </c>
      <c r="C6" s="31" t="s">
        <v>26</v>
      </c>
      <c r="D6" s="31"/>
      <c r="E6" s="31" t="s">
        <v>244</v>
      </c>
      <c r="F6" s="31"/>
      <c r="G6" s="31"/>
    </row>
    <row r="7" spans="1:7" ht="45" x14ac:dyDescent="0.25">
      <c r="A7" s="29" t="str">
        <f t="shared" si="0"/>
        <v>DETRAF               </v>
      </c>
      <c r="B7" s="30" t="s">
        <v>50</v>
      </c>
      <c r="C7" s="31" t="s">
        <v>75</v>
      </c>
      <c r="D7" s="32" t="s">
        <v>76</v>
      </c>
      <c r="E7" s="31" t="s">
        <v>244</v>
      </c>
      <c r="F7" s="31" t="s">
        <v>27</v>
      </c>
      <c r="G7" s="31"/>
    </row>
    <row r="8" spans="1:7" x14ac:dyDescent="0.25">
      <c r="A8" s="29" t="str">
        <f t="shared" si="0"/>
        <v>RMS     </v>
      </c>
      <c r="B8" s="30" t="s">
        <v>51</v>
      </c>
      <c r="C8" s="31" t="s">
        <v>77</v>
      </c>
      <c r="D8" s="31"/>
      <c r="E8" s="31" t="s">
        <v>245</v>
      </c>
      <c r="F8" s="31"/>
      <c r="G8" s="31"/>
    </row>
    <row r="9" spans="1:7" x14ac:dyDescent="0.25">
      <c r="A9" s="29" t="str">
        <f t="shared" si="0"/>
        <v>SCR       </v>
      </c>
      <c r="B9" s="30" t="s">
        <v>52</v>
      </c>
      <c r="C9" s="31" t="s">
        <v>78</v>
      </c>
      <c r="D9" s="32" t="s">
        <v>79</v>
      </c>
      <c r="E9" s="32" t="s">
        <v>26</v>
      </c>
      <c r="F9" s="31" t="s">
        <v>27</v>
      </c>
      <c r="G9" s="31"/>
    </row>
    <row r="10" spans="1:7" x14ac:dyDescent="0.25">
      <c r="A10" s="29" t="str">
        <f t="shared" si="0"/>
        <v>SFA       </v>
      </c>
      <c r="B10" s="30" t="s">
        <v>53</v>
      </c>
      <c r="C10" s="31" t="s">
        <v>80</v>
      </c>
      <c r="D10" s="31" t="s">
        <v>70</v>
      </c>
      <c r="E10" s="31" t="s">
        <v>70</v>
      </c>
      <c r="F10" s="31" t="s">
        <v>27</v>
      </c>
      <c r="G10" s="31"/>
    </row>
    <row r="11" spans="1:7" x14ac:dyDescent="0.25">
      <c r="A11" s="29" t="str">
        <f t="shared" si="0"/>
        <v>SF1        </v>
      </c>
      <c r="B11" s="30" t="s">
        <v>54</v>
      </c>
      <c r="C11" s="31" t="s">
        <v>26</v>
      </c>
      <c r="D11" s="31" t="s">
        <v>26</v>
      </c>
      <c r="E11" s="31" t="s">
        <v>26</v>
      </c>
      <c r="F11" s="31" t="s">
        <v>26</v>
      </c>
      <c r="G11" s="31" t="s">
        <v>246</v>
      </c>
    </row>
    <row r="12" spans="1:7" x14ac:dyDescent="0.25">
      <c r="A12" s="29" t="str">
        <f t="shared" si="0"/>
        <v>CLEARTECH</v>
      </c>
      <c r="B12" s="31" t="s">
        <v>279</v>
      </c>
      <c r="C12" s="31" t="s">
        <v>26</v>
      </c>
      <c r="D12" s="31" t="s">
        <v>26</v>
      </c>
      <c r="E12" s="31" t="s">
        <v>248</v>
      </c>
      <c r="F12" s="31" t="s">
        <v>26</v>
      </c>
      <c r="G12" s="31" t="s">
        <v>247</v>
      </c>
    </row>
    <row r="13" spans="1:7" x14ac:dyDescent="0.25">
      <c r="A13" s="29" t="str">
        <f t="shared" si="0"/>
        <v>TD COBILLING  </v>
      </c>
      <c r="B13" s="30" t="s">
        <v>55</v>
      </c>
      <c r="C13" s="31" t="s">
        <v>81</v>
      </c>
      <c r="D13" s="31" t="s">
        <v>26</v>
      </c>
      <c r="E13" s="31" t="s">
        <v>249</v>
      </c>
      <c r="F13" s="31" t="s">
        <v>26</v>
      </c>
      <c r="G13" s="31"/>
    </row>
    <row r="14" spans="1:7" x14ac:dyDescent="0.25">
      <c r="A14" s="29" t="str">
        <f t="shared" si="0"/>
        <v>MACH  </v>
      </c>
      <c r="B14" s="30" t="s">
        <v>56</v>
      </c>
      <c r="C14" s="31" t="s">
        <v>26</v>
      </c>
      <c r="D14" s="31" t="s">
        <v>26</v>
      </c>
      <c r="E14" s="31" t="s">
        <v>26</v>
      </c>
      <c r="F14" s="31" t="s">
        <v>26</v>
      </c>
      <c r="G14" s="31"/>
    </row>
    <row r="15" spans="1:7" x14ac:dyDescent="0.25">
      <c r="A15" s="29" t="str">
        <f t="shared" si="0"/>
        <v>SINEVERSE        </v>
      </c>
      <c r="B15" s="30" t="s">
        <v>57</v>
      </c>
      <c r="C15" s="31" t="s">
        <v>26</v>
      </c>
      <c r="D15" s="31" t="s">
        <v>26</v>
      </c>
      <c r="E15" s="31" t="s">
        <v>26</v>
      </c>
      <c r="F15" s="31"/>
      <c r="G15" s="31"/>
    </row>
    <row r="16" spans="1:7" x14ac:dyDescent="0.25">
      <c r="A16" s="29" t="str">
        <f t="shared" si="0"/>
        <v>SSR       </v>
      </c>
      <c r="B16" s="30" t="s">
        <v>58</v>
      </c>
      <c r="C16" s="31" t="s">
        <v>82</v>
      </c>
      <c r="D16" s="31" t="s">
        <v>405</v>
      </c>
      <c r="E16" s="31" t="s">
        <v>406</v>
      </c>
      <c r="F16" s="31" t="s">
        <v>32</v>
      </c>
      <c r="G16" s="31" t="s">
        <v>250</v>
      </c>
    </row>
    <row r="17" spans="1:7" x14ac:dyDescent="0.25">
      <c r="A17" s="29" t="str">
        <f t="shared" si="0"/>
        <v>PARC    </v>
      </c>
      <c r="B17" s="30" t="s">
        <v>59</v>
      </c>
      <c r="C17" s="31" t="s">
        <v>83</v>
      </c>
      <c r="D17" s="31" t="s">
        <v>84</v>
      </c>
      <c r="E17" s="31" t="s">
        <v>26</v>
      </c>
      <c r="F17" s="31" t="s">
        <v>32</v>
      </c>
      <c r="G17" s="31"/>
    </row>
    <row r="18" spans="1:7" x14ac:dyDescent="0.25">
      <c r="A18" s="29" t="str">
        <f t="shared" si="0"/>
        <v>GENEVA</v>
      </c>
      <c r="B18" s="30" t="s">
        <v>391</v>
      </c>
      <c r="C18" s="31" t="s">
        <v>85</v>
      </c>
      <c r="D18" s="31" t="s">
        <v>70</v>
      </c>
      <c r="E18" s="31" t="s">
        <v>70</v>
      </c>
      <c r="F18" s="31" t="s">
        <v>27</v>
      </c>
      <c r="G18" s="31"/>
    </row>
    <row r="19" spans="1:7" x14ac:dyDescent="0.25">
      <c r="A19" s="29" t="str">
        <f t="shared" si="0"/>
        <v>WEB CONTAS   </v>
      </c>
      <c r="B19" s="30" t="s">
        <v>60</v>
      </c>
      <c r="C19" s="31" t="s">
        <v>37</v>
      </c>
      <c r="D19" s="31" t="s">
        <v>26</v>
      </c>
      <c r="E19" s="31" t="s">
        <v>26</v>
      </c>
      <c r="F19" s="31" t="s">
        <v>26</v>
      </c>
      <c r="G19" s="31"/>
    </row>
    <row r="20" spans="1:7" ht="45" x14ac:dyDescent="0.25">
      <c r="A20" s="29" t="str">
        <f t="shared" si="0"/>
        <v>GED      </v>
      </c>
      <c r="B20" s="30" t="s">
        <v>61</v>
      </c>
      <c r="C20" s="32" t="s">
        <v>86</v>
      </c>
      <c r="D20" s="32" t="s">
        <v>407</v>
      </c>
      <c r="E20" s="31" t="s">
        <v>406</v>
      </c>
      <c r="F20" s="31" t="s">
        <v>26</v>
      </c>
      <c r="G20" s="31"/>
    </row>
    <row r="21" spans="1:7" x14ac:dyDescent="0.25">
      <c r="A21" s="29" t="str">
        <f t="shared" si="0"/>
        <v>MPN    </v>
      </c>
      <c r="B21" s="30" t="s">
        <v>62</v>
      </c>
      <c r="C21" s="31" t="s">
        <v>87</v>
      </c>
      <c r="D21" s="31" t="s">
        <v>70</v>
      </c>
      <c r="E21" s="31"/>
      <c r="F21" s="31" t="s">
        <v>42</v>
      </c>
      <c r="G21" s="31"/>
    </row>
    <row r="22" spans="1:7" x14ac:dyDescent="0.25">
      <c r="A22" s="29" t="str">
        <f t="shared" si="0"/>
        <v>SPC/SERASA     </v>
      </c>
      <c r="B22" s="30" t="s">
        <v>63</v>
      </c>
      <c r="C22" s="31" t="s">
        <v>26</v>
      </c>
      <c r="D22" s="31" t="s">
        <v>26</v>
      </c>
      <c r="E22" s="31" t="s">
        <v>26</v>
      </c>
      <c r="F22" s="31" t="s">
        <v>26</v>
      </c>
      <c r="G22" s="31"/>
    </row>
    <row r="23" spans="1:7" ht="105" x14ac:dyDescent="0.25">
      <c r="A23" s="29" t="str">
        <f t="shared" si="0"/>
        <v>SAG      </v>
      </c>
      <c r="B23" s="30" t="s">
        <v>64</v>
      </c>
      <c r="C23" s="32" t="s">
        <v>88</v>
      </c>
      <c r="D23" s="32" t="s">
        <v>84</v>
      </c>
      <c r="E23" s="32"/>
      <c r="F23" s="31" t="s">
        <v>27</v>
      </c>
      <c r="G23" s="31"/>
    </row>
    <row r="24" spans="1:7" x14ac:dyDescent="0.25">
      <c r="A24" s="29" t="str">
        <f t="shared" si="0"/>
        <v>CGC      </v>
      </c>
      <c r="B24" s="30" t="s">
        <v>65</v>
      </c>
      <c r="C24" s="31" t="s">
        <v>26</v>
      </c>
      <c r="D24" s="31" t="s">
        <v>26</v>
      </c>
      <c r="E24" s="31" t="s">
        <v>26</v>
      </c>
      <c r="F24" s="31" t="s">
        <v>26</v>
      </c>
      <c r="G24" s="31"/>
    </row>
    <row r="25" spans="1:7" x14ac:dyDescent="0.25">
      <c r="A25" s="29" t="str">
        <f t="shared" si="0"/>
        <v>ICS        </v>
      </c>
      <c r="B25" s="30" t="s">
        <v>66</v>
      </c>
      <c r="C25" s="32" t="s">
        <v>89</v>
      </c>
      <c r="D25" s="31" t="s">
        <v>91</v>
      </c>
      <c r="E25" s="31" t="s">
        <v>91</v>
      </c>
      <c r="F25" s="31" t="s">
        <v>90</v>
      </c>
      <c r="G25" s="31"/>
    </row>
    <row r="26" spans="1:7" x14ac:dyDescent="0.25">
      <c r="A26" s="29" t="str">
        <f t="shared" si="0"/>
        <v>GIC</v>
      </c>
      <c r="B26" s="30" t="s">
        <v>67</v>
      </c>
      <c r="C26" s="31" t="s">
        <v>92</v>
      </c>
      <c r="D26" s="31" t="s">
        <v>93</v>
      </c>
      <c r="E26" s="31" t="s">
        <v>26</v>
      </c>
      <c r="F26" s="31" t="s">
        <v>26</v>
      </c>
      <c r="G26" s="31"/>
    </row>
    <row r="27" spans="1:7" x14ac:dyDescent="0.25">
      <c r="A27" s="29" t="str">
        <f t="shared" si="0"/>
        <v>ATC (Contax)</v>
      </c>
      <c r="B27" s="30" t="s">
        <v>0</v>
      </c>
      <c r="C27" s="31" t="s">
        <v>251</v>
      </c>
      <c r="D27" s="31" t="s">
        <v>26</v>
      </c>
      <c r="E27" s="31" t="s">
        <v>26</v>
      </c>
      <c r="F27" s="31" t="s">
        <v>26</v>
      </c>
      <c r="G27" s="31"/>
    </row>
    <row r="28" spans="1:7" x14ac:dyDescent="0.25">
      <c r="A28" s="29" t="str">
        <f t="shared" si="0"/>
        <v>Sistema IND (R2)</v>
      </c>
      <c r="B28" s="30" t="s">
        <v>1</v>
      </c>
      <c r="C28" s="31" t="s">
        <v>29</v>
      </c>
      <c r="D28" s="31" t="s">
        <v>30</v>
      </c>
      <c r="E28" s="31"/>
      <c r="F28" s="31" t="s">
        <v>27</v>
      </c>
      <c r="G28" s="31"/>
    </row>
    <row r="29" spans="1:7" x14ac:dyDescent="0.25">
      <c r="A29" s="29" t="str">
        <f t="shared" si="0"/>
        <v>Base Minha Oi/SSO</v>
      </c>
      <c r="B29" s="30" t="s">
        <v>2</v>
      </c>
      <c r="C29" s="31" t="s">
        <v>252</v>
      </c>
      <c r="D29" s="31" t="s">
        <v>26</v>
      </c>
      <c r="E29" s="31" t="s">
        <v>26</v>
      </c>
      <c r="F29" s="31"/>
      <c r="G29" s="31"/>
    </row>
    <row r="30" spans="1:7" x14ac:dyDescent="0.25">
      <c r="A30" s="29" t="str">
        <f t="shared" si="0"/>
        <v>Sistema da M4U (empresa terceirizada)</v>
      </c>
      <c r="B30" s="30" t="s">
        <v>3</v>
      </c>
      <c r="C30" s="31" t="s">
        <v>253</v>
      </c>
      <c r="D30" s="31" t="s">
        <v>31</v>
      </c>
      <c r="E30" s="31" t="s">
        <v>408</v>
      </c>
      <c r="F30" s="31" t="s">
        <v>26</v>
      </c>
      <c r="G30" s="31"/>
    </row>
    <row r="31" spans="1:7" x14ac:dyDescent="0.25">
      <c r="A31" s="29" t="str">
        <f t="shared" si="0"/>
        <v>e-Life (empresa parceira)</v>
      </c>
      <c r="B31" s="30" t="s">
        <v>4</v>
      </c>
      <c r="C31" s="31" t="s">
        <v>254</v>
      </c>
      <c r="D31" s="31" t="s">
        <v>26</v>
      </c>
      <c r="E31" s="31" t="s">
        <v>26</v>
      </c>
      <c r="F31" s="31" t="s">
        <v>26</v>
      </c>
      <c r="G31" s="31"/>
    </row>
    <row r="32" spans="1:7" ht="60" x14ac:dyDescent="0.25">
      <c r="A32" s="29" t="str">
        <f t="shared" si="0"/>
        <v>RITA</v>
      </c>
      <c r="B32" s="30" t="s">
        <v>5</v>
      </c>
      <c r="C32" s="31" t="s">
        <v>33</v>
      </c>
      <c r="D32" s="32" t="s">
        <v>409</v>
      </c>
      <c r="E32" s="31" t="s">
        <v>410</v>
      </c>
      <c r="F32" s="31" t="s">
        <v>32</v>
      </c>
      <c r="G32" s="31"/>
    </row>
    <row r="33" spans="1:7" x14ac:dyDescent="0.25">
      <c r="A33" s="29" t="str">
        <f t="shared" si="0"/>
        <v>Incentiva (empresa terceirizada)</v>
      </c>
      <c r="B33" s="30" t="s">
        <v>6</v>
      </c>
      <c r="C33" s="31" t="s">
        <v>255</v>
      </c>
      <c r="D33" s="31" t="s">
        <v>26</v>
      </c>
      <c r="E33" s="31" t="s">
        <v>26</v>
      </c>
      <c r="F33" s="31" t="s">
        <v>26</v>
      </c>
      <c r="G33" s="31"/>
    </row>
    <row r="34" spans="1:7" x14ac:dyDescent="0.25">
      <c r="A34" s="29" t="str">
        <f t="shared" si="0"/>
        <v>Superfone</v>
      </c>
      <c r="B34" s="30" t="s">
        <v>7</v>
      </c>
      <c r="C34" s="31" t="s">
        <v>256</v>
      </c>
      <c r="D34" s="31" t="s">
        <v>26</v>
      </c>
      <c r="E34" s="31" t="s">
        <v>26</v>
      </c>
      <c r="F34" s="31" t="s">
        <v>26</v>
      </c>
      <c r="G34" s="31"/>
    </row>
    <row r="35" spans="1:7" x14ac:dyDescent="0.25">
      <c r="A35" s="29" t="str">
        <f t="shared" si="0"/>
        <v>Ezconet</v>
      </c>
      <c r="B35" s="30" t="s">
        <v>8</v>
      </c>
      <c r="C35" s="31" t="s">
        <v>257</v>
      </c>
      <c r="D35" s="31" t="s">
        <v>26</v>
      </c>
      <c r="E35" s="31" t="s">
        <v>26</v>
      </c>
      <c r="F35" s="31" t="s">
        <v>26</v>
      </c>
      <c r="G35" s="31"/>
    </row>
    <row r="36" spans="1:7" x14ac:dyDescent="0.25">
      <c r="A36" s="29" t="str">
        <f t="shared" si="0"/>
        <v>Bloqueio e Depósitos KPMG</v>
      </c>
      <c r="B36" s="30" t="s">
        <v>9</v>
      </c>
      <c r="C36" s="31" t="s">
        <v>258</v>
      </c>
      <c r="D36" s="31" t="s">
        <v>259</v>
      </c>
      <c r="E36" s="31" t="s">
        <v>26</v>
      </c>
      <c r="F36" s="31" t="s">
        <v>26</v>
      </c>
      <c r="G36" s="31"/>
    </row>
    <row r="37" spans="1:7" x14ac:dyDescent="0.25">
      <c r="A37" s="29" t="str">
        <f t="shared" si="0"/>
        <v>FOCUS</v>
      </c>
      <c r="B37" s="30" t="s">
        <v>10</v>
      </c>
      <c r="C37" s="31" t="s">
        <v>260</v>
      </c>
      <c r="D37" s="30" t="s">
        <v>512</v>
      </c>
      <c r="E37" s="31" t="s">
        <v>26</v>
      </c>
      <c r="F37" s="31" t="s">
        <v>26</v>
      </c>
      <c r="G37" s="31"/>
    </row>
    <row r="38" spans="1:7" ht="30" x14ac:dyDescent="0.25">
      <c r="A38" s="29" t="str">
        <f t="shared" si="0"/>
        <v>CICWEB</v>
      </c>
      <c r="B38" s="30" t="s">
        <v>11</v>
      </c>
      <c r="C38" s="32" t="s">
        <v>34</v>
      </c>
      <c r="D38" s="31" t="s">
        <v>26</v>
      </c>
      <c r="E38" s="31" t="s">
        <v>26</v>
      </c>
      <c r="F38" s="31" t="s">
        <v>37</v>
      </c>
      <c r="G38" s="31"/>
    </row>
    <row r="39" spans="1:7" x14ac:dyDescent="0.25">
      <c r="A39" s="29" t="str">
        <f t="shared" si="0"/>
        <v>SATCEL</v>
      </c>
      <c r="B39" s="30" t="s">
        <v>12</v>
      </c>
      <c r="C39" s="31" t="s">
        <v>261</v>
      </c>
      <c r="D39" s="31" t="s">
        <v>26</v>
      </c>
      <c r="E39" s="31" t="s">
        <v>26</v>
      </c>
      <c r="F39" s="31" t="s">
        <v>26</v>
      </c>
      <c r="G39" s="31"/>
    </row>
    <row r="40" spans="1:7" x14ac:dyDescent="0.25">
      <c r="A40" s="29" t="str">
        <f t="shared" si="0"/>
        <v>CIINP</v>
      </c>
      <c r="B40" s="30" t="s">
        <v>13</v>
      </c>
      <c r="C40" s="31" t="s">
        <v>35</v>
      </c>
      <c r="D40" s="31" t="s">
        <v>26</v>
      </c>
      <c r="E40" s="31" t="s">
        <v>26</v>
      </c>
      <c r="F40" s="31" t="s">
        <v>27</v>
      </c>
      <c r="G40" s="31"/>
    </row>
    <row r="41" spans="1:7" x14ac:dyDescent="0.25">
      <c r="A41" s="29" t="str">
        <f t="shared" si="0"/>
        <v>SGD (atual) ou GDBO (novo)</v>
      </c>
      <c r="B41" s="30" t="s">
        <v>14</v>
      </c>
      <c r="C41" s="31" t="s">
        <v>46</v>
      </c>
      <c r="D41" s="31" t="s">
        <v>226</v>
      </c>
      <c r="E41" s="31" t="s">
        <v>70</v>
      </c>
      <c r="F41" s="31" t="s">
        <v>32</v>
      </c>
      <c r="G41" s="31"/>
    </row>
    <row r="42" spans="1:7" x14ac:dyDescent="0.25">
      <c r="A42" s="29" t="str">
        <f t="shared" si="0"/>
        <v>STME</v>
      </c>
      <c r="B42" s="30" t="s">
        <v>15</v>
      </c>
      <c r="C42" s="31" t="s">
        <v>36</v>
      </c>
      <c r="D42" s="31" t="s">
        <v>26</v>
      </c>
      <c r="E42" s="31" t="s">
        <v>26</v>
      </c>
      <c r="F42" s="31" t="s">
        <v>27</v>
      </c>
      <c r="G42" s="31"/>
    </row>
    <row r="43" spans="1:7" x14ac:dyDescent="0.25">
      <c r="A43" s="29" t="str">
        <f t="shared" si="0"/>
        <v>CGR07</v>
      </c>
      <c r="B43" s="30" t="s">
        <v>16</v>
      </c>
      <c r="C43" s="30" t="s">
        <v>262</v>
      </c>
      <c r="D43" s="31" t="s">
        <v>26</v>
      </c>
      <c r="E43" s="31" t="s">
        <v>26</v>
      </c>
      <c r="F43" s="31" t="s">
        <v>26</v>
      </c>
      <c r="G43" s="31"/>
    </row>
    <row r="44" spans="1:7" ht="30" x14ac:dyDescent="0.25">
      <c r="A44" s="29" t="str">
        <f t="shared" si="0"/>
        <v>SGFT</v>
      </c>
      <c r="B44" s="30" t="s">
        <v>17</v>
      </c>
      <c r="C44" s="31" t="s">
        <v>38</v>
      </c>
      <c r="D44" s="32" t="s">
        <v>411</v>
      </c>
      <c r="E44" s="31" t="s">
        <v>412</v>
      </c>
      <c r="F44" s="31" t="s">
        <v>39</v>
      </c>
      <c r="G44" s="31"/>
    </row>
    <row r="45" spans="1:7" ht="45" x14ac:dyDescent="0.25">
      <c r="A45" s="29" t="str">
        <f t="shared" si="0"/>
        <v>GEA</v>
      </c>
      <c r="B45" s="30" t="s">
        <v>18</v>
      </c>
      <c r="C45" s="31" t="s">
        <v>40</v>
      </c>
      <c r="D45" s="32" t="s">
        <v>413</v>
      </c>
      <c r="E45" s="31" t="s">
        <v>26</v>
      </c>
      <c r="F45" s="31" t="s">
        <v>27</v>
      </c>
      <c r="G45" s="31"/>
    </row>
    <row r="46" spans="1:7" x14ac:dyDescent="0.25">
      <c r="A46" s="29" t="str">
        <f t="shared" si="0"/>
        <v>OSS</v>
      </c>
      <c r="B46" s="30" t="s">
        <v>19</v>
      </c>
      <c r="C46" s="31" t="s">
        <v>264</v>
      </c>
      <c r="D46" s="31" t="s">
        <v>263</v>
      </c>
      <c r="E46" s="31" t="s">
        <v>26</v>
      </c>
      <c r="F46" s="31" t="s">
        <v>26</v>
      </c>
      <c r="G46" s="31"/>
    </row>
    <row r="47" spans="1:7" x14ac:dyDescent="0.25">
      <c r="A47" s="29" t="str">
        <f t="shared" si="0"/>
        <v>ICG (Indicadores de Controle de Qualidade - Sistema que substituiu o PRISMA</v>
      </c>
      <c r="B47" s="30" t="s">
        <v>20</v>
      </c>
      <c r="C47" s="31" t="s">
        <v>265</v>
      </c>
      <c r="D47" s="31" t="s">
        <v>414</v>
      </c>
      <c r="E47" s="31"/>
      <c r="F47" s="31" t="s">
        <v>90</v>
      </c>
      <c r="G47" s="31"/>
    </row>
    <row r="48" spans="1:7" x14ac:dyDescent="0.25">
      <c r="A48" s="29" t="str">
        <f t="shared" si="0"/>
        <v>Viabilidade Web (sistema do usuário)</v>
      </c>
      <c r="B48" s="30" t="s">
        <v>21</v>
      </c>
      <c r="C48" s="31" t="s">
        <v>266</v>
      </c>
      <c r="D48" s="31" t="s">
        <v>263</v>
      </c>
      <c r="E48" s="31" t="s">
        <v>26</v>
      </c>
      <c r="F48" s="31" t="s">
        <v>26</v>
      </c>
      <c r="G48" s="31"/>
    </row>
    <row r="49" spans="1:7" ht="45" x14ac:dyDescent="0.25">
      <c r="A49" s="29" t="str">
        <f t="shared" si="0"/>
        <v>GEFI</v>
      </c>
      <c r="B49" s="30" t="s">
        <v>22</v>
      </c>
      <c r="C49" s="32" t="s">
        <v>41</v>
      </c>
      <c r="D49" s="32" t="s">
        <v>415</v>
      </c>
      <c r="E49" s="31" t="s">
        <v>416</v>
      </c>
      <c r="F49" s="31" t="s">
        <v>42</v>
      </c>
      <c r="G49" s="31"/>
    </row>
    <row r="50" spans="1:7" x14ac:dyDescent="0.25">
      <c r="A50" s="29" t="str">
        <f t="shared" si="0"/>
        <v>GRP</v>
      </c>
      <c r="B50" s="30" t="s">
        <v>23</v>
      </c>
      <c r="C50" s="31" t="s">
        <v>267</v>
      </c>
      <c r="D50" s="31" t="s">
        <v>417</v>
      </c>
      <c r="E50" s="31" t="s">
        <v>417</v>
      </c>
      <c r="F50" s="31" t="s">
        <v>90</v>
      </c>
      <c r="G50" s="31"/>
    </row>
    <row r="51" spans="1:7" x14ac:dyDescent="0.25">
      <c r="A51" s="29" t="str">
        <f t="shared" si="0"/>
        <v>Ferramenta Oi Tv</v>
      </c>
      <c r="B51" s="30" t="s">
        <v>24</v>
      </c>
      <c r="C51" s="31" t="s">
        <v>268</v>
      </c>
      <c r="D51" s="31" t="s">
        <v>263</v>
      </c>
      <c r="E51" s="31" t="s">
        <v>26</v>
      </c>
      <c r="F51" s="31" t="s">
        <v>26</v>
      </c>
      <c r="G51" s="31"/>
    </row>
    <row r="52" spans="1:7" x14ac:dyDescent="0.25">
      <c r="A52" s="29" t="str">
        <f t="shared" si="0"/>
        <v>e-Health</v>
      </c>
      <c r="B52" s="30" t="s">
        <v>486</v>
      </c>
      <c r="C52" s="31" t="s">
        <v>43</v>
      </c>
      <c r="D52" s="31" t="s">
        <v>26</v>
      </c>
      <c r="E52" s="31" t="s">
        <v>26</v>
      </c>
      <c r="F52" s="31" t="s">
        <v>27</v>
      </c>
      <c r="G52" s="31"/>
    </row>
    <row r="53" spans="1:7" x14ac:dyDescent="0.25">
      <c r="A53" s="29" t="str">
        <f t="shared" si="0"/>
        <v>SND (sistema do usuário)</v>
      </c>
      <c r="B53" s="30" t="s">
        <v>25</v>
      </c>
      <c r="C53" s="31" t="s">
        <v>269</v>
      </c>
      <c r="D53" s="31" t="s">
        <v>263</v>
      </c>
      <c r="E53" s="31" t="s">
        <v>26</v>
      </c>
      <c r="F53" s="31" t="s">
        <v>37</v>
      </c>
      <c r="G53" s="31"/>
    </row>
    <row r="54" spans="1:7" ht="180" x14ac:dyDescent="0.25">
      <c r="A54" s="29" t="str">
        <f t="shared" si="0"/>
        <v>(OI R2) CCA - CUSTOS</v>
      </c>
      <c r="B54" s="32" t="s">
        <v>149</v>
      </c>
      <c r="C54" s="32" t="s">
        <v>167</v>
      </c>
      <c r="D54" s="32" t="s">
        <v>231</v>
      </c>
      <c r="E54" s="32" t="s">
        <v>234</v>
      </c>
      <c r="F54" s="32" t="s">
        <v>27</v>
      </c>
      <c r="G54" s="31"/>
    </row>
    <row r="55" spans="1:7" ht="30" x14ac:dyDescent="0.25">
      <c r="A55" s="29" t="str">
        <f t="shared" si="0"/>
        <v>(OI R2) CDR BUILDER</v>
      </c>
      <c r="B55" s="32" t="s">
        <v>150</v>
      </c>
      <c r="C55" s="32" t="s">
        <v>168</v>
      </c>
      <c r="D55" s="32" t="s">
        <v>232</v>
      </c>
      <c r="E55" s="32" t="s">
        <v>236</v>
      </c>
      <c r="F55" s="32" t="s">
        <v>27</v>
      </c>
      <c r="G55" s="31"/>
    </row>
    <row r="56" spans="1:7" ht="195" x14ac:dyDescent="0.25">
      <c r="A56" s="29" t="str">
        <f t="shared" si="0"/>
        <v>(OI R2) GOVERNANÇA</v>
      </c>
      <c r="B56" s="32" t="s">
        <v>151</v>
      </c>
      <c r="C56" s="32" t="s">
        <v>169</v>
      </c>
      <c r="D56" s="32" t="s">
        <v>216</v>
      </c>
      <c r="E56" s="32" t="s">
        <v>235</v>
      </c>
      <c r="F56" s="32" t="s">
        <v>27</v>
      </c>
      <c r="G56" s="31"/>
    </row>
    <row r="57" spans="1:7" ht="45" x14ac:dyDescent="0.25">
      <c r="A57" s="29" t="str">
        <f t="shared" si="0"/>
        <v>(OI R2) MDS</v>
      </c>
      <c r="B57" s="32" t="s">
        <v>115</v>
      </c>
      <c r="C57" s="32" t="s">
        <v>170</v>
      </c>
      <c r="D57" s="32" t="s">
        <v>217</v>
      </c>
      <c r="E57" s="32" t="s">
        <v>236</v>
      </c>
      <c r="F57" s="32" t="s">
        <v>27</v>
      </c>
      <c r="G57" s="31"/>
    </row>
    <row r="58" spans="1:7" ht="75" x14ac:dyDescent="0.25">
      <c r="A58" s="29" t="str">
        <f t="shared" si="0"/>
        <v>(OI R2) MXDR - ACRS</v>
      </c>
      <c r="B58" s="32" t="s">
        <v>116</v>
      </c>
      <c r="C58" s="32" t="s">
        <v>171</v>
      </c>
      <c r="D58" s="32" t="s">
        <v>217</v>
      </c>
      <c r="E58" s="32" t="s">
        <v>236</v>
      </c>
      <c r="F58" s="32" t="s">
        <v>27</v>
      </c>
      <c r="G58" s="31"/>
    </row>
    <row r="59" spans="1:7" ht="75" x14ac:dyDescent="0.25">
      <c r="A59" s="29" t="str">
        <f t="shared" si="0"/>
        <v>(OI R2) MXDR - BMP</v>
      </c>
      <c r="B59" s="32" t="s">
        <v>117</v>
      </c>
      <c r="C59" s="32" t="s">
        <v>171</v>
      </c>
      <c r="D59" s="32" t="s">
        <v>217</v>
      </c>
      <c r="E59" s="32" t="s">
        <v>236</v>
      </c>
      <c r="F59" s="32" t="s">
        <v>27</v>
      </c>
      <c r="G59" s="31"/>
    </row>
    <row r="60" spans="1:7" ht="75" x14ac:dyDescent="0.25">
      <c r="A60" s="29" t="str">
        <f t="shared" si="0"/>
        <v>(OI R2) MXDR - PORTAL DE FALHAS DE BILHETES</v>
      </c>
      <c r="B60" s="32" t="s">
        <v>118</v>
      </c>
      <c r="C60" s="32" t="s">
        <v>171</v>
      </c>
      <c r="D60" s="32" t="s">
        <v>217</v>
      </c>
      <c r="E60" s="32" t="s">
        <v>236</v>
      </c>
      <c r="F60" s="32" t="s">
        <v>27</v>
      </c>
      <c r="G60" s="31"/>
    </row>
    <row r="61" spans="1:7" ht="45" x14ac:dyDescent="0.25">
      <c r="A61" s="29" t="str">
        <f t="shared" si="0"/>
        <v>(OI R2) MXDR - PORTAL DE REGRAS E VOLUMETRIA</v>
      </c>
      <c r="B61" s="32" t="s">
        <v>119</v>
      </c>
      <c r="C61" s="32"/>
      <c r="D61" s="32" t="s">
        <v>217</v>
      </c>
      <c r="E61" s="32" t="s">
        <v>236</v>
      </c>
      <c r="F61" s="32"/>
      <c r="G61" s="31"/>
    </row>
    <row r="62" spans="1:7" ht="60" x14ac:dyDescent="0.25">
      <c r="A62" s="29" t="str">
        <f t="shared" si="0"/>
        <v>(OI R2) PJUD</v>
      </c>
      <c r="B62" s="32" t="s">
        <v>152</v>
      </c>
      <c r="C62" s="32" t="s">
        <v>172</v>
      </c>
      <c r="D62" s="32" t="s">
        <v>240</v>
      </c>
      <c r="E62" s="32" t="s">
        <v>236</v>
      </c>
      <c r="F62" s="32" t="s">
        <v>27</v>
      </c>
      <c r="G62" s="31"/>
    </row>
    <row r="63" spans="1:7" ht="75" x14ac:dyDescent="0.25">
      <c r="A63" s="29" t="str">
        <f t="shared" si="0"/>
        <v>(OI R2) SCBR</v>
      </c>
      <c r="B63" s="32" t="s">
        <v>153</v>
      </c>
      <c r="C63" s="32" t="s">
        <v>173</v>
      </c>
      <c r="D63" s="32" t="s">
        <v>215</v>
      </c>
      <c r="E63" s="32" t="s">
        <v>236</v>
      </c>
      <c r="F63" s="32" t="s">
        <v>27</v>
      </c>
      <c r="G63" s="31"/>
    </row>
    <row r="64" spans="1:7" ht="75" x14ac:dyDescent="0.25">
      <c r="A64" s="29" t="str">
        <f t="shared" si="0"/>
        <v>BLL</v>
      </c>
      <c r="B64" s="32" t="s">
        <v>154</v>
      </c>
      <c r="C64" s="32" t="s">
        <v>173</v>
      </c>
      <c r="D64" s="32" t="s">
        <v>218</v>
      </c>
      <c r="E64" s="32" t="s">
        <v>238</v>
      </c>
      <c r="F64" s="32" t="s">
        <v>90</v>
      </c>
      <c r="G64" s="31"/>
    </row>
    <row r="65" spans="1:7" ht="105" x14ac:dyDescent="0.25">
      <c r="A65" s="29" t="str">
        <f t="shared" si="0"/>
        <v>BV</v>
      </c>
      <c r="B65" s="32" t="s">
        <v>155</v>
      </c>
      <c r="C65" s="32" t="s">
        <v>174</v>
      </c>
      <c r="D65" s="32" t="s">
        <v>219</v>
      </c>
      <c r="E65" s="32" t="s">
        <v>236</v>
      </c>
      <c r="F65" s="32" t="s">
        <v>42</v>
      </c>
      <c r="G65" s="31"/>
    </row>
    <row r="66" spans="1:7" ht="30" x14ac:dyDescent="0.25">
      <c r="A66" s="29" t="str">
        <f t="shared" ref="A66:A129" si="1">TRIM(B66)</f>
        <v>CENTRAL CDR</v>
      </c>
      <c r="B66" s="32" t="s">
        <v>120</v>
      </c>
      <c r="C66" s="32" t="s">
        <v>175</v>
      </c>
      <c r="D66" s="32" t="s">
        <v>220</v>
      </c>
      <c r="E66" s="32" t="s">
        <v>236</v>
      </c>
      <c r="F66" s="32" t="s">
        <v>32</v>
      </c>
      <c r="G66" s="31"/>
    </row>
    <row r="67" spans="1:7" ht="30" x14ac:dyDescent="0.25">
      <c r="A67" s="29" t="str">
        <f t="shared" si="1"/>
        <v>CENTRAL IPDR</v>
      </c>
      <c r="B67" s="32" t="s">
        <v>121</v>
      </c>
      <c r="C67" s="32" t="s">
        <v>176</v>
      </c>
      <c r="D67" s="32" t="s">
        <v>220</v>
      </c>
      <c r="E67" s="32" t="s">
        <v>236</v>
      </c>
      <c r="F67" s="32" t="s">
        <v>42</v>
      </c>
      <c r="G67" s="31"/>
    </row>
    <row r="68" spans="1:7" ht="60" x14ac:dyDescent="0.25">
      <c r="A68" s="29" t="str">
        <f t="shared" si="1"/>
        <v>CLY</v>
      </c>
      <c r="B68" s="32" t="s">
        <v>122</v>
      </c>
      <c r="C68" s="32" t="s">
        <v>177</v>
      </c>
      <c r="D68" s="32" t="s">
        <v>220</v>
      </c>
      <c r="E68" s="32" t="s">
        <v>236</v>
      </c>
      <c r="F68" s="32" t="s">
        <v>26</v>
      </c>
      <c r="G68" s="31"/>
    </row>
    <row r="69" spans="1:7" ht="75" x14ac:dyDescent="0.25">
      <c r="A69" s="29" t="str">
        <f t="shared" si="1"/>
        <v>CONSULTA CDR</v>
      </c>
      <c r="B69" s="32" t="s">
        <v>123</v>
      </c>
      <c r="C69" s="32" t="s">
        <v>178</v>
      </c>
      <c r="D69" s="32" t="s">
        <v>217</v>
      </c>
      <c r="E69" s="32" t="s">
        <v>236</v>
      </c>
      <c r="F69" s="32" t="s">
        <v>243</v>
      </c>
      <c r="G69" s="31"/>
    </row>
    <row r="70" spans="1:7" ht="45" x14ac:dyDescent="0.25">
      <c r="A70" s="29" t="str">
        <f t="shared" si="1"/>
        <v>DM VALIDATION</v>
      </c>
      <c r="B70" s="32" t="s">
        <v>156</v>
      </c>
      <c r="C70" s="32" t="s">
        <v>179</v>
      </c>
      <c r="D70" s="32" t="s">
        <v>215</v>
      </c>
      <c r="E70" s="32" t="s">
        <v>236</v>
      </c>
      <c r="F70" s="32" t="s">
        <v>42</v>
      </c>
      <c r="G70" s="31"/>
    </row>
    <row r="71" spans="1:7" ht="105" x14ac:dyDescent="0.25">
      <c r="A71" s="29" t="str">
        <f t="shared" si="1"/>
        <v>EUREKA</v>
      </c>
      <c r="B71" s="32" t="s">
        <v>124</v>
      </c>
      <c r="C71" s="32" t="s">
        <v>180</v>
      </c>
      <c r="D71" s="32" t="s">
        <v>220</v>
      </c>
      <c r="E71" s="32" t="s">
        <v>236</v>
      </c>
      <c r="F71" s="32"/>
      <c r="G71" s="31"/>
    </row>
    <row r="72" spans="1:7" ht="30" x14ac:dyDescent="0.25">
      <c r="A72" s="29" t="str">
        <f t="shared" si="1"/>
        <v>FERRAMENTA DE RECUPERAÇÃO</v>
      </c>
      <c r="B72" s="32" t="s">
        <v>157</v>
      </c>
      <c r="C72" s="32" t="s">
        <v>181</v>
      </c>
      <c r="D72" s="32" t="s">
        <v>237</v>
      </c>
      <c r="E72" s="32" t="s">
        <v>238</v>
      </c>
      <c r="F72" s="32" t="s">
        <v>90</v>
      </c>
      <c r="G72" s="31"/>
    </row>
    <row r="73" spans="1:7" ht="60" x14ac:dyDescent="0.25">
      <c r="A73" s="29" t="str">
        <f t="shared" si="1"/>
        <v>GPM</v>
      </c>
      <c r="B73" s="32" t="s">
        <v>125</v>
      </c>
      <c r="C73" s="32" t="s">
        <v>182</v>
      </c>
      <c r="D73" s="32" t="s">
        <v>220</v>
      </c>
      <c r="E73" s="32" t="s">
        <v>236</v>
      </c>
      <c r="F73" s="32" t="s">
        <v>243</v>
      </c>
      <c r="G73" s="31"/>
    </row>
    <row r="74" spans="1:7" ht="255" x14ac:dyDescent="0.25">
      <c r="A74" s="29" t="str">
        <f t="shared" si="1"/>
        <v>LOGWATCH</v>
      </c>
      <c r="B74" s="32" t="s">
        <v>158</v>
      </c>
      <c r="C74" s="32" t="s">
        <v>183</v>
      </c>
      <c r="D74" s="32" t="s">
        <v>221</v>
      </c>
      <c r="E74" s="32" t="s">
        <v>239</v>
      </c>
      <c r="F74" s="32" t="s">
        <v>90</v>
      </c>
      <c r="G74" s="31"/>
    </row>
    <row r="75" spans="1:7" ht="30" x14ac:dyDescent="0.25">
      <c r="A75" s="29" t="str">
        <f t="shared" si="1"/>
        <v>MEDIAÇÃO FIXA - 102</v>
      </c>
      <c r="B75" s="32" t="s">
        <v>126</v>
      </c>
      <c r="C75" s="32" t="s">
        <v>184</v>
      </c>
      <c r="D75" s="32" t="s">
        <v>220</v>
      </c>
      <c r="E75" s="32" t="s">
        <v>236</v>
      </c>
      <c r="F75" s="32" t="s">
        <v>42</v>
      </c>
      <c r="G75" s="31"/>
    </row>
    <row r="76" spans="1:7" ht="30" x14ac:dyDescent="0.25">
      <c r="A76" s="29" t="str">
        <f t="shared" si="1"/>
        <v>MEDIAÇÃO FIXA - 134 (OIFO)</v>
      </c>
      <c r="B76" s="32" t="s">
        <v>127</v>
      </c>
      <c r="C76" s="32" t="s">
        <v>185</v>
      </c>
      <c r="D76" s="32" t="s">
        <v>220</v>
      </c>
      <c r="E76" s="32" t="s">
        <v>236</v>
      </c>
      <c r="F76" s="32" t="s">
        <v>42</v>
      </c>
      <c r="G76" s="31"/>
    </row>
    <row r="77" spans="1:7" ht="45" x14ac:dyDescent="0.25">
      <c r="A77" s="29" t="str">
        <f t="shared" si="1"/>
        <v>MEDIACAO FIXA - 144</v>
      </c>
      <c r="B77" s="32" t="s">
        <v>128</v>
      </c>
      <c r="C77" s="32" t="s">
        <v>186</v>
      </c>
      <c r="D77" s="32" t="s">
        <v>217</v>
      </c>
      <c r="E77" s="32" t="s">
        <v>236</v>
      </c>
      <c r="F77" s="32" t="s">
        <v>32</v>
      </c>
      <c r="G77" s="31"/>
    </row>
    <row r="78" spans="1:7" ht="30" x14ac:dyDescent="0.25">
      <c r="A78" s="29" t="str">
        <f t="shared" si="1"/>
        <v>MEDIAÇÃO FIXA - CALL COMPLETE (ITA3)</v>
      </c>
      <c r="B78" s="32" t="s">
        <v>129</v>
      </c>
      <c r="C78" s="32" t="s">
        <v>187</v>
      </c>
      <c r="D78" s="32" t="s">
        <v>220</v>
      </c>
      <c r="E78" s="32" t="s">
        <v>236</v>
      </c>
      <c r="F78" s="32" t="s">
        <v>42</v>
      </c>
      <c r="G78" s="31"/>
    </row>
    <row r="79" spans="1:7" ht="30" x14ac:dyDescent="0.25">
      <c r="A79" s="29" t="str">
        <f t="shared" si="1"/>
        <v>MEDIAÇÃO FIXA - CALLING CARD - SCF7</v>
      </c>
      <c r="B79" s="32" t="s">
        <v>130</v>
      </c>
      <c r="C79" s="32" t="s">
        <v>188</v>
      </c>
      <c r="D79" s="32" t="s">
        <v>220</v>
      </c>
      <c r="E79" s="32" t="s">
        <v>236</v>
      </c>
      <c r="F79" s="32" t="s">
        <v>42</v>
      </c>
      <c r="G79" s="31"/>
    </row>
    <row r="80" spans="1:7" ht="30" x14ac:dyDescent="0.25">
      <c r="A80" s="29" t="str">
        <f t="shared" si="1"/>
        <v>MEDIAÇÃO FIXA - COMUNICAÇÃO DE DADOS</v>
      </c>
      <c r="B80" s="32" t="s">
        <v>131</v>
      </c>
      <c r="C80" s="32" t="s">
        <v>189</v>
      </c>
      <c r="D80" s="32" t="s">
        <v>220</v>
      </c>
      <c r="E80" s="32" t="s">
        <v>236</v>
      </c>
      <c r="F80" s="32" t="s">
        <v>32</v>
      </c>
      <c r="G80" s="31"/>
    </row>
    <row r="81" spans="1:7" ht="30" x14ac:dyDescent="0.25">
      <c r="A81" s="29" t="str">
        <f t="shared" si="1"/>
        <v>MEDIAÇÃO FIXA - LD MANUAL MG/ES</v>
      </c>
      <c r="B81" s="32" t="s">
        <v>132</v>
      </c>
      <c r="C81" s="32" t="s">
        <v>190</v>
      </c>
      <c r="D81" s="32" t="s">
        <v>220</v>
      </c>
      <c r="E81" s="32" t="s">
        <v>236</v>
      </c>
      <c r="F81" s="32" t="s">
        <v>32</v>
      </c>
      <c r="G81" s="31"/>
    </row>
    <row r="82" spans="1:7" ht="30" x14ac:dyDescent="0.25">
      <c r="A82" s="29" t="str">
        <f t="shared" si="1"/>
        <v>MEDIAÇÃO FIXA - LDI (SCF4)</v>
      </c>
      <c r="B82" s="32" t="s">
        <v>133</v>
      </c>
      <c r="C82" s="32" t="s">
        <v>191</v>
      </c>
      <c r="D82" s="32" t="s">
        <v>220</v>
      </c>
      <c r="E82" s="32" t="s">
        <v>236</v>
      </c>
      <c r="F82" s="32" t="s">
        <v>42</v>
      </c>
      <c r="G82" s="31"/>
    </row>
    <row r="83" spans="1:7" ht="30" x14ac:dyDescent="0.25">
      <c r="A83" s="29" t="str">
        <f t="shared" si="1"/>
        <v>MEDIAÇÃO FIXA - LDN (SCF2)</v>
      </c>
      <c r="B83" s="32" t="s">
        <v>134</v>
      </c>
      <c r="C83" s="32" t="s">
        <v>192</v>
      </c>
      <c r="D83" s="32" t="s">
        <v>220</v>
      </c>
      <c r="E83" s="32" t="s">
        <v>236</v>
      </c>
      <c r="F83" s="32" t="s">
        <v>42</v>
      </c>
      <c r="G83" s="31"/>
    </row>
    <row r="84" spans="1:7" ht="45" x14ac:dyDescent="0.25">
      <c r="A84" s="29" t="str">
        <f t="shared" si="1"/>
        <v>MEDIAÇÃO FIXA - LOCAL (UBL2)</v>
      </c>
      <c r="B84" s="32" t="s">
        <v>135</v>
      </c>
      <c r="C84" s="32" t="s">
        <v>193</v>
      </c>
      <c r="D84" s="32" t="s">
        <v>222</v>
      </c>
      <c r="E84" s="32" t="s">
        <v>236</v>
      </c>
      <c r="F84" s="32" t="s">
        <v>42</v>
      </c>
      <c r="G84" s="31"/>
    </row>
    <row r="85" spans="1:7" ht="45" x14ac:dyDescent="0.25">
      <c r="A85" s="29" t="str">
        <f t="shared" si="1"/>
        <v>MEDIAÇÃO FIXA - REDE INTELIGENTE (SCF3)</v>
      </c>
      <c r="B85" s="32" t="s">
        <v>136</v>
      </c>
      <c r="C85" s="32" t="s">
        <v>194</v>
      </c>
      <c r="D85" s="32" t="s">
        <v>220</v>
      </c>
      <c r="E85" s="32" t="s">
        <v>236</v>
      </c>
      <c r="F85" s="32" t="s">
        <v>42</v>
      </c>
      <c r="G85" s="31"/>
    </row>
    <row r="86" spans="1:7" ht="30" x14ac:dyDescent="0.25">
      <c r="A86" s="29" t="str">
        <f t="shared" si="1"/>
        <v>MEDIAÇÃO FIXA - REDE MULTISERVIÇOS (DIAL IP)</v>
      </c>
      <c r="B86" s="32" t="s">
        <v>137</v>
      </c>
      <c r="C86" s="32" t="s">
        <v>195</v>
      </c>
      <c r="D86" s="32" t="s">
        <v>220</v>
      </c>
      <c r="E86" s="32" t="s">
        <v>236</v>
      </c>
      <c r="F86" s="32" t="s">
        <v>32</v>
      </c>
      <c r="G86" s="31"/>
    </row>
    <row r="87" spans="1:7" ht="45" x14ac:dyDescent="0.25">
      <c r="A87" s="29" t="str">
        <f t="shared" si="1"/>
        <v>MEDIAÇÃO FIXA - REDE MULTISERVIÇOS (RMS)</v>
      </c>
      <c r="B87" s="32" t="s">
        <v>138</v>
      </c>
      <c r="C87" s="32" t="s">
        <v>196</v>
      </c>
      <c r="D87" s="32" t="s">
        <v>217</v>
      </c>
      <c r="E87" s="32" t="s">
        <v>236</v>
      </c>
      <c r="F87" s="32" t="s">
        <v>42</v>
      </c>
      <c r="G87" s="31"/>
    </row>
    <row r="88" spans="1:7" ht="30" x14ac:dyDescent="0.25">
      <c r="A88" s="29" t="str">
        <f t="shared" si="1"/>
        <v>MEDIAÇÃO FIXA - REDE MULTISERVIÇOS (VELOX PROV)</v>
      </c>
      <c r="B88" s="32" t="s">
        <v>139</v>
      </c>
      <c r="C88" s="32" t="s">
        <v>197</v>
      </c>
      <c r="D88" s="32" t="s">
        <v>220</v>
      </c>
      <c r="E88" s="32" t="s">
        <v>236</v>
      </c>
      <c r="F88" s="32"/>
      <c r="G88" s="31"/>
    </row>
    <row r="89" spans="1:7" ht="45" x14ac:dyDescent="0.25">
      <c r="A89" s="29" t="str">
        <f t="shared" si="1"/>
        <v>MEDIAÇÃO FIXA - RIC (RIC0 E RIP)</v>
      </c>
      <c r="B89" s="32" t="s">
        <v>140</v>
      </c>
      <c r="C89" s="32" t="s">
        <v>198</v>
      </c>
      <c r="D89" s="32" t="s">
        <v>220</v>
      </c>
      <c r="E89" s="32" t="s">
        <v>236</v>
      </c>
      <c r="F89" s="32" t="s">
        <v>42</v>
      </c>
      <c r="G89" s="31"/>
    </row>
    <row r="90" spans="1:7" ht="60" x14ac:dyDescent="0.25">
      <c r="A90" s="29" t="str">
        <f t="shared" si="1"/>
        <v>MEDIAÇÃO FIXA - SERVIÇO MEDIDO (IFF1)</v>
      </c>
      <c r="B90" s="32" t="s">
        <v>141</v>
      </c>
      <c r="C90" s="32" t="s">
        <v>199</v>
      </c>
      <c r="D90" s="32" t="s">
        <v>220</v>
      </c>
      <c r="E90" s="32" t="s">
        <v>236</v>
      </c>
      <c r="F90" s="32"/>
      <c r="G90" s="31"/>
    </row>
    <row r="91" spans="1:7" ht="30" x14ac:dyDescent="0.25">
      <c r="A91" s="29" t="str">
        <f t="shared" si="1"/>
        <v>MEDIAÇÃO FIXA DE TERCEIROS (MAINFRAME)</v>
      </c>
      <c r="B91" s="32" t="s">
        <v>142</v>
      </c>
      <c r="C91" s="32" t="s">
        <v>200</v>
      </c>
      <c r="D91" s="32" t="s">
        <v>220</v>
      </c>
      <c r="E91" s="32" t="s">
        <v>236</v>
      </c>
      <c r="F91" s="32" t="s">
        <v>42</v>
      </c>
      <c r="G91" s="31"/>
    </row>
    <row r="92" spans="1:7" ht="45" x14ac:dyDescent="0.25">
      <c r="A92" s="29" t="str">
        <f t="shared" si="1"/>
        <v>MEDIAÇÃO FIXA DE TERCEIROS (PLATAFORMA BAIXA)</v>
      </c>
      <c r="B92" s="32" t="s">
        <v>143</v>
      </c>
      <c r="C92" s="32" t="s">
        <v>201</v>
      </c>
      <c r="D92" s="32" t="s">
        <v>223</v>
      </c>
      <c r="E92" s="32" t="s">
        <v>236</v>
      </c>
      <c r="F92" s="32" t="s">
        <v>32</v>
      </c>
      <c r="G92" s="31"/>
    </row>
    <row r="93" spans="1:7" ht="45" x14ac:dyDescent="0.25">
      <c r="A93" s="29" t="str">
        <f t="shared" si="1"/>
        <v>MEDIAÇÃO MÓVEL - ACRS</v>
      </c>
      <c r="B93" s="32" t="s">
        <v>144</v>
      </c>
      <c r="C93" s="32" t="s">
        <v>202</v>
      </c>
      <c r="D93" s="32" t="s">
        <v>217</v>
      </c>
      <c r="E93" s="32" t="s">
        <v>236</v>
      </c>
      <c r="F93" s="32" t="s">
        <v>90</v>
      </c>
      <c r="G93" s="31"/>
    </row>
    <row r="94" spans="1:7" ht="45" x14ac:dyDescent="0.25">
      <c r="A94" s="29" t="str">
        <f t="shared" si="1"/>
        <v>MEDIAÇÃO MÓVEL - GIM</v>
      </c>
      <c r="B94" s="32" t="s">
        <v>145</v>
      </c>
      <c r="C94" s="32" t="s">
        <v>203</v>
      </c>
      <c r="D94" s="32" t="s">
        <v>217</v>
      </c>
      <c r="E94" s="32" t="s">
        <v>236</v>
      </c>
      <c r="F94" s="32" t="s">
        <v>90</v>
      </c>
      <c r="G94" s="31"/>
    </row>
    <row r="95" spans="1:7" ht="45" x14ac:dyDescent="0.25">
      <c r="A95" s="29" t="str">
        <f t="shared" si="1"/>
        <v>MEDIAÇÃO MÓVEL - MM</v>
      </c>
      <c r="B95" s="32" t="s">
        <v>146</v>
      </c>
      <c r="C95" s="32" t="s">
        <v>204</v>
      </c>
      <c r="D95" s="32" t="s">
        <v>217</v>
      </c>
      <c r="E95" s="32" t="s">
        <v>236</v>
      </c>
      <c r="F95" s="32" t="s">
        <v>90</v>
      </c>
      <c r="G95" s="31"/>
    </row>
    <row r="96" spans="1:7" ht="45" x14ac:dyDescent="0.25">
      <c r="A96" s="29" t="str">
        <f t="shared" si="1"/>
        <v>MEDIAÇÃO MÓVEL - OI COLETAS</v>
      </c>
      <c r="B96" s="32" t="s">
        <v>147</v>
      </c>
      <c r="C96" s="32" t="s">
        <v>205</v>
      </c>
      <c r="D96" s="32" t="s">
        <v>217</v>
      </c>
      <c r="E96" s="32" t="s">
        <v>236</v>
      </c>
      <c r="F96" s="32" t="s">
        <v>32</v>
      </c>
      <c r="G96" s="31"/>
    </row>
    <row r="97" spans="1:7" ht="75" x14ac:dyDescent="0.25">
      <c r="A97" s="29" t="str">
        <f t="shared" si="1"/>
        <v>MEDIAÇÃO MÓVEL - PRE-FILTRO</v>
      </c>
      <c r="B97" s="32" t="s">
        <v>148</v>
      </c>
      <c r="C97" s="32" t="s">
        <v>206</v>
      </c>
      <c r="D97" s="32" t="s">
        <v>217</v>
      </c>
      <c r="E97" s="32" t="s">
        <v>236</v>
      </c>
      <c r="F97" s="32" t="s">
        <v>90</v>
      </c>
      <c r="G97" s="31"/>
    </row>
    <row r="98" spans="1:7" ht="75" x14ac:dyDescent="0.25">
      <c r="A98" s="29" t="str">
        <f t="shared" si="1"/>
        <v>OCS</v>
      </c>
      <c r="B98" s="32" t="s">
        <v>68</v>
      </c>
      <c r="C98" s="32" t="s">
        <v>207</v>
      </c>
      <c r="D98" s="32" t="s">
        <v>238</v>
      </c>
      <c r="E98" s="32" t="s">
        <v>238</v>
      </c>
      <c r="F98" s="32" t="s">
        <v>32</v>
      </c>
      <c r="G98" s="31"/>
    </row>
    <row r="99" spans="1:7" ht="285" x14ac:dyDescent="0.25">
      <c r="A99" s="29" t="str">
        <f t="shared" si="1"/>
        <v>OI Visitante</v>
      </c>
      <c r="B99" s="32" t="s">
        <v>159</v>
      </c>
      <c r="C99" s="32" t="s">
        <v>208</v>
      </c>
      <c r="D99" s="32" t="s">
        <v>224</v>
      </c>
      <c r="E99" s="32" t="s">
        <v>26</v>
      </c>
      <c r="F99" s="32" t="s">
        <v>90</v>
      </c>
      <c r="G99" s="31"/>
    </row>
    <row r="100" spans="1:7" ht="30" x14ac:dyDescent="0.25">
      <c r="A100" s="29" t="str">
        <f t="shared" si="1"/>
        <v>PIL</v>
      </c>
      <c r="B100" s="32" t="s">
        <v>160</v>
      </c>
      <c r="C100" s="32"/>
      <c r="D100" s="32" t="s">
        <v>240</v>
      </c>
      <c r="E100" s="32" t="s">
        <v>26</v>
      </c>
      <c r="F100" s="32" t="s">
        <v>26</v>
      </c>
      <c r="G100" s="31"/>
    </row>
    <row r="101" spans="1:7" ht="240" x14ac:dyDescent="0.25">
      <c r="A101" s="29" t="str">
        <f t="shared" si="1"/>
        <v>PORTAL DE METAS ARS</v>
      </c>
      <c r="B101" s="32" t="s">
        <v>161</v>
      </c>
      <c r="C101" s="32" t="s">
        <v>209</v>
      </c>
      <c r="D101" s="32" t="s">
        <v>225</v>
      </c>
      <c r="E101" s="32" t="s">
        <v>26</v>
      </c>
      <c r="F101" s="32"/>
      <c r="G101" s="31"/>
    </row>
    <row r="102" spans="1:7" ht="30" x14ac:dyDescent="0.25">
      <c r="A102" s="29" t="str">
        <f t="shared" si="1"/>
        <v>SGD</v>
      </c>
      <c r="B102" s="32" t="s">
        <v>162</v>
      </c>
      <c r="C102" s="32" t="s">
        <v>46</v>
      </c>
      <c r="D102" s="32" t="s">
        <v>226</v>
      </c>
      <c r="E102" s="32" t="s">
        <v>235</v>
      </c>
      <c r="F102" s="32" t="s">
        <v>32</v>
      </c>
      <c r="G102" s="31"/>
    </row>
    <row r="103" spans="1:7" ht="90" x14ac:dyDescent="0.25">
      <c r="A103" s="29" t="str">
        <f t="shared" si="1"/>
        <v>SIS ATIVAÇÃO FIXA</v>
      </c>
      <c r="B103" s="32" t="s">
        <v>163</v>
      </c>
      <c r="C103" s="32" t="s">
        <v>210</v>
      </c>
      <c r="D103" s="32" t="s">
        <v>227</v>
      </c>
      <c r="E103" s="32" t="s">
        <v>241</v>
      </c>
      <c r="F103" s="32" t="s">
        <v>214</v>
      </c>
      <c r="G103" s="31"/>
    </row>
    <row r="104" spans="1:7" ht="60" x14ac:dyDescent="0.25">
      <c r="A104" s="29" t="str">
        <f t="shared" si="1"/>
        <v>TERUS - TARIFAÇÃO</v>
      </c>
      <c r="B104" s="32" t="s">
        <v>164</v>
      </c>
      <c r="C104" s="32" t="s">
        <v>211</v>
      </c>
      <c r="D104" s="32" t="s">
        <v>228</v>
      </c>
      <c r="E104" s="32" t="s">
        <v>242</v>
      </c>
      <c r="F104" s="32" t="s">
        <v>27</v>
      </c>
      <c r="G104" s="31"/>
    </row>
    <row r="105" spans="1:7" ht="105" x14ac:dyDescent="0.25">
      <c r="A105" s="29" t="str">
        <f t="shared" si="1"/>
        <v>TERUS - TERMINAIS</v>
      </c>
      <c r="B105" s="32" t="s">
        <v>165</v>
      </c>
      <c r="C105" s="32" t="s">
        <v>212</v>
      </c>
      <c r="D105" s="32" t="s">
        <v>229</v>
      </c>
      <c r="E105" s="32" t="s">
        <v>236</v>
      </c>
      <c r="F105" s="32" t="s">
        <v>27</v>
      </c>
      <c r="G105" s="31"/>
    </row>
    <row r="106" spans="1:7" ht="180" x14ac:dyDescent="0.25">
      <c r="A106" s="29" t="str">
        <f t="shared" si="1"/>
        <v>TRADUTORAS</v>
      </c>
      <c r="B106" s="32" t="s">
        <v>166</v>
      </c>
      <c r="C106" s="32" t="s">
        <v>213</v>
      </c>
      <c r="D106" s="32" t="s">
        <v>230</v>
      </c>
      <c r="E106" s="32" t="s">
        <v>26</v>
      </c>
      <c r="F106" s="32"/>
      <c r="G106" s="31"/>
    </row>
    <row r="107" spans="1:7" ht="30" x14ac:dyDescent="0.25">
      <c r="A107" s="29" t="str">
        <f t="shared" si="1"/>
        <v>CDI</v>
      </c>
      <c r="B107" s="31" t="s">
        <v>284</v>
      </c>
      <c r="C107" s="31" t="s">
        <v>400</v>
      </c>
      <c r="D107" s="32" t="s">
        <v>93</v>
      </c>
      <c r="E107" s="32" t="s">
        <v>93</v>
      </c>
      <c r="F107" s="32" t="s">
        <v>71</v>
      </c>
      <c r="G107" s="31"/>
    </row>
    <row r="108" spans="1:7" x14ac:dyDescent="0.25">
      <c r="A108" s="29" t="str">
        <f t="shared" si="1"/>
        <v>AAF</v>
      </c>
      <c r="B108" s="31" t="s">
        <v>95</v>
      </c>
      <c r="C108" s="31" t="s">
        <v>418</v>
      </c>
      <c r="D108" s="31" t="s">
        <v>419</v>
      </c>
      <c r="E108" s="32" t="s">
        <v>420</v>
      </c>
      <c r="F108" s="31" t="s">
        <v>32</v>
      </c>
      <c r="G108" s="31"/>
    </row>
    <row r="109" spans="1:7" ht="60" x14ac:dyDescent="0.25">
      <c r="A109" s="29" t="str">
        <f t="shared" si="1"/>
        <v>ABD</v>
      </c>
      <c r="B109" s="31" t="s">
        <v>333</v>
      </c>
      <c r="C109" s="31" t="s">
        <v>421</v>
      </c>
      <c r="D109" s="32" t="s">
        <v>422</v>
      </c>
      <c r="E109" s="32" t="s">
        <v>26</v>
      </c>
      <c r="F109" s="31" t="s">
        <v>71</v>
      </c>
      <c r="G109" s="31"/>
    </row>
    <row r="110" spans="1:7" x14ac:dyDescent="0.25">
      <c r="A110" s="29" t="str">
        <f t="shared" si="1"/>
        <v>ARS</v>
      </c>
      <c r="B110" s="31" t="s">
        <v>98</v>
      </c>
      <c r="C110" s="31" t="s">
        <v>26</v>
      </c>
      <c r="D110" s="32" t="s">
        <v>26</v>
      </c>
      <c r="E110" s="32" t="s">
        <v>26</v>
      </c>
      <c r="F110" s="32" t="s">
        <v>26</v>
      </c>
      <c r="G110" s="31"/>
    </row>
    <row r="111" spans="1:7" x14ac:dyDescent="0.25">
      <c r="A111" s="29" t="str">
        <f t="shared" si="1"/>
        <v>AURUS</v>
      </c>
      <c r="B111" s="31" t="s">
        <v>99</v>
      </c>
      <c r="C111" s="31" t="s">
        <v>26</v>
      </c>
      <c r="D111" s="32" t="s">
        <v>26</v>
      </c>
      <c r="E111" s="32" t="s">
        <v>26</v>
      </c>
      <c r="F111" s="32" t="s">
        <v>26</v>
      </c>
      <c r="G111" s="31"/>
    </row>
    <row r="112" spans="1:7" x14ac:dyDescent="0.25">
      <c r="A112" s="29" t="str">
        <f t="shared" si="1"/>
        <v>BANCO ORACLE DE INFORMAÇÕES GEOGRÁFICAS</v>
      </c>
      <c r="B112" s="31" t="s">
        <v>334</v>
      </c>
      <c r="C112" s="32" t="s">
        <v>487</v>
      </c>
      <c r="D112" s="32" t="s">
        <v>26</v>
      </c>
      <c r="E112" s="32" t="s">
        <v>26</v>
      </c>
      <c r="F112" s="31" t="s">
        <v>71</v>
      </c>
      <c r="G112" s="31"/>
    </row>
    <row r="113" spans="1:7" x14ac:dyDescent="0.25">
      <c r="A113" s="29" t="str">
        <f t="shared" si="1"/>
        <v>BASE DE FRAUDE</v>
      </c>
      <c r="B113" s="31" t="s">
        <v>94</v>
      </c>
      <c r="C113" s="31" t="s">
        <v>26</v>
      </c>
      <c r="D113" s="32" t="s">
        <v>26</v>
      </c>
      <c r="E113" s="32" t="s">
        <v>26</v>
      </c>
      <c r="F113" s="32" t="s">
        <v>26</v>
      </c>
      <c r="G113" s="31"/>
    </row>
    <row r="114" spans="1:7" x14ac:dyDescent="0.25">
      <c r="A114" s="29" t="str">
        <f t="shared" si="1"/>
        <v>BDI</v>
      </c>
      <c r="B114" s="31" t="s">
        <v>286</v>
      </c>
      <c r="C114" s="32" t="s">
        <v>488</v>
      </c>
      <c r="D114" s="32" t="s">
        <v>489</v>
      </c>
      <c r="E114" s="32" t="s">
        <v>26</v>
      </c>
      <c r="F114" s="32" t="s">
        <v>26</v>
      </c>
      <c r="G114" s="31"/>
    </row>
    <row r="115" spans="1:7" x14ac:dyDescent="0.25">
      <c r="A115" s="29" t="str">
        <f t="shared" si="1"/>
        <v>BDU</v>
      </c>
      <c r="B115" s="31" t="s">
        <v>287</v>
      </c>
      <c r="C115" s="32" t="s">
        <v>488</v>
      </c>
      <c r="D115" s="32" t="s">
        <v>489</v>
      </c>
      <c r="E115" s="32" t="s">
        <v>26</v>
      </c>
      <c r="F115" s="32" t="s">
        <v>26</v>
      </c>
      <c r="G115" s="31"/>
    </row>
    <row r="116" spans="1:7" ht="60" x14ac:dyDescent="0.25">
      <c r="A116" s="29" t="str">
        <f t="shared" si="1"/>
        <v>BLL</v>
      </c>
      <c r="B116" s="31" t="s">
        <v>154</v>
      </c>
      <c r="C116" s="31" t="s">
        <v>113</v>
      </c>
      <c r="D116" s="32" t="s">
        <v>218</v>
      </c>
      <c r="E116" s="32" t="s">
        <v>26</v>
      </c>
      <c r="F116" s="31" t="s">
        <v>90</v>
      </c>
      <c r="G116" s="31"/>
    </row>
    <row r="117" spans="1:7" x14ac:dyDescent="0.25">
      <c r="A117" s="29" t="str">
        <f t="shared" si="1"/>
        <v>CGR</v>
      </c>
      <c r="B117" s="31" t="s">
        <v>288</v>
      </c>
      <c r="C117" s="32" t="s">
        <v>488</v>
      </c>
      <c r="D117" s="32" t="s">
        <v>489</v>
      </c>
      <c r="E117" s="32" t="str">
        <f>D117</f>
        <v>Inventário de recurso</v>
      </c>
      <c r="F117" s="32" t="s">
        <v>26</v>
      </c>
      <c r="G117" s="31"/>
    </row>
    <row r="118" spans="1:7" ht="30" x14ac:dyDescent="0.25">
      <c r="A118" s="29" t="str">
        <f t="shared" si="1"/>
        <v>CHC</v>
      </c>
      <c r="B118" s="31" t="s">
        <v>102</v>
      </c>
      <c r="C118" s="31" t="s">
        <v>423</v>
      </c>
      <c r="D118" s="32" t="s">
        <v>424</v>
      </c>
      <c r="E118" s="32" t="s">
        <v>26</v>
      </c>
      <c r="F118" s="32" t="s">
        <v>26</v>
      </c>
      <c r="G118" s="31"/>
    </row>
    <row r="119" spans="1:7" ht="105" x14ac:dyDescent="0.25">
      <c r="A119" s="29" t="str">
        <f t="shared" si="1"/>
        <v>Clarify</v>
      </c>
      <c r="B119" s="31" t="s">
        <v>285</v>
      </c>
      <c r="C119" s="31" t="s">
        <v>402</v>
      </c>
      <c r="D119" s="32" t="s">
        <v>403</v>
      </c>
      <c r="E119" s="31" t="s">
        <v>404</v>
      </c>
      <c r="F119" s="31" t="s">
        <v>27</v>
      </c>
      <c r="G119" s="31"/>
    </row>
    <row r="120" spans="1:7" x14ac:dyDescent="0.25">
      <c r="A120" s="29" t="str">
        <f t="shared" si="1"/>
        <v>COGNATIS</v>
      </c>
      <c r="B120" s="31" t="s">
        <v>335</v>
      </c>
      <c r="C120" s="32" t="s">
        <v>487</v>
      </c>
      <c r="D120" s="32" t="s">
        <v>26</v>
      </c>
      <c r="E120" s="32" t="s">
        <v>26</v>
      </c>
      <c r="F120" s="32" t="s">
        <v>26</v>
      </c>
      <c r="G120" s="31"/>
    </row>
    <row r="121" spans="1:7" x14ac:dyDescent="0.25">
      <c r="A121" s="29" t="str">
        <f t="shared" si="1"/>
        <v>COMUX</v>
      </c>
      <c r="B121" s="31" t="s">
        <v>289</v>
      </c>
      <c r="C121" s="32" t="s">
        <v>488</v>
      </c>
      <c r="D121" s="32" t="s">
        <v>26</v>
      </c>
      <c r="E121" s="32" t="s">
        <v>26</v>
      </c>
      <c r="F121" s="32" t="s">
        <v>26</v>
      </c>
      <c r="G121" s="31"/>
    </row>
    <row r="122" spans="1:7" x14ac:dyDescent="0.25">
      <c r="A122" s="29" t="str">
        <f t="shared" si="1"/>
        <v>DATAQUALITY</v>
      </c>
      <c r="B122" s="31" t="s">
        <v>290</v>
      </c>
      <c r="C122" s="31" t="s">
        <v>425</v>
      </c>
      <c r="D122" s="32" t="s">
        <v>493</v>
      </c>
      <c r="E122" s="32" t="str">
        <f>D122</f>
        <v>Qualidade de dados</v>
      </c>
      <c r="F122" s="32" t="s">
        <v>27</v>
      </c>
      <c r="G122" s="31"/>
    </row>
    <row r="123" spans="1:7" x14ac:dyDescent="0.25">
      <c r="A123" s="29" t="str">
        <f t="shared" si="1"/>
        <v>EZCONET</v>
      </c>
      <c r="B123" s="31" t="s">
        <v>293</v>
      </c>
      <c r="C123" s="32" t="s">
        <v>494</v>
      </c>
      <c r="D123" s="32" t="s">
        <v>26</v>
      </c>
      <c r="E123" s="32" t="s">
        <v>26</v>
      </c>
      <c r="F123" s="32" t="s">
        <v>26</v>
      </c>
      <c r="G123" s="31"/>
    </row>
    <row r="124" spans="1:7" x14ac:dyDescent="0.25">
      <c r="A124" s="29" t="str">
        <f t="shared" si="1"/>
        <v>FPW</v>
      </c>
      <c r="B124" s="31" t="s">
        <v>101</v>
      </c>
      <c r="C124" s="31" t="s">
        <v>426</v>
      </c>
      <c r="D124" s="31" t="s">
        <v>427</v>
      </c>
      <c r="E124" s="32" t="s">
        <v>428</v>
      </c>
      <c r="F124" s="31" t="s">
        <v>90</v>
      </c>
      <c r="G124" s="31"/>
    </row>
    <row r="125" spans="1:7" x14ac:dyDescent="0.25">
      <c r="A125" s="29" t="str">
        <f t="shared" si="1"/>
        <v>GDE</v>
      </c>
      <c r="B125" s="31" t="s">
        <v>295</v>
      </c>
      <c r="C125" s="31" t="s">
        <v>495</v>
      </c>
      <c r="D125" s="31" t="s">
        <v>414</v>
      </c>
      <c r="E125" s="32" t="s">
        <v>429</v>
      </c>
      <c r="F125" s="31" t="s">
        <v>90</v>
      </c>
      <c r="G125" s="31"/>
    </row>
    <row r="126" spans="1:7" x14ac:dyDescent="0.25">
      <c r="A126" s="29" t="str">
        <f t="shared" si="1"/>
        <v>GGC</v>
      </c>
      <c r="B126" s="31" t="s">
        <v>296</v>
      </c>
      <c r="C126" s="32" t="s">
        <v>496</v>
      </c>
      <c r="D126" s="32" t="s">
        <v>26</v>
      </c>
      <c r="E126" s="32" t="s">
        <v>26</v>
      </c>
      <c r="F126" s="32" t="s">
        <v>26</v>
      </c>
      <c r="G126" s="31"/>
    </row>
    <row r="127" spans="1:7" x14ac:dyDescent="0.25">
      <c r="A127" s="29" t="str">
        <f t="shared" si="1"/>
        <v>GNS</v>
      </c>
      <c r="B127" s="31" t="s">
        <v>336</v>
      </c>
      <c r="C127" s="31" t="s">
        <v>26</v>
      </c>
      <c r="D127" s="32" t="s">
        <v>26</v>
      </c>
      <c r="E127" s="32" t="s">
        <v>26</v>
      </c>
      <c r="F127" s="32" t="s">
        <v>26</v>
      </c>
      <c r="G127" s="31"/>
    </row>
    <row r="128" spans="1:7" ht="30" x14ac:dyDescent="0.25">
      <c r="A128" s="29" t="str">
        <f t="shared" si="1"/>
        <v>GRANITE</v>
      </c>
      <c r="B128" s="31" t="s">
        <v>297</v>
      </c>
      <c r="C128" s="31" t="s">
        <v>430</v>
      </c>
      <c r="D128" s="32" t="s">
        <v>407</v>
      </c>
      <c r="E128" s="32" t="s">
        <v>431</v>
      </c>
      <c r="F128" s="32" t="s">
        <v>32</v>
      </c>
      <c r="G128" s="31"/>
    </row>
    <row r="129" spans="1:7" x14ac:dyDescent="0.25">
      <c r="A129" s="29" t="str">
        <f t="shared" si="1"/>
        <v>INTERATIVA</v>
      </c>
      <c r="B129" s="31" t="s">
        <v>104</v>
      </c>
      <c r="C129" s="31" t="s">
        <v>432</v>
      </c>
      <c r="D129" s="31" t="s">
        <v>427</v>
      </c>
      <c r="E129" s="32" t="s">
        <v>428</v>
      </c>
      <c r="F129" s="32" t="s">
        <v>71</v>
      </c>
      <c r="G129" s="31"/>
    </row>
    <row r="130" spans="1:7" x14ac:dyDescent="0.25">
      <c r="A130" s="29" t="str">
        <f t="shared" ref="A130:A189" si="2">TRIM(B130)</f>
        <v>NMS</v>
      </c>
      <c r="B130" s="31" t="s">
        <v>300</v>
      </c>
      <c r="C130" s="32" t="s">
        <v>488</v>
      </c>
      <c r="D130" s="32" t="s">
        <v>26</v>
      </c>
      <c r="E130" s="32" t="s">
        <v>26</v>
      </c>
      <c r="F130" s="32" t="s">
        <v>26</v>
      </c>
      <c r="G130" s="31"/>
    </row>
    <row r="131" spans="1:7" ht="120" x14ac:dyDescent="0.25">
      <c r="A131" s="29" t="str">
        <f t="shared" si="2"/>
        <v>OBJECTEL</v>
      </c>
      <c r="B131" s="31" t="s">
        <v>301</v>
      </c>
      <c r="C131" s="32" t="s">
        <v>433</v>
      </c>
      <c r="D131" s="32" t="s">
        <v>434</v>
      </c>
      <c r="E131" s="32" t="s">
        <v>435</v>
      </c>
      <c r="F131" s="31" t="s">
        <v>27</v>
      </c>
      <c r="G131" s="31"/>
    </row>
    <row r="132" spans="1:7" ht="30" x14ac:dyDescent="0.25">
      <c r="A132" s="29" t="str">
        <f t="shared" si="2"/>
        <v>PCP VELOX</v>
      </c>
      <c r="B132" s="31" t="s">
        <v>302</v>
      </c>
      <c r="C132" s="31" t="s">
        <v>436</v>
      </c>
      <c r="D132" s="31" t="s">
        <v>437</v>
      </c>
      <c r="E132" s="32" t="s">
        <v>416</v>
      </c>
      <c r="F132" s="32" t="s">
        <v>32</v>
      </c>
      <c r="G132" s="31"/>
    </row>
    <row r="133" spans="1:7" x14ac:dyDescent="0.25">
      <c r="A133" s="29" t="str">
        <f t="shared" si="2"/>
        <v>PLANILHA</v>
      </c>
      <c r="B133" s="31" t="s">
        <v>303</v>
      </c>
      <c r="C133" s="31" t="s">
        <v>26</v>
      </c>
      <c r="D133" s="32" t="s">
        <v>26</v>
      </c>
      <c r="E133" s="32" t="s">
        <v>26</v>
      </c>
      <c r="F133" s="32" t="s">
        <v>26</v>
      </c>
      <c r="G133" s="31"/>
    </row>
    <row r="134" spans="1:7" x14ac:dyDescent="0.25">
      <c r="A134" s="29" t="str">
        <f t="shared" si="2"/>
        <v>PW</v>
      </c>
      <c r="B134" s="31" t="s">
        <v>304</v>
      </c>
      <c r="C134" s="31" t="s">
        <v>438</v>
      </c>
      <c r="D134" s="32" t="s">
        <v>79</v>
      </c>
      <c r="E134" s="32" t="s">
        <v>79</v>
      </c>
      <c r="F134" s="32" t="s">
        <v>71</v>
      </c>
      <c r="G134" s="31"/>
    </row>
    <row r="135" spans="1:7" ht="45" x14ac:dyDescent="0.25">
      <c r="A135" s="29" t="str">
        <f t="shared" si="2"/>
        <v>SABRE</v>
      </c>
      <c r="B135" s="31" t="s">
        <v>110</v>
      </c>
      <c r="C135" s="31" t="s">
        <v>439</v>
      </c>
      <c r="D135" s="32" t="s">
        <v>440</v>
      </c>
      <c r="E135" s="32" t="s">
        <v>440</v>
      </c>
      <c r="F135" s="32" t="s">
        <v>27</v>
      </c>
      <c r="G135" s="31"/>
    </row>
    <row r="136" spans="1:7" ht="30" x14ac:dyDescent="0.25">
      <c r="A136" s="29" t="str">
        <f t="shared" si="2"/>
        <v>SAC</v>
      </c>
      <c r="B136" s="31" t="s">
        <v>306</v>
      </c>
      <c r="C136" s="31" t="s">
        <v>441</v>
      </c>
      <c r="D136" s="32" t="s">
        <v>442</v>
      </c>
      <c r="E136" s="32" t="s">
        <v>26</v>
      </c>
      <c r="F136" s="32" t="s">
        <v>27</v>
      </c>
      <c r="G136" s="31"/>
    </row>
    <row r="137" spans="1:7" ht="120" x14ac:dyDescent="0.25">
      <c r="A137" s="29" t="str">
        <f t="shared" si="2"/>
        <v>SAP (R1)</v>
      </c>
      <c r="B137" s="31" t="s">
        <v>308</v>
      </c>
      <c r="C137" s="32" t="s">
        <v>443</v>
      </c>
      <c r="D137" s="32" t="s">
        <v>444</v>
      </c>
      <c r="E137" s="32" t="s">
        <v>477</v>
      </c>
      <c r="F137" s="31" t="s">
        <v>42</v>
      </c>
      <c r="G137" s="31"/>
    </row>
    <row r="138" spans="1:7" ht="120" x14ac:dyDescent="0.25">
      <c r="A138" s="29" t="str">
        <f t="shared" si="2"/>
        <v>SAP (R2)</v>
      </c>
      <c r="B138" s="31" t="s">
        <v>309</v>
      </c>
      <c r="C138" s="32" t="s">
        <v>445</v>
      </c>
      <c r="D138" s="32" t="s">
        <v>444</v>
      </c>
      <c r="E138" s="32" t="s">
        <v>477</v>
      </c>
      <c r="F138" s="32" t="s">
        <v>27</v>
      </c>
      <c r="G138" s="31"/>
    </row>
    <row r="139" spans="1:7" x14ac:dyDescent="0.25">
      <c r="A139" s="29" t="str">
        <f t="shared" si="2"/>
        <v>SC2</v>
      </c>
      <c r="B139" s="31" t="s">
        <v>337</v>
      </c>
      <c r="C139" s="31" t="s">
        <v>26</v>
      </c>
      <c r="D139" s="32" t="s">
        <v>26</v>
      </c>
      <c r="E139" s="32" t="s">
        <v>26</v>
      </c>
      <c r="F139" s="32" t="s">
        <v>26</v>
      </c>
      <c r="G139" s="31"/>
    </row>
    <row r="140" spans="1:7" ht="45" x14ac:dyDescent="0.25">
      <c r="A140" s="29" t="str">
        <f t="shared" si="2"/>
        <v>SCF</v>
      </c>
      <c r="B140" s="31" t="s">
        <v>310</v>
      </c>
      <c r="C140" s="31" t="s">
        <v>446</v>
      </c>
      <c r="D140" s="32" t="s">
        <v>440</v>
      </c>
      <c r="E140" s="32" t="s">
        <v>440</v>
      </c>
      <c r="F140" s="32" t="s">
        <v>27</v>
      </c>
      <c r="G140" s="31"/>
    </row>
    <row r="141" spans="1:7" x14ac:dyDescent="0.25">
      <c r="A141" s="29" t="str">
        <f t="shared" si="2"/>
        <v>SCIS</v>
      </c>
      <c r="B141" s="31" t="s">
        <v>97</v>
      </c>
      <c r="C141" s="31" t="s">
        <v>510</v>
      </c>
      <c r="D141" s="32" t="s">
        <v>26</v>
      </c>
      <c r="E141" s="32" t="s">
        <v>26</v>
      </c>
      <c r="F141" s="32" t="s">
        <v>26</v>
      </c>
      <c r="G141" s="31"/>
    </row>
    <row r="142" spans="1:7" ht="30" x14ac:dyDescent="0.25">
      <c r="A142" s="29" t="str">
        <f t="shared" si="2"/>
        <v>SCP</v>
      </c>
      <c r="B142" s="31" t="s">
        <v>96</v>
      </c>
      <c r="C142" s="31" t="s">
        <v>447</v>
      </c>
      <c r="D142" s="32" t="s">
        <v>448</v>
      </c>
      <c r="E142" s="31" t="s">
        <v>449</v>
      </c>
      <c r="F142" s="31" t="s">
        <v>90</v>
      </c>
      <c r="G142" s="31"/>
    </row>
    <row r="143" spans="1:7" x14ac:dyDescent="0.25">
      <c r="A143" s="29" t="str">
        <f t="shared" si="2"/>
        <v>SEFE</v>
      </c>
      <c r="B143" s="31" t="s">
        <v>311</v>
      </c>
      <c r="C143" s="31" t="s">
        <v>450</v>
      </c>
      <c r="D143" s="31" t="s">
        <v>405</v>
      </c>
      <c r="E143" s="31" t="s">
        <v>405</v>
      </c>
      <c r="F143" s="32" t="s">
        <v>26</v>
      </c>
      <c r="G143" s="31"/>
    </row>
    <row r="144" spans="1:7" ht="60" x14ac:dyDescent="0.25">
      <c r="A144" s="29" t="str">
        <f t="shared" si="2"/>
        <v>SFA (R2)</v>
      </c>
      <c r="B144" s="31" t="s">
        <v>312</v>
      </c>
      <c r="C144" s="31" t="s">
        <v>80</v>
      </c>
      <c r="D144" s="32" t="s">
        <v>451</v>
      </c>
      <c r="E144" s="32" t="s">
        <v>70</v>
      </c>
      <c r="F144" s="31" t="s">
        <v>27</v>
      </c>
      <c r="G144" s="31"/>
    </row>
    <row r="145" spans="1:7" x14ac:dyDescent="0.25">
      <c r="A145" s="29" t="str">
        <f t="shared" si="2"/>
        <v>SGTP</v>
      </c>
      <c r="B145" s="31" t="s">
        <v>103</v>
      </c>
      <c r="C145" s="31" t="s">
        <v>452</v>
      </c>
      <c r="D145" s="31" t="s">
        <v>453</v>
      </c>
      <c r="E145" s="31" t="s">
        <v>453</v>
      </c>
      <c r="F145" s="32" t="s">
        <v>27</v>
      </c>
      <c r="G145" s="31"/>
    </row>
    <row r="146" spans="1:7" ht="225" x14ac:dyDescent="0.25">
      <c r="A146" s="29" t="str">
        <f t="shared" si="2"/>
        <v>SGVS</v>
      </c>
      <c r="B146" s="31" t="s">
        <v>313</v>
      </c>
      <c r="C146" s="32" t="s">
        <v>454</v>
      </c>
      <c r="D146" s="31" t="s">
        <v>437</v>
      </c>
      <c r="E146" s="31" t="s">
        <v>437</v>
      </c>
      <c r="F146" s="31" t="s">
        <v>32</v>
      </c>
      <c r="G146" s="31"/>
    </row>
    <row r="147" spans="1:7" x14ac:dyDescent="0.25">
      <c r="A147" s="29" t="str">
        <f t="shared" si="2"/>
        <v>SHAREPOINT</v>
      </c>
      <c r="B147" s="31" t="s">
        <v>107</v>
      </c>
      <c r="C147" s="31" t="s">
        <v>26</v>
      </c>
      <c r="D147" s="31" t="s">
        <v>26</v>
      </c>
      <c r="E147" s="31" t="s">
        <v>26</v>
      </c>
      <c r="F147" s="32" t="s">
        <v>26</v>
      </c>
      <c r="G147" s="31"/>
    </row>
    <row r="148" spans="1:7" ht="210" x14ac:dyDescent="0.25">
      <c r="A148" s="29" t="str">
        <f t="shared" si="2"/>
        <v>SID</v>
      </c>
      <c r="B148" s="31" t="s">
        <v>338</v>
      </c>
      <c r="C148" s="32" t="s">
        <v>455</v>
      </c>
      <c r="D148" s="32" t="s">
        <v>456</v>
      </c>
      <c r="E148" s="31" t="s">
        <v>26</v>
      </c>
      <c r="F148" s="31" t="s">
        <v>27</v>
      </c>
      <c r="G148" s="31"/>
    </row>
    <row r="149" spans="1:7" ht="105" x14ac:dyDescent="0.25">
      <c r="A149" s="29" t="str">
        <f t="shared" si="2"/>
        <v>Siebel 6.3</v>
      </c>
      <c r="B149" s="31" t="s">
        <v>314</v>
      </c>
      <c r="C149" s="31" t="s">
        <v>457</v>
      </c>
      <c r="D149" s="32" t="s">
        <v>458</v>
      </c>
      <c r="E149" s="31" t="s">
        <v>404</v>
      </c>
      <c r="F149" s="32" t="s">
        <v>71</v>
      </c>
      <c r="G149" s="31"/>
    </row>
    <row r="150" spans="1:7" ht="45" x14ac:dyDescent="0.25">
      <c r="A150" s="29" t="str">
        <f t="shared" si="2"/>
        <v>Siebel 8</v>
      </c>
      <c r="B150" s="31" t="s">
        <v>315</v>
      </c>
      <c r="C150" s="31" t="s">
        <v>459</v>
      </c>
      <c r="D150" s="32" t="s">
        <v>460</v>
      </c>
      <c r="E150" s="32" t="s">
        <v>460</v>
      </c>
      <c r="F150" s="31" t="s">
        <v>26</v>
      </c>
      <c r="G150" s="31"/>
    </row>
    <row r="151" spans="1:7" x14ac:dyDescent="0.25">
      <c r="A151" s="29" t="str">
        <f t="shared" si="2"/>
        <v>Siebel Marketing</v>
      </c>
      <c r="B151" s="31" t="s">
        <v>483</v>
      </c>
      <c r="C151" s="31" t="s">
        <v>461</v>
      </c>
      <c r="D151" s="31" t="s">
        <v>462</v>
      </c>
      <c r="E151" s="31" t="s">
        <v>462</v>
      </c>
      <c r="F151" s="32" t="s">
        <v>26</v>
      </c>
      <c r="G151" s="31"/>
    </row>
    <row r="152" spans="1:7" ht="90" x14ac:dyDescent="0.25">
      <c r="A152" s="29" t="str">
        <f t="shared" si="2"/>
        <v>SINN (Cabo)</v>
      </c>
      <c r="B152" s="31" t="s">
        <v>317</v>
      </c>
      <c r="C152" s="31" t="s">
        <v>463</v>
      </c>
      <c r="D152" s="32" t="s">
        <v>464</v>
      </c>
      <c r="E152" s="31" t="s">
        <v>26</v>
      </c>
      <c r="F152" s="31" t="s">
        <v>90</v>
      </c>
      <c r="G152" s="31"/>
    </row>
    <row r="153" spans="1:7" x14ac:dyDescent="0.25">
      <c r="A153" s="29" t="str">
        <f t="shared" si="2"/>
        <v>SINN DTH</v>
      </c>
      <c r="B153" s="31" t="s">
        <v>318</v>
      </c>
      <c r="C153" s="31" t="s">
        <v>26</v>
      </c>
      <c r="D153" s="32" t="s">
        <v>26</v>
      </c>
      <c r="E153" s="31" t="s">
        <v>26</v>
      </c>
      <c r="F153" s="32" t="s">
        <v>26</v>
      </c>
      <c r="G153" s="31"/>
    </row>
    <row r="154" spans="1:7" x14ac:dyDescent="0.25">
      <c r="A154" s="29" t="str">
        <f t="shared" si="2"/>
        <v>SISRAF</v>
      </c>
      <c r="B154" s="31" t="s">
        <v>320</v>
      </c>
      <c r="C154" s="31"/>
      <c r="D154" s="32" t="s">
        <v>70</v>
      </c>
      <c r="E154" s="31" t="s">
        <v>70</v>
      </c>
      <c r="F154" s="31" t="s">
        <v>466</v>
      </c>
      <c r="G154" s="31"/>
    </row>
    <row r="155" spans="1:7" x14ac:dyDescent="0.25">
      <c r="A155" s="29" t="str">
        <f t="shared" si="2"/>
        <v>SISRED</v>
      </c>
      <c r="B155" s="31" t="s">
        <v>105</v>
      </c>
      <c r="C155" s="31" t="s">
        <v>465</v>
      </c>
      <c r="D155" s="31" t="s">
        <v>70</v>
      </c>
      <c r="E155" s="31" t="s">
        <v>70</v>
      </c>
      <c r="F155" s="32" t="s">
        <v>32</v>
      </c>
      <c r="G155" s="31"/>
    </row>
    <row r="156" spans="1:7" x14ac:dyDescent="0.25">
      <c r="A156" s="29" t="str">
        <f t="shared" si="2"/>
        <v>SISTEMA ANATEL</v>
      </c>
      <c r="B156" s="31" t="s">
        <v>106</v>
      </c>
      <c r="C156" s="31" t="s">
        <v>26</v>
      </c>
      <c r="D156" s="32" t="s">
        <v>26</v>
      </c>
      <c r="E156" s="31" t="s">
        <v>26</v>
      </c>
      <c r="F156" s="31" t="s">
        <v>26</v>
      </c>
      <c r="G156" s="31"/>
    </row>
    <row r="157" spans="1:7" x14ac:dyDescent="0.25">
      <c r="A157" s="29" t="str">
        <f t="shared" si="2"/>
        <v>SISTEMA DE PESQUISA DE SATISFAÇÃO</v>
      </c>
      <c r="B157" s="31" t="s">
        <v>100</v>
      </c>
      <c r="C157" s="31" t="s">
        <v>26</v>
      </c>
      <c r="D157" s="32" t="s">
        <v>26</v>
      </c>
      <c r="E157" s="31" t="s">
        <v>26</v>
      </c>
      <c r="F157" s="32" t="s">
        <v>26</v>
      </c>
      <c r="G157" s="31"/>
    </row>
    <row r="158" spans="1:7" x14ac:dyDescent="0.25">
      <c r="A158" s="29" t="str">
        <f t="shared" si="2"/>
        <v>SISTEMA DO PARCEIRO</v>
      </c>
      <c r="B158" s="31" t="s">
        <v>345</v>
      </c>
      <c r="C158" s="31" t="s">
        <v>26</v>
      </c>
      <c r="D158" s="32" t="s">
        <v>26</v>
      </c>
      <c r="E158" s="31" t="s">
        <v>26</v>
      </c>
      <c r="F158" s="31" t="s">
        <v>26</v>
      </c>
      <c r="G158" s="31"/>
    </row>
    <row r="159" spans="1:7" x14ac:dyDescent="0.25">
      <c r="A159" s="29" t="str">
        <f t="shared" si="2"/>
        <v>SITE ANATEL</v>
      </c>
      <c r="B159" s="31" t="s">
        <v>339</v>
      </c>
      <c r="C159" s="31" t="s">
        <v>26</v>
      </c>
      <c r="D159" s="32" t="s">
        <v>26</v>
      </c>
      <c r="E159" s="31" t="s">
        <v>26</v>
      </c>
      <c r="F159" s="32" t="s">
        <v>26</v>
      </c>
      <c r="G159" s="31"/>
    </row>
    <row r="160" spans="1:7" x14ac:dyDescent="0.25">
      <c r="A160" s="29" t="str">
        <f t="shared" si="2"/>
        <v>SITE RUSH</v>
      </c>
      <c r="B160" s="31" t="s">
        <v>108</v>
      </c>
      <c r="C160" s="31" t="s">
        <v>511</v>
      </c>
      <c r="D160" s="32" t="s">
        <v>26</v>
      </c>
      <c r="E160" s="31" t="s">
        <v>26</v>
      </c>
      <c r="F160" s="31" t="s">
        <v>26</v>
      </c>
      <c r="G160" s="31"/>
    </row>
    <row r="161" spans="1:7" x14ac:dyDescent="0.25">
      <c r="A161" s="29" t="str">
        <f t="shared" si="2"/>
        <v>SOL CORP</v>
      </c>
      <c r="B161" s="31" t="s">
        <v>340</v>
      </c>
      <c r="C161" s="31" t="s">
        <v>497</v>
      </c>
      <c r="D161" s="32" t="s">
        <v>26</v>
      </c>
      <c r="E161" s="31" t="s">
        <v>26</v>
      </c>
      <c r="F161" s="32" t="s">
        <v>26</v>
      </c>
      <c r="G161" s="31"/>
    </row>
    <row r="162" spans="1:7" x14ac:dyDescent="0.25">
      <c r="A162" s="29" t="str">
        <f t="shared" si="2"/>
        <v>SPACIAL OBJECTS</v>
      </c>
      <c r="B162" s="31" t="s">
        <v>341</v>
      </c>
      <c r="C162" s="32" t="s">
        <v>487</v>
      </c>
      <c r="D162" s="32" t="s">
        <v>26</v>
      </c>
      <c r="E162" s="31" t="s">
        <v>26</v>
      </c>
      <c r="F162" s="31" t="s">
        <v>26</v>
      </c>
      <c r="G162" s="31"/>
    </row>
    <row r="163" spans="1:7" x14ac:dyDescent="0.25">
      <c r="A163" s="29" t="str">
        <f t="shared" si="2"/>
        <v>SPECTRUM</v>
      </c>
      <c r="B163" s="31" t="s">
        <v>342</v>
      </c>
      <c r="C163" s="31" t="s">
        <v>26</v>
      </c>
      <c r="D163" s="32" t="s">
        <v>26</v>
      </c>
      <c r="E163" s="31" t="s">
        <v>26</v>
      </c>
      <c r="F163" s="32" t="s">
        <v>26</v>
      </c>
      <c r="G163" s="31"/>
    </row>
    <row r="164" spans="1:7" ht="30" x14ac:dyDescent="0.25">
      <c r="A164" s="29" t="str">
        <f t="shared" si="2"/>
        <v>SRT</v>
      </c>
      <c r="B164" s="31" t="s">
        <v>109</v>
      </c>
      <c r="C164" s="31" t="s">
        <v>467</v>
      </c>
      <c r="D164" s="32" t="s">
        <v>468</v>
      </c>
      <c r="E164" s="32" t="s">
        <v>468</v>
      </c>
      <c r="F164" s="31" t="s">
        <v>32</v>
      </c>
      <c r="G164" s="31"/>
    </row>
    <row r="165" spans="1:7" x14ac:dyDescent="0.25">
      <c r="A165" s="29" t="str">
        <f t="shared" si="2"/>
        <v>SSAC</v>
      </c>
      <c r="B165" s="31" t="s">
        <v>112</v>
      </c>
      <c r="C165" s="31" t="s">
        <v>26</v>
      </c>
      <c r="D165" s="32" t="s">
        <v>26</v>
      </c>
      <c r="E165" s="31" t="s">
        <v>26</v>
      </c>
      <c r="F165" s="32" t="s">
        <v>26</v>
      </c>
      <c r="G165" s="31"/>
    </row>
    <row r="166" spans="1:7" x14ac:dyDescent="0.25">
      <c r="A166" s="29" t="str">
        <f t="shared" si="2"/>
        <v>STAD</v>
      </c>
      <c r="B166" s="31" t="s">
        <v>111</v>
      </c>
      <c r="C166" s="31" t="s">
        <v>26</v>
      </c>
      <c r="D166" s="32" t="s">
        <v>26</v>
      </c>
      <c r="E166" s="31" t="s">
        <v>26</v>
      </c>
      <c r="F166" s="31" t="s">
        <v>26</v>
      </c>
      <c r="G166" s="31"/>
    </row>
    <row r="167" spans="1:7" ht="135" x14ac:dyDescent="0.25">
      <c r="A167" s="29" t="str">
        <f t="shared" si="2"/>
        <v>STC DADOS</v>
      </c>
      <c r="B167" s="31" t="s">
        <v>321</v>
      </c>
      <c r="C167" s="31" t="s">
        <v>469</v>
      </c>
      <c r="D167" s="32" t="s">
        <v>470</v>
      </c>
      <c r="E167" s="31" t="s">
        <v>26</v>
      </c>
      <c r="F167" s="32" t="s">
        <v>26</v>
      </c>
      <c r="G167" s="31"/>
    </row>
    <row r="168" spans="1:7" ht="165" x14ac:dyDescent="0.25">
      <c r="A168" s="29" t="str">
        <f t="shared" si="2"/>
        <v>STC VOZ</v>
      </c>
      <c r="B168" s="31" t="s">
        <v>322</v>
      </c>
      <c r="C168" s="31" t="s">
        <v>471</v>
      </c>
      <c r="D168" s="32" t="s">
        <v>472</v>
      </c>
      <c r="E168" s="31" t="s">
        <v>26</v>
      </c>
      <c r="F168" s="31" t="s">
        <v>26</v>
      </c>
      <c r="G168" s="31"/>
    </row>
    <row r="169" spans="1:7" x14ac:dyDescent="0.25">
      <c r="A169" s="29" t="str">
        <f t="shared" si="2"/>
        <v>TCSNET</v>
      </c>
      <c r="B169" s="31" t="s">
        <v>323</v>
      </c>
      <c r="C169" s="31" t="s">
        <v>26</v>
      </c>
      <c r="D169" s="32" t="s">
        <v>26</v>
      </c>
      <c r="E169" s="31" t="s">
        <v>26</v>
      </c>
      <c r="F169" s="32" t="s">
        <v>26</v>
      </c>
      <c r="G169" s="31"/>
    </row>
    <row r="170" spans="1:7" x14ac:dyDescent="0.25">
      <c r="A170" s="29" t="str">
        <f t="shared" si="2"/>
        <v>TRANSACT R1</v>
      </c>
      <c r="B170" s="31" t="s">
        <v>324</v>
      </c>
      <c r="C170" s="31" t="s">
        <v>473</v>
      </c>
      <c r="D170" s="31" t="s">
        <v>474</v>
      </c>
      <c r="E170" s="31" t="s">
        <v>474</v>
      </c>
      <c r="F170" s="31" t="s">
        <v>42</v>
      </c>
      <c r="G170" s="31"/>
    </row>
    <row r="171" spans="1:7" x14ac:dyDescent="0.25">
      <c r="A171" s="29" t="str">
        <f t="shared" si="2"/>
        <v>TRANSACT R2</v>
      </c>
      <c r="B171" s="31" t="s">
        <v>325</v>
      </c>
      <c r="C171" s="31" t="s">
        <v>475</v>
      </c>
      <c r="D171" s="31" t="s">
        <v>476</v>
      </c>
      <c r="E171" s="31" t="s">
        <v>476</v>
      </c>
      <c r="F171" s="31" t="s">
        <v>27</v>
      </c>
      <c r="G171" s="31"/>
    </row>
    <row r="172" spans="1:7" x14ac:dyDescent="0.25">
      <c r="A172" s="29" t="str">
        <f t="shared" si="2"/>
        <v>VELOX MANAGER</v>
      </c>
      <c r="B172" s="31" t="s">
        <v>330</v>
      </c>
      <c r="C172" s="31" t="s">
        <v>26</v>
      </c>
      <c r="D172" s="32" t="s">
        <v>26</v>
      </c>
      <c r="E172" s="31" t="s">
        <v>26</v>
      </c>
      <c r="F172" s="31" t="s">
        <v>26</v>
      </c>
      <c r="G172" s="31"/>
    </row>
    <row r="173" spans="1:7" x14ac:dyDescent="0.25">
      <c r="A173" s="29" t="str">
        <f t="shared" si="2"/>
        <v>DRC_Chamadas</v>
      </c>
      <c r="B173" s="31" t="s">
        <v>291</v>
      </c>
      <c r="C173" s="31"/>
      <c r="D173" s="31"/>
      <c r="E173" s="31"/>
      <c r="F173" s="31"/>
      <c r="G173" s="31"/>
    </row>
    <row r="174" spans="1:7" x14ac:dyDescent="0.25">
      <c r="A174" s="29" t="str">
        <f t="shared" si="2"/>
        <v>URA *144</v>
      </c>
      <c r="B174" s="33" t="s">
        <v>326</v>
      </c>
      <c r="C174" s="31"/>
      <c r="D174" s="31"/>
      <c r="E174" s="31"/>
      <c r="F174" s="31"/>
      <c r="G174" s="31"/>
    </row>
    <row r="175" spans="1:7" x14ac:dyDescent="0.25">
      <c r="A175" s="29" t="str">
        <f t="shared" si="2"/>
        <v>URA 10331</v>
      </c>
      <c r="B175" s="33" t="s">
        <v>327</v>
      </c>
      <c r="C175" s="31"/>
      <c r="D175" s="31"/>
      <c r="E175" s="31"/>
      <c r="F175" s="31"/>
      <c r="G175" s="31"/>
    </row>
    <row r="176" spans="1:7" x14ac:dyDescent="0.25">
      <c r="A176" s="29" t="str">
        <f t="shared" si="2"/>
        <v>URA 880 R1 e R3</v>
      </c>
      <c r="B176" s="33" t="s">
        <v>328</v>
      </c>
      <c r="C176" s="31"/>
      <c r="D176" s="31"/>
      <c r="E176" s="31"/>
      <c r="F176" s="31"/>
      <c r="G176" s="31"/>
    </row>
    <row r="177" spans="1:7" x14ac:dyDescent="0.25">
      <c r="A177" s="29" t="str">
        <f t="shared" si="2"/>
        <v>URA 880 R2</v>
      </c>
      <c r="B177" s="33" t="s">
        <v>329</v>
      </c>
      <c r="C177" s="31"/>
      <c r="D177" s="31"/>
      <c r="E177" s="31"/>
      <c r="F177" s="31"/>
      <c r="G177" s="31"/>
    </row>
    <row r="178" spans="1:7" x14ac:dyDescent="0.25">
      <c r="A178" s="29" t="str">
        <f t="shared" si="2"/>
        <v>FrontEnd (T-Guidance)</v>
      </c>
      <c r="B178" s="33" t="s">
        <v>294</v>
      </c>
      <c r="C178" s="31"/>
      <c r="D178" s="31"/>
      <c r="E178" s="31"/>
      <c r="F178" s="31"/>
      <c r="G178" s="31"/>
    </row>
    <row r="179" spans="1:7" x14ac:dyDescent="0.25">
      <c r="A179" s="29" t="str">
        <f t="shared" si="2"/>
        <v>QA</v>
      </c>
      <c r="B179" s="33" t="s">
        <v>305</v>
      </c>
      <c r="C179" s="31"/>
      <c r="D179" s="31"/>
      <c r="E179" s="31"/>
      <c r="F179" s="31"/>
      <c r="G179" s="31"/>
    </row>
    <row r="180" spans="1:7" x14ac:dyDescent="0.25">
      <c r="A180" s="29" t="str">
        <f t="shared" si="2"/>
        <v>ECH (Contax)</v>
      </c>
      <c r="B180" s="33" t="s">
        <v>350</v>
      </c>
      <c r="C180" s="31"/>
      <c r="D180" s="31"/>
      <c r="E180" s="31"/>
      <c r="F180" s="31"/>
      <c r="G180" s="31"/>
    </row>
    <row r="181" spans="1:7" x14ac:dyDescent="0.25">
      <c r="A181" s="29" t="str">
        <f t="shared" si="2"/>
        <v>JIRA</v>
      </c>
      <c r="B181" s="33" t="s">
        <v>298</v>
      </c>
      <c r="C181" s="31"/>
      <c r="D181" s="31"/>
      <c r="E181" s="31"/>
      <c r="F181" s="31"/>
      <c r="G181" s="31"/>
    </row>
    <row r="182" spans="1:7" x14ac:dyDescent="0.25">
      <c r="A182" s="29" t="str">
        <f t="shared" si="2"/>
        <v>SAG (R2)</v>
      </c>
      <c r="B182" s="33" t="s">
        <v>307</v>
      </c>
      <c r="C182" s="31"/>
      <c r="D182" s="31"/>
      <c r="E182" s="31"/>
      <c r="F182" s="31"/>
      <c r="G182" s="31"/>
    </row>
    <row r="183" spans="1:7" x14ac:dyDescent="0.25">
      <c r="A183" s="29" t="str">
        <f t="shared" si="2"/>
        <v>ATI - AXLWIN (Fornecedor TECLAN)</v>
      </c>
      <c r="B183" s="33" t="s">
        <v>351</v>
      </c>
      <c r="C183" s="31"/>
      <c r="D183" s="31"/>
      <c r="E183" s="31"/>
      <c r="F183" s="31"/>
      <c r="G183" s="31"/>
    </row>
    <row r="184" spans="1:7" x14ac:dyDescent="0.25">
      <c r="A184" s="29" t="str">
        <f t="shared" si="2"/>
        <v>ECH</v>
      </c>
      <c r="B184" s="33" t="s">
        <v>292</v>
      </c>
      <c r="C184" s="31"/>
      <c r="D184" s="31"/>
      <c r="E184" s="31"/>
      <c r="F184" s="31"/>
      <c r="G184" s="31"/>
    </row>
    <row r="185" spans="1:7" x14ac:dyDescent="0.25">
      <c r="A185" s="29" t="str">
        <f t="shared" si="2"/>
        <v>SISJUR</v>
      </c>
      <c r="B185" s="33" t="s">
        <v>319</v>
      </c>
      <c r="C185" s="31"/>
      <c r="D185" s="31"/>
      <c r="E185" s="31"/>
      <c r="F185" s="31"/>
      <c r="G185" s="31"/>
    </row>
    <row r="186" spans="1:7" x14ac:dyDescent="0.25">
      <c r="A186" s="29" t="str">
        <f t="shared" si="2"/>
        <v>SAG (R2)</v>
      </c>
      <c r="B186" s="33" t="s">
        <v>307</v>
      </c>
      <c r="C186" s="31"/>
      <c r="D186" s="31"/>
      <c r="E186" s="31"/>
      <c r="F186" s="31"/>
      <c r="G186" s="31"/>
    </row>
    <row r="187" spans="1:7" x14ac:dyDescent="0.25">
      <c r="A187" s="29" t="str">
        <f t="shared" si="2"/>
        <v>ECH</v>
      </c>
      <c r="B187" s="33" t="s">
        <v>292</v>
      </c>
      <c r="C187" s="31"/>
      <c r="D187" s="31"/>
      <c r="E187" s="31"/>
      <c r="F187" s="31"/>
      <c r="G187" s="31"/>
    </row>
    <row r="188" spans="1:7" x14ac:dyDescent="0.25">
      <c r="A188" s="29" t="str">
        <f t="shared" si="2"/>
        <v>SISJUR</v>
      </c>
      <c r="B188" s="33" t="s">
        <v>319</v>
      </c>
      <c r="C188" s="31"/>
      <c r="D188" s="31"/>
      <c r="E188" s="31"/>
      <c r="F188" s="31"/>
      <c r="G188" s="31"/>
    </row>
    <row r="189" spans="1:7" x14ac:dyDescent="0.25">
      <c r="A189" s="29" t="str">
        <f t="shared" si="2"/>
        <v>SAG (R2)</v>
      </c>
      <c r="B189" s="33" t="s">
        <v>307</v>
      </c>
      <c r="C189" s="31"/>
      <c r="D189" s="31"/>
      <c r="E189" s="31"/>
      <c r="F189" s="31"/>
      <c r="G189" s="31"/>
    </row>
    <row r="190" spans="1:7" x14ac:dyDescent="0.25">
      <c r="A190" s="29" t="str">
        <f t="shared" ref="A190:A250" si="3">TRIM(B190)</f>
        <v>SISJUR</v>
      </c>
      <c r="B190" s="33" t="s">
        <v>319</v>
      </c>
      <c r="C190" s="31"/>
      <c r="D190" s="31" t="s">
        <v>420</v>
      </c>
      <c r="E190" s="31" t="s">
        <v>420</v>
      </c>
      <c r="F190" s="31"/>
      <c r="G190" s="31"/>
    </row>
    <row r="191" spans="1:7" x14ac:dyDescent="0.25">
      <c r="A191" s="29" t="str">
        <f t="shared" si="3"/>
        <v>SGD ou GDBO (novo)</v>
      </c>
      <c r="B191" s="33" t="s">
        <v>363</v>
      </c>
      <c r="C191" s="31"/>
      <c r="D191" s="31"/>
      <c r="E191" s="31"/>
      <c r="F191" s="31"/>
      <c r="G191" s="31"/>
    </row>
    <row r="192" spans="1:7" x14ac:dyDescent="0.25">
      <c r="A192" s="29" t="str">
        <f t="shared" si="3"/>
        <v>CINPP</v>
      </c>
      <c r="B192" s="33" t="s">
        <v>369</v>
      </c>
      <c r="C192" s="31"/>
      <c r="D192" s="31"/>
      <c r="E192" s="31"/>
      <c r="F192" s="31"/>
      <c r="G192" s="31"/>
    </row>
    <row r="193" spans="1:7" ht="165" x14ac:dyDescent="0.25">
      <c r="A193" s="29" t="str">
        <f t="shared" si="3"/>
        <v>Oi Legal</v>
      </c>
      <c r="B193" s="31" t="s">
        <v>359</v>
      </c>
      <c r="C193" s="32" t="s">
        <v>481</v>
      </c>
      <c r="D193" s="32" t="s">
        <v>482</v>
      </c>
      <c r="E193" s="31"/>
      <c r="F193" s="31" t="s">
        <v>90</v>
      </c>
      <c r="G193" s="31"/>
    </row>
    <row r="194" spans="1:7" x14ac:dyDescent="0.25">
      <c r="A194" s="29" t="str">
        <f t="shared" si="3"/>
        <v>SAF</v>
      </c>
      <c r="B194" s="31" t="s">
        <v>270</v>
      </c>
      <c r="C194" s="31" t="s">
        <v>484</v>
      </c>
      <c r="D194" s="31" t="s">
        <v>485</v>
      </c>
      <c r="E194" s="31" t="str">
        <f>D194</f>
        <v>"Gestão de Performance de Recursos"</v>
      </c>
      <c r="F194" s="31" t="s">
        <v>32</v>
      </c>
      <c r="G194" s="31"/>
    </row>
    <row r="195" spans="1:7" x14ac:dyDescent="0.25">
      <c r="A195" s="29" t="str">
        <f t="shared" si="3"/>
        <v>BDO</v>
      </c>
      <c r="B195" s="31" t="s">
        <v>490</v>
      </c>
      <c r="C195" s="31" t="s">
        <v>491</v>
      </c>
      <c r="D195" s="31" t="s">
        <v>492</v>
      </c>
      <c r="E195" s="31" t="str">
        <f>D195</f>
        <v>"Configuração e Aprovisionamento"</v>
      </c>
      <c r="F195" s="31" t="s">
        <v>90</v>
      </c>
      <c r="G195" s="31"/>
    </row>
    <row r="196" spans="1:7" x14ac:dyDescent="0.25">
      <c r="A196" s="29" t="str">
        <f t="shared" si="3"/>
        <v>SVOi</v>
      </c>
      <c r="B196" s="31" t="s">
        <v>498</v>
      </c>
      <c r="C196" s="31" t="s">
        <v>499</v>
      </c>
      <c r="D196" s="31" t="s">
        <v>416</v>
      </c>
      <c r="E196" s="31" t="str">
        <f>D196</f>
        <v>Gestão de Canais de Vendas</v>
      </c>
      <c r="F196" s="31" t="s">
        <v>214</v>
      </c>
      <c r="G196" s="31"/>
    </row>
    <row r="197" spans="1:7" ht="135" x14ac:dyDescent="0.25">
      <c r="A197" s="29" t="str">
        <f t="shared" si="3"/>
        <v>OMS</v>
      </c>
      <c r="B197" s="31" t="s">
        <v>500</v>
      </c>
      <c r="C197" s="32" t="s">
        <v>503</v>
      </c>
      <c r="D197" s="32" t="s">
        <v>504</v>
      </c>
      <c r="E197" s="32" t="str">
        <f>D197</f>
        <v xml:space="preserve">"Gestão de Ordens de Serviço"_x000D_
</v>
      </c>
      <c r="F197" s="31" t="s">
        <v>27</v>
      </c>
      <c r="G197" s="31"/>
    </row>
    <row r="198" spans="1:7" x14ac:dyDescent="0.25">
      <c r="A198" s="29" t="str">
        <f t="shared" si="3"/>
        <v>MASC</v>
      </c>
      <c r="B198" s="31" t="s">
        <v>501</v>
      </c>
      <c r="C198" s="31" t="s">
        <v>505</v>
      </c>
      <c r="D198" s="32" t="s">
        <v>506</v>
      </c>
      <c r="E198" s="31" t="str">
        <f>D198</f>
        <v>"Configuração e Aprovisionamento"_x000D_</v>
      </c>
      <c r="F198" s="31" t="s">
        <v>27</v>
      </c>
      <c r="G198" s="31"/>
    </row>
    <row r="199" spans="1:7" ht="45" x14ac:dyDescent="0.25">
      <c r="A199" s="29" t="str">
        <f t="shared" si="3"/>
        <v>O2</v>
      </c>
      <c r="B199" s="31" t="s">
        <v>502</v>
      </c>
      <c r="C199" s="32" t="s">
        <v>507</v>
      </c>
      <c r="D199" s="32" t="s">
        <v>508</v>
      </c>
      <c r="E199" s="31" t="s">
        <v>509</v>
      </c>
      <c r="F199" s="31" t="s">
        <v>90</v>
      </c>
      <c r="G199" s="31"/>
    </row>
    <row r="200" spans="1:7" x14ac:dyDescent="0.25">
      <c r="A200" s="20" t="str">
        <f t="shared" si="3"/>
        <v/>
      </c>
    </row>
    <row r="201" spans="1:7" x14ac:dyDescent="0.25">
      <c r="A201" s="20" t="str">
        <f t="shared" si="3"/>
        <v/>
      </c>
    </row>
    <row r="202" spans="1:7" x14ac:dyDescent="0.25">
      <c r="A202" s="20" t="str">
        <f t="shared" si="3"/>
        <v/>
      </c>
    </row>
    <row r="203" spans="1:7" x14ac:dyDescent="0.25">
      <c r="A203" s="20" t="str">
        <f t="shared" si="3"/>
        <v/>
      </c>
    </row>
    <row r="204" spans="1:7" x14ac:dyDescent="0.25">
      <c r="A204" s="20" t="str">
        <f t="shared" si="3"/>
        <v/>
      </c>
    </row>
    <row r="205" spans="1:7" x14ac:dyDescent="0.25">
      <c r="A205" s="20" t="str">
        <f t="shared" si="3"/>
        <v/>
      </c>
    </row>
    <row r="206" spans="1:7" x14ac:dyDescent="0.25">
      <c r="A206" s="20" t="str">
        <f t="shared" si="3"/>
        <v/>
      </c>
    </row>
    <row r="207" spans="1:7" x14ac:dyDescent="0.25">
      <c r="A207" s="20" t="str">
        <f t="shared" si="3"/>
        <v/>
      </c>
    </row>
    <row r="208" spans="1:7" x14ac:dyDescent="0.25">
      <c r="A208" s="20" t="str">
        <f t="shared" si="3"/>
        <v/>
      </c>
    </row>
    <row r="209" spans="1:1" x14ac:dyDescent="0.25">
      <c r="A209" s="20" t="str">
        <f t="shared" si="3"/>
        <v/>
      </c>
    </row>
    <row r="210" spans="1:1" x14ac:dyDescent="0.25">
      <c r="A210" s="20" t="str">
        <f t="shared" si="3"/>
        <v/>
      </c>
    </row>
    <row r="211" spans="1:1" x14ac:dyDescent="0.25">
      <c r="A211" s="20" t="str">
        <f t="shared" si="3"/>
        <v/>
      </c>
    </row>
    <row r="212" spans="1:1" x14ac:dyDescent="0.25">
      <c r="A212" s="20" t="str">
        <f t="shared" si="3"/>
        <v/>
      </c>
    </row>
    <row r="213" spans="1:1" x14ac:dyDescent="0.25">
      <c r="A213" s="20" t="str">
        <f t="shared" si="3"/>
        <v/>
      </c>
    </row>
    <row r="214" spans="1:1" x14ac:dyDescent="0.25">
      <c r="A214" s="20" t="str">
        <f t="shared" si="3"/>
        <v/>
      </c>
    </row>
    <row r="215" spans="1:1" x14ac:dyDescent="0.25">
      <c r="A215" s="20" t="str">
        <f t="shared" si="3"/>
        <v/>
      </c>
    </row>
    <row r="216" spans="1:1" x14ac:dyDescent="0.25">
      <c r="A216" s="20" t="str">
        <f t="shared" si="3"/>
        <v/>
      </c>
    </row>
    <row r="217" spans="1:1" x14ac:dyDescent="0.25">
      <c r="A217" s="20" t="str">
        <f t="shared" si="3"/>
        <v/>
      </c>
    </row>
    <row r="218" spans="1:1" x14ac:dyDescent="0.25">
      <c r="A218" s="20" t="str">
        <f t="shared" si="3"/>
        <v/>
      </c>
    </row>
    <row r="219" spans="1:1" x14ac:dyDescent="0.25">
      <c r="A219" s="20" t="str">
        <f t="shared" si="3"/>
        <v/>
      </c>
    </row>
    <row r="220" spans="1:1" x14ac:dyDescent="0.25">
      <c r="A220" s="20" t="str">
        <f t="shared" si="3"/>
        <v/>
      </c>
    </row>
    <row r="221" spans="1:1" x14ac:dyDescent="0.25">
      <c r="A221" s="20" t="str">
        <f t="shared" si="3"/>
        <v/>
      </c>
    </row>
    <row r="222" spans="1:1" x14ac:dyDescent="0.25">
      <c r="A222" s="20" t="str">
        <f t="shared" si="3"/>
        <v/>
      </c>
    </row>
    <row r="223" spans="1:1" x14ac:dyDescent="0.25">
      <c r="A223" s="20" t="str">
        <f t="shared" si="3"/>
        <v/>
      </c>
    </row>
    <row r="224" spans="1:1" x14ac:dyDescent="0.25">
      <c r="A224" s="20" t="str">
        <f t="shared" si="3"/>
        <v/>
      </c>
    </row>
    <row r="225" spans="1:1" x14ac:dyDescent="0.25">
      <c r="A225" s="20" t="str">
        <f t="shared" si="3"/>
        <v/>
      </c>
    </row>
    <row r="226" spans="1:1" x14ac:dyDescent="0.25">
      <c r="A226" s="20" t="str">
        <f t="shared" si="3"/>
        <v/>
      </c>
    </row>
    <row r="227" spans="1:1" x14ac:dyDescent="0.25">
      <c r="A227" s="20" t="str">
        <f t="shared" si="3"/>
        <v/>
      </c>
    </row>
    <row r="228" spans="1:1" x14ac:dyDescent="0.25">
      <c r="A228" s="20" t="str">
        <f t="shared" si="3"/>
        <v/>
      </c>
    </row>
    <row r="229" spans="1:1" x14ac:dyDescent="0.25">
      <c r="A229" s="20" t="str">
        <f t="shared" si="3"/>
        <v/>
      </c>
    </row>
    <row r="230" spans="1:1" x14ac:dyDescent="0.25">
      <c r="A230" s="20" t="str">
        <f t="shared" si="3"/>
        <v/>
      </c>
    </row>
    <row r="231" spans="1:1" x14ac:dyDescent="0.25">
      <c r="A231" s="20" t="str">
        <f t="shared" si="3"/>
        <v/>
      </c>
    </row>
    <row r="232" spans="1:1" x14ac:dyDescent="0.25">
      <c r="A232" s="20" t="str">
        <f t="shared" si="3"/>
        <v/>
      </c>
    </row>
    <row r="233" spans="1:1" x14ac:dyDescent="0.25">
      <c r="A233" s="20" t="str">
        <f t="shared" si="3"/>
        <v/>
      </c>
    </row>
    <row r="234" spans="1:1" x14ac:dyDescent="0.25">
      <c r="A234" s="20" t="str">
        <f t="shared" si="3"/>
        <v/>
      </c>
    </row>
    <row r="235" spans="1:1" x14ac:dyDescent="0.25">
      <c r="A235" s="20" t="str">
        <f t="shared" si="3"/>
        <v/>
      </c>
    </row>
    <row r="236" spans="1:1" x14ac:dyDescent="0.25">
      <c r="A236" s="20" t="str">
        <f t="shared" si="3"/>
        <v/>
      </c>
    </row>
    <row r="237" spans="1:1" x14ac:dyDescent="0.25">
      <c r="A237" s="20" t="str">
        <f t="shared" si="3"/>
        <v/>
      </c>
    </row>
    <row r="238" spans="1:1" x14ac:dyDescent="0.25">
      <c r="A238" s="20" t="str">
        <f t="shared" si="3"/>
        <v/>
      </c>
    </row>
    <row r="239" spans="1:1" x14ac:dyDescent="0.25">
      <c r="A239" s="20" t="str">
        <f t="shared" si="3"/>
        <v/>
      </c>
    </row>
    <row r="240" spans="1:1" x14ac:dyDescent="0.25">
      <c r="A240" s="20" t="str">
        <f t="shared" si="3"/>
        <v/>
      </c>
    </row>
    <row r="241" spans="1:1" x14ac:dyDescent="0.25">
      <c r="A241" s="20" t="str">
        <f t="shared" si="3"/>
        <v/>
      </c>
    </row>
    <row r="242" spans="1:1" x14ac:dyDescent="0.25">
      <c r="A242" s="20" t="str">
        <f t="shared" si="3"/>
        <v/>
      </c>
    </row>
    <row r="243" spans="1:1" x14ac:dyDescent="0.25">
      <c r="A243" s="20" t="str">
        <f t="shared" si="3"/>
        <v/>
      </c>
    </row>
    <row r="244" spans="1:1" x14ac:dyDescent="0.25">
      <c r="A244" s="20" t="str">
        <f t="shared" si="3"/>
        <v/>
      </c>
    </row>
    <row r="245" spans="1:1" x14ac:dyDescent="0.25">
      <c r="A245" s="20" t="str">
        <f t="shared" si="3"/>
        <v/>
      </c>
    </row>
    <row r="246" spans="1:1" x14ac:dyDescent="0.25">
      <c r="A246" s="20" t="str">
        <f t="shared" si="3"/>
        <v/>
      </c>
    </row>
    <row r="247" spans="1:1" x14ac:dyDescent="0.25">
      <c r="A247" s="20" t="str">
        <f t="shared" si="3"/>
        <v/>
      </c>
    </row>
    <row r="248" spans="1:1" x14ac:dyDescent="0.25">
      <c r="A248" s="20" t="str">
        <f t="shared" si="3"/>
        <v/>
      </c>
    </row>
    <row r="249" spans="1:1" x14ac:dyDescent="0.25">
      <c r="A249" s="20" t="str">
        <f t="shared" si="3"/>
        <v/>
      </c>
    </row>
    <row r="250" spans="1:1" x14ac:dyDescent="0.25">
      <c r="A250" s="20" t="str">
        <f t="shared" si="3"/>
        <v/>
      </c>
    </row>
    <row r="251" spans="1:1" x14ac:dyDescent="0.25">
      <c r="A251" s="20" t="str">
        <f t="shared" ref="A251:A314" si="4">TRIM(B251)</f>
        <v/>
      </c>
    </row>
    <row r="252" spans="1:1" x14ac:dyDescent="0.25">
      <c r="A252" s="20" t="str">
        <f t="shared" si="4"/>
        <v/>
      </c>
    </row>
    <row r="253" spans="1:1" x14ac:dyDescent="0.25">
      <c r="A253" s="20" t="str">
        <f t="shared" si="4"/>
        <v/>
      </c>
    </row>
    <row r="254" spans="1:1" x14ac:dyDescent="0.25">
      <c r="A254" s="20" t="str">
        <f t="shared" si="4"/>
        <v/>
      </c>
    </row>
    <row r="255" spans="1:1" x14ac:dyDescent="0.25">
      <c r="A255" s="20" t="str">
        <f t="shared" si="4"/>
        <v/>
      </c>
    </row>
    <row r="256" spans="1:1" x14ac:dyDescent="0.25">
      <c r="A256" s="20" t="str">
        <f t="shared" si="4"/>
        <v/>
      </c>
    </row>
    <row r="257" spans="1:1" x14ac:dyDescent="0.25">
      <c r="A257" s="20" t="str">
        <f t="shared" si="4"/>
        <v/>
      </c>
    </row>
    <row r="258" spans="1:1" x14ac:dyDescent="0.25">
      <c r="A258" s="20" t="str">
        <f t="shared" si="4"/>
        <v/>
      </c>
    </row>
    <row r="259" spans="1:1" x14ac:dyDescent="0.25">
      <c r="A259" s="20" t="str">
        <f t="shared" si="4"/>
        <v/>
      </c>
    </row>
    <row r="260" spans="1:1" x14ac:dyDescent="0.25">
      <c r="A260" s="20" t="str">
        <f t="shared" si="4"/>
        <v/>
      </c>
    </row>
    <row r="261" spans="1:1" x14ac:dyDescent="0.25">
      <c r="A261" s="20" t="str">
        <f t="shared" si="4"/>
        <v/>
      </c>
    </row>
    <row r="262" spans="1:1" x14ac:dyDescent="0.25">
      <c r="A262" s="20" t="str">
        <f t="shared" si="4"/>
        <v/>
      </c>
    </row>
    <row r="263" spans="1:1" x14ac:dyDescent="0.25">
      <c r="A263" s="20" t="str">
        <f t="shared" si="4"/>
        <v/>
      </c>
    </row>
    <row r="264" spans="1:1" x14ac:dyDescent="0.25">
      <c r="A264" s="20" t="str">
        <f t="shared" si="4"/>
        <v/>
      </c>
    </row>
    <row r="265" spans="1:1" x14ac:dyDescent="0.25">
      <c r="A265" s="20" t="str">
        <f t="shared" si="4"/>
        <v/>
      </c>
    </row>
    <row r="266" spans="1:1" x14ac:dyDescent="0.25">
      <c r="A266" s="20" t="str">
        <f t="shared" si="4"/>
        <v/>
      </c>
    </row>
    <row r="267" spans="1:1" x14ac:dyDescent="0.25">
      <c r="A267" s="20" t="str">
        <f t="shared" si="4"/>
        <v/>
      </c>
    </row>
    <row r="268" spans="1:1" x14ac:dyDescent="0.25">
      <c r="A268" s="20" t="str">
        <f t="shared" si="4"/>
        <v/>
      </c>
    </row>
    <row r="269" spans="1:1" x14ac:dyDescent="0.25">
      <c r="A269" s="20" t="str">
        <f t="shared" si="4"/>
        <v/>
      </c>
    </row>
    <row r="270" spans="1:1" x14ac:dyDescent="0.25">
      <c r="A270" s="20" t="str">
        <f t="shared" si="4"/>
        <v/>
      </c>
    </row>
    <row r="271" spans="1:1" x14ac:dyDescent="0.25">
      <c r="A271" s="20" t="str">
        <f t="shared" si="4"/>
        <v/>
      </c>
    </row>
    <row r="272" spans="1:1" x14ac:dyDescent="0.25">
      <c r="A272" s="20" t="str">
        <f t="shared" si="4"/>
        <v/>
      </c>
    </row>
    <row r="273" spans="1:1" x14ac:dyDescent="0.25">
      <c r="A273" s="20" t="str">
        <f t="shared" si="4"/>
        <v/>
      </c>
    </row>
    <row r="274" spans="1:1" x14ac:dyDescent="0.25">
      <c r="A274" s="20" t="str">
        <f t="shared" si="4"/>
        <v/>
      </c>
    </row>
    <row r="275" spans="1:1" x14ac:dyDescent="0.25">
      <c r="A275" s="20" t="str">
        <f t="shared" si="4"/>
        <v/>
      </c>
    </row>
    <row r="276" spans="1:1" x14ac:dyDescent="0.25">
      <c r="A276" s="20" t="str">
        <f t="shared" si="4"/>
        <v/>
      </c>
    </row>
    <row r="277" spans="1:1" x14ac:dyDescent="0.25">
      <c r="A277" s="20" t="str">
        <f t="shared" si="4"/>
        <v/>
      </c>
    </row>
    <row r="278" spans="1:1" x14ac:dyDescent="0.25">
      <c r="A278" s="20" t="str">
        <f t="shared" si="4"/>
        <v/>
      </c>
    </row>
    <row r="279" spans="1:1" x14ac:dyDescent="0.25">
      <c r="A279" s="20" t="str">
        <f t="shared" si="4"/>
        <v/>
      </c>
    </row>
    <row r="280" spans="1:1" x14ac:dyDescent="0.25">
      <c r="A280" s="20" t="str">
        <f t="shared" si="4"/>
        <v/>
      </c>
    </row>
    <row r="281" spans="1:1" x14ac:dyDescent="0.25">
      <c r="A281" s="20" t="str">
        <f t="shared" si="4"/>
        <v/>
      </c>
    </row>
    <row r="282" spans="1:1" x14ac:dyDescent="0.25">
      <c r="A282" s="20" t="str">
        <f t="shared" si="4"/>
        <v/>
      </c>
    </row>
    <row r="283" spans="1:1" x14ac:dyDescent="0.25">
      <c r="A283" s="20" t="str">
        <f t="shared" si="4"/>
        <v/>
      </c>
    </row>
    <row r="284" spans="1:1" x14ac:dyDescent="0.25">
      <c r="A284" s="20" t="str">
        <f t="shared" si="4"/>
        <v/>
      </c>
    </row>
    <row r="285" spans="1:1" x14ac:dyDescent="0.25">
      <c r="A285" s="20" t="str">
        <f t="shared" si="4"/>
        <v/>
      </c>
    </row>
    <row r="286" spans="1:1" x14ac:dyDescent="0.25">
      <c r="A286" s="20" t="str">
        <f t="shared" si="4"/>
        <v/>
      </c>
    </row>
    <row r="287" spans="1:1" x14ac:dyDescent="0.25">
      <c r="A287" s="20" t="str">
        <f t="shared" si="4"/>
        <v/>
      </c>
    </row>
    <row r="288" spans="1:1" x14ac:dyDescent="0.25">
      <c r="A288" s="20" t="str">
        <f t="shared" si="4"/>
        <v/>
      </c>
    </row>
    <row r="289" spans="1:1" x14ac:dyDescent="0.25">
      <c r="A289" s="20" t="str">
        <f t="shared" si="4"/>
        <v/>
      </c>
    </row>
    <row r="290" spans="1:1" x14ac:dyDescent="0.25">
      <c r="A290" s="20" t="str">
        <f t="shared" si="4"/>
        <v/>
      </c>
    </row>
    <row r="291" spans="1:1" x14ac:dyDescent="0.25">
      <c r="A291" s="20" t="str">
        <f t="shared" si="4"/>
        <v/>
      </c>
    </row>
    <row r="292" spans="1:1" x14ac:dyDescent="0.25">
      <c r="A292" s="20" t="str">
        <f t="shared" si="4"/>
        <v/>
      </c>
    </row>
    <row r="293" spans="1:1" x14ac:dyDescent="0.25">
      <c r="A293" s="20" t="str">
        <f t="shared" si="4"/>
        <v/>
      </c>
    </row>
    <row r="294" spans="1:1" x14ac:dyDescent="0.25">
      <c r="A294" s="20" t="str">
        <f t="shared" si="4"/>
        <v/>
      </c>
    </row>
    <row r="295" spans="1:1" x14ac:dyDescent="0.25">
      <c r="A295" s="20" t="str">
        <f t="shared" si="4"/>
        <v/>
      </c>
    </row>
    <row r="296" spans="1:1" x14ac:dyDescent="0.25">
      <c r="A296" s="20" t="str">
        <f t="shared" si="4"/>
        <v/>
      </c>
    </row>
    <row r="297" spans="1:1" x14ac:dyDescent="0.25">
      <c r="A297" s="20" t="str">
        <f t="shared" si="4"/>
        <v/>
      </c>
    </row>
    <row r="298" spans="1:1" x14ac:dyDescent="0.25">
      <c r="A298" s="20" t="str">
        <f t="shared" si="4"/>
        <v/>
      </c>
    </row>
    <row r="299" spans="1:1" x14ac:dyDescent="0.25">
      <c r="A299" s="20" t="str">
        <f t="shared" si="4"/>
        <v/>
      </c>
    </row>
    <row r="300" spans="1:1" x14ac:dyDescent="0.25">
      <c r="A300" s="20" t="str">
        <f t="shared" si="4"/>
        <v/>
      </c>
    </row>
    <row r="301" spans="1:1" x14ac:dyDescent="0.25">
      <c r="A301" s="20" t="str">
        <f t="shared" si="4"/>
        <v/>
      </c>
    </row>
    <row r="302" spans="1:1" x14ac:dyDescent="0.25">
      <c r="A302" s="20" t="str">
        <f t="shared" si="4"/>
        <v/>
      </c>
    </row>
    <row r="303" spans="1:1" x14ac:dyDescent="0.25">
      <c r="A303" s="20" t="str">
        <f t="shared" si="4"/>
        <v/>
      </c>
    </row>
    <row r="304" spans="1:1" x14ac:dyDescent="0.25">
      <c r="A304" s="20" t="str">
        <f t="shared" si="4"/>
        <v/>
      </c>
    </row>
    <row r="305" spans="1:1" x14ac:dyDescent="0.25">
      <c r="A305" s="20" t="str">
        <f t="shared" si="4"/>
        <v/>
      </c>
    </row>
    <row r="306" spans="1:1" x14ac:dyDescent="0.25">
      <c r="A306" s="20" t="str">
        <f t="shared" si="4"/>
        <v/>
      </c>
    </row>
    <row r="307" spans="1:1" x14ac:dyDescent="0.25">
      <c r="A307" s="20" t="str">
        <f t="shared" si="4"/>
        <v/>
      </c>
    </row>
    <row r="308" spans="1:1" x14ac:dyDescent="0.25">
      <c r="A308" s="20" t="str">
        <f t="shared" si="4"/>
        <v/>
      </c>
    </row>
    <row r="309" spans="1:1" x14ac:dyDescent="0.25">
      <c r="A309" s="20" t="str">
        <f t="shared" si="4"/>
        <v/>
      </c>
    </row>
    <row r="310" spans="1:1" x14ac:dyDescent="0.25">
      <c r="A310" s="20" t="str">
        <f t="shared" si="4"/>
        <v/>
      </c>
    </row>
    <row r="311" spans="1:1" x14ac:dyDescent="0.25">
      <c r="A311" s="20" t="str">
        <f t="shared" si="4"/>
        <v/>
      </c>
    </row>
    <row r="312" spans="1:1" x14ac:dyDescent="0.25">
      <c r="A312" s="20" t="str">
        <f t="shared" si="4"/>
        <v/>
      </c>
    </row>
    <row r="313" spans="1:1" x14ac:dyDescent="0.25">
      <c r="A313" s="20" t="str">
        <f t="shared" si="4"/>
        <v/>
      </c>
    </row>
    <row r="314" spans="1:1" x14ac:dyDescent="0.25">
      <c r="A314" s="20" t="str">
        <f t="shared" si="4"/>
        <v/>
      </c>
    </row>
    <row r="315" spans="1:1" x14ac:dyDescent="0.25">
      <c r="A315" s="20" t="str">
        <f t="shared" ref="A315:A378" si="5">TRIM(B315)</f>
        <v/>
      </c>
    </row>
    <row r="316" spans="1:1" x14ac:dyDescent="0.25">
      <c r="A316" s="20" t="str">
        <f t="shared" si="5"/>
        <v/>
      </c>
    </row>
    <row r="317" spans="1:1" x14ac:dyDescent="0.25">
      <c r="A317" s="20" t="str">
        <f t="shared" si="5"/>
        <v/>
      </c>
    </row>
    <row r="318" spans="1:1" x14ac:dyDescent="0.25">
      <c r="A318" s="20" t="str">
        <f t="shared" si="5"/>
        <v/>
      </c>
    </row>
    <row r="319" spans="1:1" x14ac:dyDescent="0.25">
      <c r="A319" s="20" t="str">
        <f t="shared" si="5"/>
        <v/>
      </c>
    </row>
    <row r="320" spans="1:1" x14ac:dyDescent="0.25">
      <c r="A320" s="20" t="str">
        <f t="shared" si="5"/>
        <v/>
      </c>
    </row>
    <row r="321" spans="1:1" x14ac:dyDescent="0.25">
      <c r="A321" s="20" t="str">
        <f t="shared" si="5"/>
        <v/>
      </c>
    </row>
    <row r="322" spans="1:1" x14ac:dyDescent="0.25">
      <c r="A322" s="20" t="str">
        <f t="shared" si="5"/>
        <v/>
      </c>
    </row>
    <row r="323" spans="1:1" x14ac:dyDescent="0.25">
      <c r="A323" s="20" t="str">
        <f t="shared" si="5"/>
        <v/>
      </c>
    </row>
    <row r="324" spans="1:1" x14ac:dyDescent="0.25">
      <c r="A324" s="20" t="str">
        <f t="shared" si="5"/>
        <v/>
      </c>
    </row>
    <row r="325" spans="1:1" x14ac:dyDescent="0.25">
      <c r="A325" s="20" t="str">
        <f t="shared" si="5"/>
        <v/>
      </c>
    </row>
    <row r="326" spans="1:1" x14ac:dyDescent="0.25">
      <c r="A326" s="20" t="str">
        <f t="shared" si="5"/>
        <v/>
      </c>
    </row>
    <row r="327" spans="1:1" x14ac:dyDescent="0.25">
      <c r="A327" s="20" t="str">
        <f t="shared" si="5"/>
        <v/>
      </c>
    </row>
    <row r="328" spans="1:1" x14ac:dyDescent="0.25">
      <c r="A328" s="20" t="str">
        <f t="shared" si="5"/>
        <v/>
      </c>
    </row>
    <row r="329" spans="1:1" x14ac:dyDescent="0.25">
      <c r="A329" s="20" t="str">
        <f t="shared" si="5"/>
        <v/>
      </c>
    </row>
    <row r="330" spans="1:1" x14ac:dyDescent="0.25">
      <c r="A330" s="20" t="str">
        <f t="shared" si="5"/>
        <v/>
      </c>
    </row>
    <row r="331" spans="1:1" x14ac:dyDescent="0.25">
      <c r="A331" s="20" t="str">
        <f t="shared" si="5"/>
        <v/>
      </c>
    </row>
    <row r="332" spans="1:1" x14ac:dyDescent="0.25">
      <c r="A332" s="20" t="str">
        <f t="shared" si="5"/>
        <v/>
      </c>
    </row>
    <row r="333" spans="1:1" x14ac:dyDescent="0.25">
      <c r="A333" s="20" t="str">
        <f t="shared" si="5"/>
        <v/>
      </c>
    </row>
    <row r="334" spans="1:1" x14ac:dyDescent="0.25">
      <c r="A334" s="20" t="str">
        <f t="shared" si="5"/>
        <v/>
      </c>
    </row>
    <row r="335" spans="1:1" x14ac:dyDescent="0.25">
      <c r="A335" s="20" t="str">
        <f t="shared" si="5"/>
        <v/>
      </c>
    </row>
    <row r="336" spans="1:1" x14ac:dyDescent="0.25">
      <c r="A336" s="20" t="str">
        <f t="shared" si="5"/>
        <v/>
      </c>
    </row>
    <row r="337" spans="1:1" x14ac:dyDescent="0.25">
      <c r="A337" s="20" t="str">
        <f t="shared" si="5"/>
        <v/>
      </c>
    </row>
    <row r="338" spans="1:1" x14ac:dyDescent="0.25">
      <c r="A338" s="20" t="str">
        <f t="shared" si="5"/>
        <v/>
      </c>
    </row>
    <row r="339" spans="1:1" x14ac:dyDescent="0.25">
      <c r="A339" s="20" t="str">
        <f t="shared" si="5"/>
        <v/>
      </c>
    </row>
    <row r="340" spans="1:1" x14ac:dyDescent="0.25">
      <c r="A340" s="20" t="str">
        <f t="shared" si="5"/>
        <v/>
      </c>
    </row>
    <row r="341" spans="1:1" x14ac:dyDescent="0.25">
      <c r="A341" s="20" t="str">
        <f t="shared" si="5"/>
        <v/>
      </c>
    </row>
    <row r="342" spans="1:1" x14ac:dyDescent="0.25">
      <c r="A342" s="20" t="str">
        <f t="shared" si="5"/>
        <v/>
      </c>
    </row>
    <row r="343" spans="1:1" x14ac:dyDescent="0.25">
      <c r="A343" s="20" t="str">
        <f t="shared" si="5"/>
        <v/>
      </c>
    </row>
    <row r="344" spans="1:1" x14ac:dyDescent="0.25">
      <c r="A344" s="20" t="str">
        <f t="shared" si="5"/>
        <v/>
      </c>
    </row>
    <row r="345" spans="1:1" x14ac:dyDescent="0.25">
      <c r="A345" s="20" t="str">
        <f t="shared" si="5"/>
        <v/>
      </c>
    </row>
    <row r="346" spans="1:1" x14ac:dyDescent="0.25">
      <c r="A346" s="20" t="str">
        <f t="shared" si="5"/>
        <v/>
      </c>
    </row>
    <row r="347" spans="1:1" x14ac:dyDescent="0.25">
      <c r="A347" s="20" t="str">
        <f t="shared" si="5"/>
        <v/>
      </c>
    </row>
    <row r="348" spans="1:1" x14ac:dyDescent="0.25">
      <c r="A348" s="20" t="str">
        <f t="shared" si="5"/>
        <v/>
      </c>
    </row>
    <row r="349" spans="1:1" x14ac:dyDescent="0.25">
      <c r="A349" s="20" t="str">
        <f t="shared" si="5"/>
        <v/>
      </c>
    </row>
    <row r="350" spans="1:1" x14ac:dyDescent="0.25">
      <c r="A350" s="20" t="str">
        <f t="shared" si="5"/>
        <v/>
      </c>
    </row>
    <row r="351" spans="1:1" x14ac:dyDescent="0.25">
      <c r="A351" s="20" t="str">
        <f t="shared" si="5"/>
        <v/>
      </c>
    </row>
    <row r="352" spans="1:1" x14ac:dyDescent="0.25">
      <c r="A352" s="20" t="str">
        <f t="shared" si="5"/>
        <v/>
      </c>
    </row>
    <row r="353" spans="1:1" x14ac:dyDescent="0.25">
      <c r="A353" s="20" t="str">
        <f t="shared" si="5"/>
        <v/>
      </c>
    </row>
    <row r="354" spans="1:1" x14ac:dyDescent="0.25">
      <c r="A354" s="20" t="str">
        <f t="shared" si="5"/>
        <v/>
      </c>
    </row>
    <row r="355" spans="1:1" x14ac:dyDescent="0.25">
      <c r="A355" s="20" t="str">
        <f t="shared" si="5"/>
        <v/>
      </c>
    </row>
    <row r="356" spans="1:1" x14ac:dyDescent="0.25">
      <c r="A356" s="20" t="str">
        <f t="shared" si="5"/>
        <v/>
      </c>
    </row>
    <row r="357" spans="1:1" x14ac:dyDescent="0.25">
      <c r="A357" s="20" t="str">
        <f t="shared" si="5"/>
        <v/>
      </c>
    </row>
    <row r="358" spans="1:1" x14ac:dyDescent="0.25">
      <c r="A358" s="20" t="str">
        <f t="shared" si="5"/>
        <v/>
      </c>
    </row>
    <row r="359" spans="1:1" x14ac:dyDescent="0.25">
      <c r="A359" s="20" t="str">
        <f t="shared" si="5"/>
        <v/>
      </c>
    </row>
    <row r="360" spans="1:1" x14ac:dyDescent="0.25">
      <c r="A360" s="20" t="str">
        <f t="shared" si="5"/>
        <v/>
      </c>
    </row>
    <row r="361" spans="1:1" x14ac:dyDescent="0.25">
      <c r="A361" s="20" t="str">
        <f t="shared" si="5"/>
        <v/>
      </c>
    </row>
    <row r="362" spans="1:1" x14ac:dyDescent="0.25">
      <c r="A362" s="20" t="str">
        <f t="shared" si="5"/>
        <v/>
      </c>
    </row>
    <row r="363" spans="1:1" x14ac:dyDescent="0.25">
      <c r="A363" s="20" t="str">
        <f t="shared" si="5"/>
        <v/>
      </c>
    </row>
    <row r="364" spans="1:1" x14ac:dyDescent="0.25">
      <c r="A364" s="20" t="str">
        <f t="shared" si="5"/>
        <v/>
      </c>
    </row>
    <row r="365" spans="1:1" x14ac:dyDescent="0.25">
      <c r="A365" s="20" t="str">
        <f t="shared" si="5"/>
        <v/>
      </c>
    </row>
    <row r="366" spans="1:1" x14ac:dyDescent="0.25">
      <c r="A366" s="20" t="str">
        <f t="shared" si="5"/>
        <v/>
      </c>
    </row>
    <row r="367" spans="1:1" x14ac:dyDescent="0.25">
      <c r="A367" s="20" t="str">
        <f t="shared" si="5"/>
        <v/>
      </c>
    </row>
    <row r="368" spans="1:1" x14ac:dyDescent="0.25">
      <c r="A368" s="20" t="str">
        <f t="shared" si="5"/>
        <v/>
      </c>
    </row>
    <row r="369" spans="1:1" x14ac:dyDescent="0.25">
      <c r="A369" s="20" t="str">
        <f t="shared" si="5"/>
        <v/>
      </c>
    </row>
    <row r="370" spans="1:1" x14ac:dyDescent="0.25">
      <c r="A370" s="20" t="str">
        <f t="shared" si="5"/>
        <v/>
      </c>
    </row>
    <row r="371" spans="1:1" x14ac:dyDescent="0.25">
      <c r="A371" s="20" t="str">
        <f t="shared" si="5"/>
        <v/>
      </c>
    </row>
    <row r="372" spans="1:1" x14ac:dyDescent="0.25">
      <c r="A372" s="20" t="str">
        <f t="shared" si="5"/>
        <v/>
      </c>
    </row>
    <row r="373" spans="1:1" x14ac:dyDescent="0.25">
      <c r="A373" s="20" t="str">
        <f t="shared" si="5"/>
        <v/>
      </c>
    </row>
    <row r="374" spans="1:1" x14ac:dyDescent="0.25">
      <c r="A374" s="20" t="str">
        <f t="shared" si="5"/>
        <v/>
      </c>
    </row>
    <row r="375" spans="1:1" x14ac:dyDescent="0.25">
      <c r="A375" s="20" t="str">
        <f t="shared" si="5"/>
        <v/>
      </c>
    </row>
    <row r="376" spans="1:1" x14ac:dyDescent="0.25">
      <c r="A376" s="20" t="str">
        <f t="shared" si="5"/>
        <v/>
      </c>
    </row>
    <row r="377" spans="1:1" x14ac:dyDescent="0.25">
      <c r="A377" s="20" t="str">
        <f t="shared" si="5"/>
        <v/>
      </c>
    </row>
    <row r="378" spans="1:1" x14ac:dyDescent="0.25">
      <c r="A378" s="20" t="str">
        <f t="shared" si="5"/>
        <v/>
      </c>
    </row>
    <row r="379" spans="1:1" x14ac:dyDescent="0.25">
      <c r="A379" s="20" t="str">
        <f t="shared" ref="A379:A442" si="6">TRIM(B379)</f>
        <v/>
      </c>
    </row>
    <row r="380" spans="1:1" x14ac:dyDescent="0.25">
      <c r="A380" s="20" t="str">
        <f t="shared" si="6"/>
        <v/>
      </c>
    </row>
    <row r="381" spans="1:1" x14ac:dyDescent="0.25">
      <c r="A381" s="20" t="str">
        <f t="shared" si="6"/>
        <v/>
      </c>
    </row>
    <row r="382" spans="1:1" x14ac:dyDescent="0.25">
      <c r="A382" s="20" t="str">
        <f t="shared" si="6"/>
        <v/>
      </c>
    </row>
    <row r="383" spans="1:1" x14ac:dyDescent="0.25">
      <c r="A383" s="20" t="str">
        <f t="shared" si="6"/>
        <v/>
      </c>
    </row>
    <row r="384" spans="1:1" x14ac:dyDescent="0.25">
      <c r="A384" s="20" t="str">
        <f t="shared" si="6"/>
        <v/>
      </c>
    </row>
    <row r="385" spans="1:1" x14ac:dyDescent="0.25">
      <c r="A385" s="20" t="str">
        <f t="shared" si="6"/>
        <v/>
      </c>
    </row>
    <row r="386" spans="1:1" x14ac:dyDescent="0.25">
      <c r="A386" s="20" t="str">
        <f t="shared" si="6"/>
        <v/>
      </c>
    </row>
    <row r="387" spans="1:1" x14ac:dyDescent="0.25">
      <c r="A387" s="20" t="str">
        <f t="shared" si="6"/>
        <v/>
      </c>
    </row>
    <row r="388" spans="1:1" x14ac:dyDescent="0.25">
      <c r="A388" s="20" t="str">
        <f t="shared" si="6"/>
        <v/>
      </c>
    </row>
    <row r="389" spans="1:1" x14ac:dyDescent="0.25">
      <c r="A389" s="20" t="str">
        <f t="shared" si="6"/>
        <v/>
      </c>
    </row>
    <row r="390" spans="1:1" x14ac:dyDescent="0.25">
      <c r="A390" s="20" t="str">
        <f t="shared" si="6"/>
        <v/>
      </c>
    </row>
    <row r="391" spans="1:1" x14ac:dyDescent="0.25">
      <c r="A391" s="20" t="str">
        <f t="shared" si="6"/>
        <v/>
      </c>
    </row>
    <row r="392" spans="1:1" x14ac:dyDescent="0.25">
      <c r="A392" s="20" t="str">
        <f t="shared" si="6"/>
        <v/>
      </c>
    </row>
    <row r="393" spans="1:1" x14ac:dyDescent="0.25">
      <c r="A393" s="20" t="str">
        <f t="shared" si="6"/>
        <v/>
      </c>
    </row>
  </sheetData>
  <autoFilter ref="B1:F393"/>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13675A2DC3FD848A850D8AE75E4FCEE" ma:contentTypeVersion="3" ma:contentTypeDescription="Crie um novo documento." ma:contentTypeScope="" ma:versionID="7686bb03bff1881aea49f28c6bf03d18">
  <xsd:schema xmlns:xsd="http://www.w3.org/2001/XMLSchema" xmlns:xs="http://www.w3.org/2001/XMLSchema" xmlns:p="http://schemas.microsoft.com/office/2006/metadata/properties" targetNamespace="http://schemas.microsoft.com/office/2006/metadata/properties" ma:root="true" ma:fieldsID="6e078010f886becc52d8153076464ff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64944E-6578-461F-95EA-98B515DD111C}"/>
</file>

<file path=customXml/itemProps2.xml><?xml version="1.0" encoding="utf-8"?>
<ds:datastoreItem xmlns:ds="http://schemas.openxmlformats.org/officeDocument/2006/customXml" ds:itemID="{EEB6DFBF-D8F6-494E-AE93-12EFD453D22B}"/>
</file>

<file path=customXml/itemProps3.xml><?xml version="1.0" encoding="utf-8"?>
<ds:datastoreItem xmlns:ds="http://schemas.openxmlformats.org/officeDocument/2006/customXml" ds:itemID="{C17F490F-37E8-4845-85F0-DEE57C3C07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Atendimento</vt:lpstr>
      <vt:lpstr>Cadastro</vt:lpstr>
      <vt:lpstr>Financeiro</vt:lpstr>
      <vt:lpstr>Operação e Engenharia</vt:lpstr>
      <vt:lpstr>Patrimônio e Logística</vt:lpstr>
      <vt:lpstr>Tráfego</vt:lpstr>
      <vt:lpstr>Plan2</vt:lpstr>
      <vt:lpstr>Sistemas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profile</cp:lastModifiedBy>
  <dcterms:created xsi:type="dcterms:W3CDTF">2012-04-16T18:36:24Z</dcterms:created>
  <dcterms:modified xsi:type="dcterms:W3CDTF">2012-04-27T20:08:31Z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0x010100413675A2DC3FD848A850D8AE75E4FCEE</vt:lpwstr>
  </property>
</Properties>
</file>