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440" windowHeight="9015"/>
  </bookViews>
  <sheets>
    <sheet name="Checklist DIEO" sheetId="1" r:id="rId1"/>
    <sheet name="Versionamento" sheetId="4" r:id="rId2"/>
  </sheets>
  <calcPr calcId="145621"/>
</workbook>
</file>

<file path=xl/calcChain.xml><?xml version="1.0" encoding="utf-8"?>
<calcChain xmlns="http://schemas.openxmlformats.org/spreadsheetml/2006/main">
  <c r="C29" i="1" l="1"/>
  <c r="C9" i="1"/>
  <c r="C19" i="1" l="1"/>
  <c r="D19" i="1" l="1"/>
  <c r="D29" i="1"/>
  <c r="D9" i="1"/>
  <c r="B54" i="1" l="1"/>
  <c r="B46" i="1"/>
  <c r="B50" i="1"/>
  <c r="B52" i="1"/>
  <c r="B42" i="1" l="1"/>
  <c r="B48" i="1"/>
  <c r="B44" i="1"/>
  <c r="B53" i="1"/>
  <c r="B49" i="1"/>
  <c r="B45" i="1"/>
  <c r="B47" i="1"/>
  <c r="B43" i="1"/>
  <c r="B51" i="1"/>
  <c r="C6" i="1" l="1"/>
</calcChain>
</file>

<file path=xl/sharedStrings.xml><?xml version="1.0" encoding="utf-8"?>
<sst xmlns="http://schemas.openxmlformats.org/spreadsheetml/2006/main" count="189" uniqueCount="93">
  <si>
    <t>Critério</t>
  </si>
  <si>
    <t>Resposta</t>
  </si>
  <si>
    <t>Observações</t>
  </si>
  <si>
    <t>Haverá acesso externo?</t>
  </si>
  <si>
    <t>Avaliar impacto nos recursos da DMZ</t>
  </si>
  <si>
    <t>É um projeto estruturante?</t>
  </si>
  <si>
    <t>Requer alteração/criação de rotina de Backup e/ou processo de Restore?</t>
  </si>
  <si>
    <t>Requer uso (configuração, alteração e/ou instalação) das ferramentas de transmissão de arquivos?</t>
  </si>
  <si>
    <t>Inclui algum novo sistema?</t>
  </si>
  <si>
    <t>Envolver Service Desk</t>
  </si>
  <si>
    <t>Se cria novo sistema, haverá necessidade de instalação de algum client na estação de trabalho?</t>
  </si>
  <si>
    <t>Envolver Microinformática</t>
  </si>
  <si>
    <t xml:space="preserve">Se não cria novo sistema, haverá alteração de funcionalidade da aplicação que altere de forma 
significativa a maneira de trabalhar do usuário? </t>
  </si>
  <si>
    <t>Haverá necessidade de alteração de infraestrutura de cabeamento? (Escritório, Loja, callcenter, e outros)</t>
  </si>
  <si>
    <t>Haverá alteração em aplicações que rodam em servidores de regionais (fora de data center)? 
(ex: SSR, SIS, SSTP, antivirus e outros)</t>
  </si>
  <si>
    <t>Haverá alteração em estrutura fisica, aplicação ou funcionalidade de aplicação utilizada para callcenter BtCC?</t>
  </si>
  <si>
    <t>Haverá necessidade de aquisição de estação de trabalho (Desktop e notebook)?</t>
  </si>
  <si>
    <t>Haverá necessidade de instalação de algum novo software na estação de trabalho (desktop/notebook)?
 (ex: project, extra, visio e outros)</t>
  </si>
  <si>
    <t>Equipes envolvidas:</t>
  </si>
  <si>
    <t>Quantidade de sistemas envolvidos?</t>
  </si>
  <si>
    <t>Outros</t>
  </si>
  <si>
    <t>Soluções e Integração de Infraestrutura</t>
  </si>
  <si>
    <t xml:space="preserve">Usa plataformas web? ( Weblogic, Oracle Service Bus, Websphere, Jboss, Tomcat, Microsoft IIS, PHP, Apache, etc. ) </t>
  </si>
  <si>
    <t>Operação Web</t>
  </si>
  <si>
    <t>Gestão de Backups</t>
  </si>
  <si>
    <t>Gestão de Ferramentas de Produção</t>
  </si>
  <si>
    <t>Envolver equipe de Gestão de Ferramentas de Produção</t>
  </si>
  <si>
    <t>Envolver equipe de Backups</t>
  </si>
  <si>
    <t>Ger Operação de Serviços OSS</t>
  </si>
  <si>
    <t>Ger Operação de Serviços BSS</t>
  </si>
  <si>
    <t>Envolver Operação de Serviços OSS</t>
  </si>
  <si>
    <t>Envolver Operação de Serviços BSS</t>
  </si>
  <si>
    <t>Envolver Transição para Operações</t>
  </si>
  <si>
    <t>Transição para Operações</t>
  </si>
  <si>
    <t>Ger Serviço ao Usuário (Microinformática)</t>
  </si>
  <si>
    <t>Ger Serviço ao Usuário (Service Desk)</t>
  </si>
  <si>
    <t>Projeto (Informar código e nome)</t>
  </si>
  <si>
    <t xml:space="preserve">Check List - Identificação de necessidade de envolvimento de equipes de TI </t>
  </si>
  <si>
    <t>Versão</t>
  </si>
  <si>
    <t>Data</t>
  </si>
  <si>
    <t>Descrição</t>
  </si>
  <si>
    <t>Autor</t>
  </si>
  <si>
    <t>1.0</t>
  </si>
  <si>
    <t>Criação do check list</t>
  </si>
  <si>
    <t>André Gravina</t>
  </si>
  <si>
    <t>2.0</t>
  </si>
  <si>
    <t>inclusão dos critérios de microinformatica</t>
  </si>
  <si>
    <t>Filipe Ribeiro</t>
  </si>
  <si>
    <t>3.0</t>
  </si>
  <si>
    <t>Inclusão dos critérios de autenticação unificada e ajustes nos questionamentos para melhor mapeamento de  impactos.</t>
  </si>
  <si>
    <t>Silvia Seabra</t>
  </si>
  <si>
    <t>4.0</t>
  </si>
  <si>
    <t>Inclusão do Atendimento de TI, revisão dos critérios, remoção dos pesos, indicação para envolvimento exclusivo de Operações e alteração no design.</t>
  </si>
  <si>
    <t>Júlio Dantas, Silvia Seabra</t>
  </si>
  <si>
    <t>5.0</t>
  </si>
  <si>
    <t>Revisão do artefato para adequação ao NMO</t>
  </si>
  <si>
    <t>Helder Figueiredo</t>
  </si>
  <si>
    <t>É obrigação legal? Se sim, informar prazo.</t>
  </si>
  <si>
    <t>Envolver equipe de Planejamento de Capacidade</t>
  </si>
  <si>
    <t>Planejamento de Capacidade</t>
  </si>
  <si>
    <t>Abrir Frente de Trabalho para Soluções e Integração de Infraestrutura</t>
  </si>
  <si>
    <t>O projeto fará alteração e/ou inclusão de Monitoração de Serviços?</t>
  </si>
  <si>
    <t>Envolver equipe de Gestão de Serviços</t>
  </si>
  <si>
    <t>Envolver equipe de Operação Web</t>
  </si>
  <si>
    <t>Gestão de Serviços</t>
  </si>
  <si>
    <t xml:space="preserve"> </t>
  </si>
  <si>
    <r>
      <t xml:space="preserve">Resposta
</t>
    </r>
    <r>
      <rPr>
        <b/>
        <sz val="8"/>
        <color theme="0"/>
        <rFont val="Calibri"/>
        <family val="2"/>
        <scheme val="minor"/>
      </rPr>
      <t>(S / N)</t>
    </r>
  </si>
  <si>
    <t>Atendimento au Usúário de TI</t>
  </si>
  <si>
    <t>Checklist de envolvimento de Infraestrutura  e Operações de TI</t>
  </si>
  <si>
    <t>Projeto maior de 500 hs?</t>
  </si>
  <si>
    <t>Requer a aquisição ou alteração de infra core?</t>
  </si>
  <si>
    <t>Envolver Controle de Ativos</t>
  </si>
  <si>
    <t>Controle de Ativos</t>
  </si>
  <si>
    <t>O Sistema de maior impacto tem Release?</t>
  </si>
  <si>
    <t>Envolver Operação de Serviços B/OSS</t>
  </si>
  <si>
    <t>Operações de Serviços B/OSS, Monitoração e Backup</t>
  </si>
  <si>
    <t>Operação de Serviços B/OSS</t>
  </si>
  <si>
    <t>Haverá alteração funcional em sistemas BSS? 
        (CRM Móvel e Portais; CRM e Faturamento Fixa; Faturamento Móvel)</t>
  </si>
  <si>
    <t>Haverá alteração funcional em sistemas OSS?
         (Aprovisionamento; Workforce, Falhas e Desempenhos; Integração, Portabilidade e Operação Web; Gestão Empresarial )</t>
  </si>
  <si>
    <t>Haverá alteração/implantação em  interfaces online entre sistemas?</t>
  </si>
  <si>
    <t>Haverá alteração/implantação de processos Batch?</t>
  </si>
  <si>
    <t>Haverá alteração/implantação de processos transmissão de arquivos?</t>
  </si>
  <si>
    <t>Haverá inclusão/alteração no ambiente mainframe? (consumo de MIPS / área de armazenamento em disco)</t>
  </si>
  <si>
    <t>Soluções e Integração de Infraestrutura, Transição para Operações de Ti e Cyber Data Center</t>
  </si>
  <si>
    <t>O projeto está relacionado a adição ou evolução na solução Oi Smart cloud?</t>
  </si>
  <si>
    <t>Envolver Ger Data Center</t>
  </si>
  <si>
    <t>Ger Data Center</t>
  </si>
  <si>
    <t>Requer instalação de ferramentas da família Control ou de ferramentas de transmissão de arquivos?</t>
  </si>
  <si>
    <t>Requer uso (configuração, alteração e/ou instalação) das ferramentas da família Control?</t>
  </si>
  <si>
    <t>Área da Diretoria de Infraestrutura de TI /Diretoria de Operações de TI  a ser envolvida</t>
  </si>
  <si>
    <t>6.0</t>
  </si>
  <si>
    <t>Troca da DIEO por Diretoria de Infraestrutura de TI/Diretoria de Operações de TI</t>
  </si>
  <si>
    <t>Paula de Almeida Corrêa Gonçalves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</si>
</sst>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918A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0" xfId="0" applyBorder="1"/>
    <xf numFmtId="0" fontId="6" fillId="5" borderId="12" xfId="0" applyFont="1" applyFill="1" applyBorder="1" applyAlignment="1">
      <alignment horizontal="left" vertical="center" indent="1"/>
    </xf>
    <xf numFmtId="0" fontId="2" fillId="2" borderId="13" xfId="0" applyFont="1" applyFill="1" applyBorder="1" applyAlignment="1">
      <alignment horizontal="left" vertical="center" indent="1"/>
    </xf>
    <xf numFmtId="0" fontId="0" fillId="3" borderId="13" xfId="0" applyFill="1" applyBorder="1" applyAlignment="1">
      <alignment horizontal="left" vertical="center" indent="1"/>
    </xf>
    <xf numFmtId="0" fontId="0" fillId="3" borderId="13" xfId="0" applyFont="1" applyFill="1" applyBorder="1" applyAlignment="1">
      <alignment horizontal="left" vertical="center" indent="1"/>
    </xf>
    <xf numFmtId="0" fontId="4" fillId="2" borderId="14" xfId="0" applyFont="1" applyFill="1" applyBorder="1" applyAlignment="1">
      <alignment horizontal="left" vertical="center" indent="1"/>
    </xf>
    <xf numFmtId="0" fontId="0" fillId="3" borderId="12" xfId="0" applyFont="1" applyFill="1" applyBorder="1" applyAlignment="1">
      <alignment horizontal="left" vertical="center" indent="1"/>
    </xf>
    <xf numFmtId="0" fontId="0" fillId="3" borderId="13" xfId="0" applyFont="1" applyFill="1" applyBorder="1" applyAlignment="1">
      <alignment horizontal="left" vertical="center" wrapText="1" indent="1"/>
    </xf>
    <xf numFmtId="0" fontId="0" fillId="3" borderId="14" xfId="0" applyFont="1" applyFill="1" applyBorder="1" applyAlignment="1">
      <alignment horizontal="left" vertical="center" wrapText="1" indent="1"/>
    </xf>
    <xf numFmtId="0" fontId="3" fillId="0" borderId="11" xfId="0" applyFont="1" applyBorder="1"/>
    <xf numFmtId="0" fontId="0" fillId="0" borderId="3" xfId="0" applyBorder="1"/>
    <xf numFmtId="0" fontId="2" fillId="0" borderId="0" xfId="0" applyFont="1"/>
    <xf numFmtId="0" fontId="0" fillId="0" borderId="5" xfId="0" applyBorder="1"/>
    <xf numFmtId="0" fontId="0" fillId="0" borderId="4" xfId="0" applyBorder="1"/>
    <xf numFmtId="0" fontId="2" fillId="2" borderId="16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16" xfId="0" applyBorder="1" applyAlignment="1">
      <alignment horizontal="left" vertical="center" indent="1"/>
    </xf>
    <xf numFmtId="14" fontId="0" fillId="0" borderId="16" xfId="0" applyNumberFormat="1" applyBorder="1" applyAlignment="1">
      <alignment horizontal="left" vertical="center" indent="1"/>
    </xf>
    <xf numFmtId="0" fontId="0" fillId="0" borderId="16" xfId="0" applyBorder="1" applyAlignment="1">
      <alignment horizontal="left" vertical="center" wrapText="1" indent="1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9" fillId="2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 applyProtection="1">
      <alignment horizontal="center"/>
      <protection locked="0"/>
    </xf>
    <xf numFmtId="0" fontId="7" fillId="0" borderId="18" xfId="0" applyFont="1" applyBorder="1" applyAlignment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>
      <alignment horizontal="center" vertical="center" wrapText="1"/>
    </xf>
    <xf numFmtId="0" fontId="12" fillId="0" borderId="11" xfId="0" applyFont="1" applyBorder="1"/>
    <xf numFmtId="0" fontId="3" fillId="0" borderId="21" xfId="0" applyFont="1" applyBorder="1"/>
    <xf numFmtId="0" fontId="10" fillId="0" borderId="11" xfId="0" applyFont="1" applyBorder="1"/>
    <xf numFmtId="0" fontId="6" fillId="5" borderId="24" xfId="0" applyFont="1" applyFill="1" applyBorder="1" applyAlignment="1">
      <alignment horizontal="left" vertical="center" indent="1"/>
    </xf>
    <xf numFmtId="0" fontId="0" fillId="2" borderId="25" xfId="0" applyFill="1" applyBorder="1" applyAlignment="1">
      <alignment horizontal="left" vertical="center" indent="1"/>
    </xf>
    <xf numFmtId="0" fontId="0" fillId="3" borderId="25" xfId="0" applyFill="1" applyBorder="1" applyAlignment="1">
      <alignment horizontal="left" vertical="center" indent="1"/>
    </xf>
    <xf numFmtId="0" fontId="0" fillId="3" borderId="25" xfId="0" applyFont="1" applyFill="1" applyBorder="1" applyAlignment="1" applyProtection="1">
      <alignment horizontal="left" vertical="center" indent="1"/>
    </xf>
    <xf numFmtId="0" fontId="0" fillId="3" borderId="25" xfId="0" applyFont="1" applyFill="1" applyBorder="1" applyAlignment="1">
      <alignment horizontal="left" vertical="center" indent="1"/>
    </xf>
    <xf numFmtId="0" fontId="5" fillId="2" borderId="26" xfId="0" applyFont="1" applyFill="1" applyBorder="1" applyAlignment="1">
      <alignment horizontal="left" vertical="center" indent="1"/>
    </xf>
    <xf numFmtId="0" fontId="0" fillId="3" borderId="24" xfId="0" applyFont="1" applyFill="1" applyBorder="1" applyAlignment="1">
      <alignment horizontal="left" vertical="center" indent="1"/>
    </xf>
    <xf numFmtId="0" fontId="5" fillId="2" borderId="25" xfId="0" applyFont="1" applyFill="1" applyBorder="1" applyAlignment="1">
      <alignment horizontal="left" vertical="center" indent="1"/>
    </xf>
    <xf numFmtId="0" fontId="0" fillId="3" borderId="25" xfId="0" applyFill="1" applyBorder="1" applyAlignment="1" applyProtection="1">
      <alignment horizontal="left" indent="1"/>
      <protection locked="0"/>
    </xf>
    <xf numFmtId="0" fontId="0" fillId="3" borderId="25" xfId="0" applyFill="1" applyBorder="1" applyAlignment="1">
      <alignment horizontal="left" indent="1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8" fillId="6" borderId="17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3" fillId="0" borderId="16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2644589</xdr:colOff>
      <xdr:row>2</xdr:row>
      <xdr:rowOff>67236</xdr:rowOff>
    </xdr:from>
    <xdr:to>
      <xdr:col>1</xdr:col>
      <xdr:colOff>3387539</xdr:colOff>
      <xdr:row>2</xdr:row>
      <xdr:rowOff>805543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5442" y="481854"/>
          <a:ext cx="742950" cy="738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495301</xdr:colOff>
      <xdr:row>0</xdr:row>
      <xdr:rowOff>123825</xdr:rowOff>
    </xdr:from>
    <xdr:to>
      <xdr:col>1</xdr:col>
      <xdr:colOff>609601</xdr:colOff>
      <xdr:row>4</xdr:row>
      <xdr:rowOff>100132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1" y="123825"/>
          <a:ext cx="723900" cy="738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showGridLines="0" showRowColHeaders="0" tabSelected="1" topLeftCell="A8" zoomScaleNormal="100" workbookViewId="0">
      <selection activeCell="C18" sqref="C18"/>
    </sheetView>
  </sheetViews>
  <sheetFormatPr defaultColWidth="0" defaultRowHeight="15" zeroHeight="1" x14ac:dyDescent="0.25"/>
  <cols>
    <col min="1" max="1" width="0.7109375" customWidth="1"/>
    <col min="2" max="2" width="121.28515625" bestFit="1" customWidth="1"/>
    <col min="3" max="3" width="13" bestFit="1" customWidth="1"/>
    <col min="4" max="4" width="78.28515625" customWidth="1"/>
    <col min="5" max="5" width="5" customWidth="1"/>
    <col min="6" max="6" width="1.5703125" hidden="1" customWidth="1"/>
    <col min="7" max="7" width="10.140625" hidden="1" customWidth="1"/>
    <col min="8" max="16384" width="9.140625" hidden="1"/>
  </cols>
  <sheetData>
    <row r="1" spans="2:7" ht="3" customHeight="1" thickBot="1" x14ac:dyDescent="0.3">
      <c r="B1" s="1"/>
      <c r="C1" s="2"/>
      <c r="D1" s="3"/>
    </row>
    <row r="2" spans="2:7" ht="7.5" customHeight="1" x14ac:dyDescent="0.25">
      <c r="B2" s="1"/>
      <c r="C2" s="2"/>
      <c r="D2" s="3"/>
      <c r="E2" s="3"/>
    </row>
    <row r="3" spans="2:7" ht="77.25" customHeight="1" x14ac:dyDescent="0.25">
      <c r="B3" s="45" t="s">
        <v>68</v>
      </c>
      <c r="C3" s="46"/>
      <c r="D3" s="47"/>
      <c r="E3" s="4"/>
    </row>
    <row r="4" spans="2:7" x14ac:dyDescent="0.25">
      <c r="B4" s="5"/>
      <c r="C4" s="6"/>
      <c r="D4" s="34"/>
      <c r="E4" s="4"/>
    </row>
    <row r="5" spans="2:7" ht="24.75" customHeight="1" x14ac:dyDescent="0.25">
      <c r="B5" s="29" t="s">
        <v>36</v>
      </c>
      <c r="C5" s="59" t="s">
        <v>89</v>
      </c>
      <c r="D5" s="60"/>
      <c r="E5" s="4"/>
    </row>
    <row r="6" spans="2:7" ht="95.25" customHeight="1" x14ac:dyDescent="0.25">
      <c r="B6" s="30"/>
      <c r="C6" s="51" t="str">
        <f>IF(AND(COUNTIF(C9:C37,"S")+COUNTIF(C9:C37,"N")&gt;3,COUNTBLANK(C10:C37)&gt;0),"Nenhuma, favor finalizar/corrigir o preenchimento!",IF(COUNTA(C10:C18,C20:C22,C30:C37)=0,"",IF(B45="",IF(B44="",IF(B43="",IF(B42="",IF(B46="","Nenhuma, favor finalizar/corrigir o preenchimento!","Projeto não tem frente de trabalho de infraestrutura, envolver
"&amp;B46),"Projeto não tem frente de trabalho de infraestrutura, envolver
"&amp;B42),"Projeto não tem frente de trabalho de infraestrutura, envolver
"&amp;B43),"Projeto não tem frente de trabalho de infraestrutura, envolver
"&amp;B44),"Abrir frente de trabalho de Infraestrutura
 "&amp;"("&amp;B45&amp;")
"&amp;IF(B44="",IF(B43="",IF(B42=""," ",
" Envolver também "&amp;B42),
" Envolver também "&amp;B43),
" Envolver também "&amp;B44))))</f>
        <v/>
      </c>
      <c r="D6" s="52"/>
      <c r="E6" s="4"/>
    </row>
    <row r="7" spans="2:7" x14ac:dyDescent="0.25">
      <c r="B7" s="5"/>
      <c r="C7" s="6"/>
      <c r="D7" s="34"/>
      <c r="E7" s="4"/>
    </row>
    <row r="8" spans="2:7" ht="44.25" customHeight="1" x14ac:dyDescent="0.25">
      <c r="B8" s="7" t="s">
        <v>0</v>
      </c>
      <c r="C8" s="31" t="s">
        <v>66</v>
      </c>
      <c r="D8" s="35" t="s">
        <v>2</v>
      </c>
      <c r="E8" s="15"/>
    </row>
    <row r="9" spans="2:7" x14ac:dyDescent="0.25">
      <c r="B9" s="8" t="s">
        <v>83</v>
      </c>
      <c r="C9" s="27" t="str">
        <f>IF(COUNTIF(C11:C16,"S")&gt;0,"S","N")</f>
        <v>N</v>
      </c>
      <c r="D9" s="36" t="str">
        <f>IF(COUNTIF(C11:C15,"S")&lt;&gt;0,"Envolver Soluções e Integração de Infraestrutura","")</f>
        <v/>
      </c>
      <c r="E9" s="15" t="s">
        <v>21</v>
      </c>
      <c r="F9" t="s">
        <v>65</v>
      </c>
      <c r="G9" t="s">
        <v>65</v>
      </c>
    </row>
    <row r="10" spans="2:7" x14ac:dyDescent="0.25">
      <c r="B10" s="9" t="s">
        <v>84</v>
      </c>
      <c r="C10" s="26"/>
      <c r="D10" s="37" t="s">
        <v>85</v>
      </c>
      <c r="E10" s="15" t="s">
        <v>86</v>
      </c>
      <c r="F10" t="s">
        <v>65</v>
      </c>
    </row>
    <row r="11" spans="2:7" x14ac:dyDescent="0.25">
      <c r="B11" s="9" t="s">
        <v>70</v>
      </c>
      <c r="C11" s="26"/>
      <c r="D11" s="37" t="s">
        <v>58</v>
      </c>
      <c r="E11" s="15" t="s">
        <v>59</v>
      </c>
      <c r="F11" t="s">
        <v>65</v>
      </c>
    </row>
    <row r="12" spans="2:7" x14ac:dyDescent="0.25">
      <c r="B12" s="9" t="s">
        <v>82</v>
      </c>
      <c r="C12" s="26"/>
      <c r="D12" s="37" t="s">
        <v>58</v>
      </c>
      <c r="E12" s="15" t="s">
        <v>59</v>
      </c>
      <c r="F12" t="s">
        <v>65</v>
      </c>
    </row>
    <row r="13" spans="2:7" x14ac:dyDescent="0.25">
      <c r="B13" s="9" t="s">
        <v>3</v>
      </c>
      <c r="C13" s="26"/>
      <c r="D13" s="37" t="s">
        <v>4</v>
      </c>
      <c r="E13" s="15" t="s">
        <v>21</v>
      </c>
      <c r="F13" t="s">
        <v>65</v>
      </c>
    </row>
    <row r="14" spans="2:7" x14ac:dyDescent="0.25">
      <c r="B14" s="9" t="s">
        <v>5</v>
      </c>
      <c r="C14" s="26"/>
      <c r="D14" s="37" t="s">
        <v>60</v>
      </c>
      <c r="E14" s="15"/>
    </row>
    <row r="15" spans="2:7" x14ac:dyDescent="0.25">
      <c r="B15" s="10" t="s">
        <v>22</v>
      </c>
      <c r="C15" s="26"/>
      <c r="D15" s="38" t="s">
        <v>63</v>
      </c>
      <c r="E15" s="15" t="s">
        <v>23</v>
      </c>
      <c r="F15" t="s">
        <v>65</v>
      </c>
    </row>
    <row r="16" spans="2:7" x14ac:dyDescent="0.25">
      <c r="B16" s="10" t="s">
        <v>87</v>
      </c>
      <c r="C16" s="26"/>
      <c r="D16" s="37" t="s">
        <v>21</v>
      </c>
      <c r="E16" s="15" t="s">
        <v>21</v>
      </c>
      <c r="F16" t="s">
        <v>65</v>
      </c>
    </row>
    <row r="17" spans="2:6" x14ac:dyDescent="0.25">
      <c r="B17" s="10" t="s">
        <v>69</v>
      </c>
      <c r="C17" s="26"/>
      <c r="D17" s="39" t="s">
        <v>32</v>
      </c>
      <c r="E17" s="15" t="s">
        <v>33</v>
      </c>
      <c r="F17" t="s">
        <v>65</v>
      </c>
    </row>
    <row r="18" spans="2:6" x14ac:dyDescent="0.25">
      <c r="B18" s="10" t="s">
        <v>73</v>
      </c>
      <c r="C18" s="26"/>
      <c r="D18" s="39" t="s">
        <v>32</v>
      </c>
      <c r="E18" s="15" t="s">
        <v>33</v>
      </c>
      <c r="F18" t="s">
        <v>65</v>
      </c>
    </row>
    <row r="19" spans="2:6" x14ac:dyDescent="0.25">
      <c r="B19" s="11" t="s">
        <v>75</v>
      </c>
      <c r="C19" s="27" t="str">
        <f>IF(AND(C20="S",OR(C21="S",C22="S")),"S","N")</f>
        <v>N</v>
      </c>
      <c r="D19" s="40" t="str">
        <f>IF(C19="S","Envolver Transição para Operação","")</f>
        <v/>
      </c>
      <c r="E19" s="15" t="s">
        <v>33</v>
      </c>
      <c r="F19" t="s">
        <v>65</v>
      </c>
    </row>
    <row r="20" spans="2:6" ht="30" x14ac:dyDescent="0.25">
      <c r="B20" s="13" t="s">
        <v>77</v>
      </c>
      <c r="C20" s="26"/>
      <c r="D20" s="39" t="s">
        <v>31</v>
      </c>
      <c r="E20" s="15" t="s">
        <v>29</v>
      </c>
      <c r="F20" t="s">
        <v>65</v>
      </c>
    </row>
    <row r="21" spans="2:6" ht="30" x14ac:dyDescent="0.25">
      <c r="B21" s="13" t="s">
        <v>78</v>
      </c>
      <c r="C21" s="26"/>
      <c r="D21" s="39" t="s">
        <v>30</v>
      </c>
      <c r="E21" s="15" t="s">
        <v>28</v>
      </c>
      <c r="F21" t="s">
        <v>65</v>
      </c>
    </row>
    <row r="22" spans="2:6" x14ac:dyDescent="0.25">
      <c r="B22" s="10" t="s">
        <v>79</v>
      </c>
      <c r="C22" s="26"/>
      <c r="D22" s="39" t="s">
        <v>30</v>
      </c>
      <c r="E22" s="15" t="s">
        <v>28</v>
      </c>
      <c r="F22" t="s">
        <v>65</v>
      </c>
    </row>
    <row r="23" spans="2:6" x14ac:dyDescent="0.25">
      <c r="B23" s="12" t="s">
        <v>80</v>
      </c>
      <c r="C23" s="26"/>
      <c r="D23" s="39" t="s">
        <v>74</v>
      </c>
      <c r="E23" s="15" t="s">
        <v>76</v>
      </c>
      <c r="F23" t="s">
        <v>65</v>
      </c>
    </row>
    <row r="24" spans="2:6" x14ac:dyDescent="0.25">
      <c r="B24" s="12" t="s">
        <v>81</v>
      </c>
      <c r="C24" s="26"/>
      <c r="D24" s="39" t="s">
        <v>74</v>
      </c>
      <c r="E24" s="15" t="s">
        <v>76</v>
      </c>
      <c r="F24" t="s">
        <v>65</v>
      </c>
    </row>
    <row r="25" spans="2:6" x14ac:dyDescent="0.25">
      <c r="B25" s="10" t="s">
        <v>61</v>
      </c>
      <c r="C25" s="26"/>
      <c r="D25" s="38" t="s">
        <v>62</v>
      </c>
      <c r="E25" s="15" t="s">
        <v>64</v>
      </c>
      <c r="F25" t="s">
        <v>65</v>
      </c>
    </row>
    <row r="26" spans="2:6" x14ac:dyDescent="0.25">
      <c r="B26" s="12" t="s">
        <v>6</v>
      </c>
      <c r="C26" s="26"/>
      <c r="D26" s="41" t="s">
        <v>27</v>
      </c>
      <c r="E26" s="15" t="s">
        <v>24</v>
      </c>
      <c r="F26" t="s">
        <v>65</v>
      </c>
    </row>
    <row r="27" spans="2:6" x14ac:dyDescent="0.25">
      <c r="B27" s="10" t="s">
        <v>88</v>
      </c>
      <c r="C27" s="26"/>
      <c r="D27" s="41" t="s">
        <v>26</v>
      </c>
      <c r="E27" s="15" t="s">
        <v>25</v>
      </c>
      <c r="F27" t="s">
        <v>65</v>
      </c>
    </row>
    <row r="28" spans="2:6" x14ac:dyDescent="0.25">
      <c r="B28" s="10" t="s">
        <v>7</v>
      </c>
      <c r="C28" s="26"/>
      <c r="D28" s="41" t="s">
        <v>26</v>
      </c>
      <c r="E28" s="15" t="s">
        <v>25</v>
      </c>
      <c r="F28" t="s">
        <v>65</v>
      </c>
    </row>
    <row r="29" spans="2:6" x14ac:dyDescent="0.25">
      <c r="B29" s="8" t="s">
        <v>67</v>
      </c>
      <c r="C29" s="27" t="str">
        <f>IF(COUNTIF(C30:C37,"S")&gt;0,"S","N")</f>
        <v>N</v>
      </c>
      <c r="D29" s="42" t="str">
        <f>IF(COUNTIF(C30:C37,"S")&lt;&gt;0,"Envolver Atendimento ao Usuário","")</f>
        <v/>
      </c>
      <c r="E29" s="15" t="s">
        <v>21</v>
      </c>
      <c r="F29" t="s">
        <v>65</v>
      </c>
    </row>
    <row r="30" spans="2:6" x14ac:dyDescent="0.25">
      <c r="B30" s="10" t="s">
        <v>8</v>
      </c>
      <c r="C30" s="26"/>
      <c r="D30" s="39" t="s">
        <v>11</v>
      </c>
      <c r="E30" s="15" t="s">
        <v>34</v>
      </c>
      <c r="F30" t="s">
        <v>65</v>
      </c>
    </row>
    <row r="31" spans="2:6" x14ac:dyDescent="0.25">
      <c r="B31" s="10" t="s">
        <v>10</v>
      </c>
      <c r="C31" s="26"/>
      <c r="D31" s="39" t="s">
        <v>9</v>
      </c>
      <c r="E31" s="15" t="s">
        <v>35</v>
      </c>
      <c r="F31" t="s">
        <v>65</v>
      </c>
    </row>
    <row r="32" spans="2:6" ht="30" x14ac:dyDescent="0.25">
      <c r="B32" s="13" t="s">
        <v>12</v>
      </c>
      <c r="C32" s="26"/>
      <c r="D32" s="39" t="s">
        <v>11</v>
      </c>
      <c r="E32" s="15" t="s">
        <v>34</v>
      </c>
      <c r="F32" t="s">
        <v>65</v>
      </c>
    </row>
    <row r="33" spans="2:6" x14ac:dyDescent="0.25">
      <c r="B33" s="10" t="s">
        <v>13</v>
      </c>
      <c r="C33" s="26"/>
      <c r="D33" s="39" t="s">
        <v>11</v>
      </c>
      <c r="E33" s="15" t="s">
        <v>34</v>
      </c>
      <c r="F33" t="s">
        <v>65</v>
      </c>
    </row>
    <row r="34" spans="2:6" ht="30" x14ac:dyDescent="0.25">
      <c r="B34" s="13" t="s">
        <v>14</v>
      </c>
      <c r="C34" s="26"/>
      <c r="D34" s="39" t="s">
        <v>11</v>
      </c>
      <c r="E34" s="15" t="s">
        <v>34</v>
      </c>
      <c r="F34" t="s">
        <v>65</v>
      </c>
    </row>
    <row r="35" spans="2:6" x14ac:dyDescent="0.25">
      <c r="B35" s="10" t="s">
        <v>15</v>
      </c>
      <c r="C35" s="26"/>
      <c r="D35" s="39" t="s">
        <v>11</v>
      </c>
      <c r="E35" s="15" t="s">
        <v>34</v>
      </c>
      <c r="F35" t="s">
        <v>65</v>
      </c>
    </row>
    <row r="36" spans="2:6" x14ac:dyDescent="0.25">
      <c r="B36" s="10" t="s">
        <v>16</v>
      </c>
      <c r="C36" s="26"/>
      <c r="D36" s="39" t="s">
        <v>71</v>
      </c>
      <c r="E36" s="15" t="s">
        <v>72</v>
      </c>
      <c r="F36" t="s">
        <v>65</v>
      </c>
    </row>
    <row r="37" spans="2:6" ht="30" x14ac:dyDescent="0.25">
      <c r="B37" s="14" t="s">
        <v>17</v>
      </c>
      <c r="C37" s="26"/>
      <c r="D37" s="39" t="s">
        <v>71</v>
      </c>
      <c r="E37" s="15" t="s">
        <v>72</v>
      </c>
      <c r="F37" t="s">
        <v>65</v>
      </c>
    </row>
    <row r="38" spans="2:6" x14ac:dyDescent="0.25">
      <c r="B38" s="8" t="s">
        <v>20</v>
      </c>
      <c r="C38" s="27" t="s">
        <v>1</v>
      </c>
      <c r="D38" s="42" t="s">
        <v>2</v>
      </c>
      <c r="E38" s="15"/>
      <c r="F38" t="s">
        <v>65</v>
      </c>
    </row>
    <row r="39" spans="2:6" x14ac:dyDescent="0.25">
      <c r="B39" s="14" t="s">
        <v>57</v>
      </c>
      <c r="C39" s="26"/>
      <c r="D39" s="43"/>
      <c r="E39" s="15"/>
      <c r="F39" t="s">
        <v>65</v>
      </c>
    </row>
    <row r="40" spans="2:6" x14ac:dyDescent="0.25">
      <c r="B40" s="14" t="s">
        <v>19</v>
      </c>
      <c r="C40" s="28"/>
      <c r="D40" s="44"/>
      <c r="E40" s="15"/>
      <c r="F40" t="s">
        <v>65</v>
      </c>
    </row>
    <row r="41" spans="2:6" ht="18.75" x14ac:dyDescent="0.25">
      <c r="B41" s="53" t="s">
        <v>18</v>
      </c>
      <c r="C41" s="54"/>
      <c r="D41" s="55"/>
      <c r="E41" s="15"/>
      <c r="F41" t="s">
        <v>65</v>
      </c>
    </row>
    <row r="42" spans="2:6" x14ac:dyDescent="0.25">
      <c r="B42" s="48" t="str">
        <f t="shared" ref="B42:B53" si="0">IF(COUNTIFS($C$9:$C$40,"S",$E$9:$E$40,E42)&gt;0,E42,"")</f>
        <v/>
      </c>
      <c r="C42" s="49"/>
      <c r="D42" s="50"/>
      <c r="E42" s="15" t="s">
        <v>28</v>
      </c>
      <c r="F42" t="s">
        <v>65</v>
      </c>
    </row>
    <row r="43" spans="2:6" x14ac:dyDescent="0.25">
      <c r="B43" s="48" t="str">
        <f t="shared" si="0"/>
        <v/>
      </c>
      <c r="C43" s="49"/>
      <c r="D43" s="50"/>
      <c r="E43" s="15" t="s">
        <v>29</v>
      </c>
      <c r="F43" t="s">
        <v>65</v>
      </c>
    </row>
    <row r="44" spans="2:6" x14ac:dyDescent="0.25">
      <c r="B44" s="48" t="str">
        <f t="shared" si="0"/>
        <v/>
      </c>
      <c r="C44" s="49"/>
      <c r="D44" s="50"/>
      <c r="E44" s="15" t="s">
        <v>33</v>
      </c>
      <c r="F44" t="s">
        <v>65</v>
      </c>
    </row>
    <row r="45" spans="2:6" x14ac:dyDescent="0.25">
      <c r="B45" s="48" t="str">
        <f t="shared" si="0"/>
        <v/>
      </c>
      <c r="C45" s="49"/>
      <c r="D45" s="50"/>
      <c r="E45" s="15" t="s">
        <v>21</v>
      </c>
      <c r="F45" t="s">
        <v>65</v>
      </c>
    </row>
    <row r="46" spans="2:6" x14ac:dyDescent="0.25">
      <c r="B46" s="48" t="str">
        <f>IF(COUNTIFS($C$9:$C$40,"S",$E$9:$E$40,E46)&gt;0,E46,"")</f>
        <v/>
      </c>
      <c r="C46" s="49"/>
      <c r="D46" s="50"/>
      <c r="E46" s="15" t="s">
        <v>86</v>
      </c>
      <c r="F46" t="s">
        <v>65</v>
      </c>
    </row>
    <row r="47" spans="2:6" x14ac:dyDescent="0.25">
      <c r="B47" s="48" t="str">
        <f t="shared" si="0"/>
        <v/>
      </c>
      <c r="C47" s="49"/>
      <c r="D47" s="50"/>
      <c r="E47" s="15" t="s">
        <v>23</v>
      </c>
      <c r="F47" t="s">
        <v>65</v>
      </c>
    </row>
    <row r="48" spans="2:6" x14ac:dyDescent="0.25">
      <c r="B48" s="48" t="str">
        <f t="shared" si="0"/>
        <v/>
      </c>
      <c r="C48" s="49"/>
      <c r="D48" s="50"/>
      <c r="E48" s="15" t="s">
        <v>25</v>
      </c>
      <c r="F48" t="s">
        <v>65</v>
      </c>
    </row>
    <row r="49" spans="2:6" x14ac:dyDescent="0.25">
      <c r="B49" s="48" t="str">
        <f t="shared" si="0"/>
        <v/>
      </c>
      <c r="C49" s="49"/>
      <c r="D49" s="50"/>
      <c r="E49" s="15" t="s">
        <v>64</v>
      </c>
      <c r="F49" t="s">
        <v>65</v>
      </c>
    </row>
    <row r="50" spans="2:6" x14ac:dyDescent="0.25">
      <c r="B50" s="48" t="str">
        <f t="shared" si="0"/>
        <v/>
      </c>
      <c r="C50" s="49"/>
      <c r="D50" s="50"/>
      <c r="E50" s="15" t="s">
        <v>24</v>
      </c>
      <c r="F50" t="s">
        <v>65</v>
      </c>
    </row>
    <row r="51" spans="2:6" x14ac:dyDescent="0.25">
      <c r="B51" s="48" t="str">
        <f t="shared" si="0"/>
        <v/>
      </c>
      <c r="C51" s="49"/>
      <c r="D51" s="50"/>
      <c r="E51" s="15" t="s">
        <v>34</v>
      </c>
      <c r="F51" t="s">
        <v>65</v>
      </c>
    </row>
    <row r="52" spans="2:6" x14ac:dyDescent="0.25">
      <c r="B52" s="48" t="str">
        <f t="shared" si="0"/>
        <v/>
      </c>
      <c r="C52" s="49"/>
      <c r="D52" s="50"/>
      <c r="E52" s="15" t="s">
        <v>35</v>
      </c>
      <c r="F52" t="s">
        <v>65</v>
      </c>
    </row>
    <row r="53" spans="2:6" ht="14.25" customHeight="1" x14ac:dyDescent="0.25">
      <c r="B53" s="48" t="str">
        <f t="shared" si="0"/>
        <v/>
      </c>
      <c r="C53" s="49"/>
      <c r="D53" s="50"/>
      <c r="E53" s="15" t="s">
        <v>72</v>
      </c>
      <c r="F53" t="s">
        <v>65</v>
      </c>
    </row>
    <row r="54" spans="2:6" ht="14.25" customHeight="1" thickBot="1" x14ac:dyDescent="0.3">
      <c r="B54" s="56" t="str">
        <f t="shared" ref="B54" si="1">IF(COUNTIFS($C$9:$C$40,"S",$E$9:$E$40,E54)&gt;0,E54,"")</f>
        <v/>
      </c>
      <c r="C54" s="57"/>
      <c r="D54" s="58"/>
      <c r="E54" s="33" t="s">
        <v>59</v>
      </c>
      <c r="F54" t="s">
        <v>65</v>
      </c>
    </row>
    <row r="55" spans="2:6" ht="3" customHeight="1" x14ac:dyDescent="0.25"/>
    <row r="56" spans="2:6" ht="24" hidden="1" customHeight="1" x14ac:dyDescent="0.25"/>
    <row r="57" spans="2:6" hidden="1" x14ac:dyDescent="0.25"/>
    <row r="58" spans="2:6" hidden="1" x14ac:dyDescent="0.25"/>
    <row r="59" spans="2:6" hidden="1" x14ac:dyDescent="0.25"/>
    <row r="60" spans="2:6" hidden="1" x14ac:dyDescent="0.25"/>
    <row r="61" spans="2:6" hidden="1" x14ac:dyDescent="0.25"/>
    <row r="62" spans="2:6" hidden="1" x14ac:dyDescent="0.25"/>
    <row r="63" spans="2:6" hidden="1" x14ac:dyDescent="0.25"/>
    <row r="64" spans="2:6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t="0.75" hidden="1" customHeight="1" x14ac:dyDescent="0.25"/>
  </sheetData>
  <sheetProtection password="A3A0" sheet="1" objects="1" scenarios="1" selectLockedCells="1"/>
  <mergeCells count="17">
    <mergeCell ref="B50:D50"/>
    <mergeCell ref="B54:D54"/>
    <mergeCell ref="B51:D51"/>
    <mergeCell ref="B53:D53"/>
    <mergeCell ref="B52:D52"/>
    <mergeCell ref="B3:D3"/>
    <mergeCell ref="B44:D44"/>
    <mergeCell ref="B47:D47"/>
    <mergeCell ref="B48:D48"/>
    <mergeCell ref="B49:D49"/>
    <mergeCell ref="B45:D45"/>
    <mergeCell ref="B46:D46"/>
    <mergeCell ref="C5:D5"/>
    <mergeCell ref="C6:D6"/>
    <mergeCell ref="B43:D43"/>
    <mergeCell ref="B41:D41"/>
    <mergeCell ref="B42:D42"/>
  </mergeCells>
  <dataValidations count="2">
    <dataValidation type="whole" allowBlank="1" showInputMessage="1" showErrorMessage="1" errorTitle="Quantidade de sistemas inválida" error="Favor informar a quantidade númerica de sistemas" sqref="C40">
      <formula1>1</formula1>
      <formula2>200</formula2>
    </dataValidation>
    <dataValidation type="list" allowBlank="1" showInputMessage="1" showErrorMessage="1" sqref="C39 C20:C28 C30:C37 C10:C18">
      <formula1>"S,N,s,n"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topLeftCell="D10" workbookViewId="0">
      <selection activeCell="H17" sqref="H17"/>
    </sheetView>
  </sheetViews>
  <sheetFormatPr defaultColWidth="9.140625" defaultRowHeight="15" x14ac:dyDescent="0.25"/>
  <cols>
    <col min="1" max="1" width="9.140625" style="16"/>
    <col min="2" max="2" width="9.5703125" style="16" customWidth="1"/>
    <col min="3" max="3" width="13.7109375" style="16" customWidth="1"/>
    <col min="4" max="4" width="58.42578125" style="16" customWidth="1"/>
    <col min="5" max="5" width="33.85546875" style="16" customWidth="1"/>
    <col min="6" max="16384" width="9.140625" style="16"/>
  </cols>
  <sheetData>
    <row r="3" spans="1:6" x14ac:dyDescent="0.25">
      <c r="C3" s="17" t="s">
        <v>37</v>
      </c>
    </row>
    <row r="6" spans="1:6" x14ac:dyDescent="0.25">
      <c r="B6" s="18"/>
      <c r="C6" s="18"/>
      <c r="D6" s="18"/>
      <c r="E6" s="18"/>
    </row>
    <row r="7" spans="1:6" x14ac:dyDescent="0.25">
      <c r="A7" s="19"/>
      <c r="B7" s="20" t="s">
        <v>38</v>
      </c>
      <c r="C7" s="20" t="s">
        <v>39</v>
      </c>
      <c r="D7" s="20" t="s">
        <v>40</v>
      </c>
      <c r="E7" s="20" t="s">
        <v>41</v>
      </c>
      <c r="F7" s="21"/>
    </row>
    <row r="8" spans="1:6" x14ac:dyDescent="0.25">
      <c r="A8" s="19"/>
      <c r="B8" s="23" t="s">
        <v>42</v>
      </c>
      <c r="C8" s="24">
        <v>41052</v>
      </c>
      <c r="D8" s="23" t="s">
        <v>43</v>
      </c>
      <c r="E8" s="23" t="s">
        <v>44</v>
      </c>
      <c r="F8" s="21"/>
    </row>
    <row r="9" spans="1:6" x14ac:dyDescent="0.25">
      <c r="A9" s="19"/>
      <c r="B9" s="23" t="s">
        <v>45</v>
      </c>
      <c r="C9" s="24">
        <v>41260</v>
      </c>
      <c r="D9" s="23" t="s">
        <v>46</v>
      </c>
      <c r="E9" s="23" t="s">
        <v>47</v>
      </c>
      <c r="F9" s="21"/>
    </row>
    <row r="10" spans="1:6" ht="30" x14ac:dyDescent="0.25">
      <c r="A10" s="19"/>
      <c r="B10" s="23" t="s">
        <v>48</v>
      </c>
      <c r="C10" s="24">
        <v>40910</v>
      </c>
      <c r="D10" s="25" t="s">
        <v>49</v>
      </c>
      <c r="E10" s="23" t="s">
        <v>50</v>
      </c>
      <c r="F10" s="21"/>
    </row>
    <row r="11" spans="1:6" ht="45" x14ac:dyDescent="0.25">
      <c r="A11" s="19"/>
      <c r="B11" s="23" t="s">
        <v>51</v>
      </c>
      <c r="C11" s="24">
        <v>41338</v>
      </c>
      <c r="D11" s="25" t="s">
        <v>52</v>
      </c>
      <c r="E11" s="25" t="s">
        <v>53</v>
      </c>
      <c r="F11" s="21"/>
    </row>
    <row r="12" spans="1:6" x14ac:dyDescent="0.25">
      <c r="A12" s="19"/>
      <c r="B12" s="23" t="s">
        <v>54</v>
      </c>
      <c r="C12" s="24">
        <v>42068</v>
      </c>
      <c r="D12" s="23" t="s">
        <v>55</v>
      </c>
      <c r="E12" s="23" t="s">
        <v>56</v>
      </c>
      <c r="F12" s="21"/>
    </row>
    <row r="13" spans="1:6" x14ac:dyDescent="0.25">
      <c r="A13" s="19"/>
      <c r="B13" s="23" t="s">
        <v>90</v>
      </c>
      <c r="C13" s="24">
        <v>42726</v>
      </c>
      <c r="D13" s="23" t="s">
        <v>91</v>
      </c>
      <c r="E13" s="23" t="s">
        <v>92</v>
      </c>
      <c r="F13" s="21"/>
    </row>
    <row r="14" spans="1:6" x14ac:dyDescent="0.25">
      <c r="A14" s="19"/>
      <c r="B14" s="23"/>
      <c r="C14" s="23"/>
      <c r="D14" s="23"/>
      <c r="E14" s="23"/>
      <c r="F14" s="21"/>
    </row>
    <row r="15" spans="1:6" x14ac:dyDescent="0.25">
      <c r="A15" s="19"/>
      <c r="B15" s="23"/>
      <c r="C15" s="23"/>
      <c r="D15" s="23"/>
      <c r="E15" s="23"/>
      <c r="F15" s="21"/>
    </row>
    <row r="16" spans="1:6" x14ac:dyDescent="0.25">
      <c r="A16" s="19"/>
      <c r="B16" s="23"/>
      <c r="C16" s="23"/>
      <c r="D16" s="23"/>
      <c r="E16" s="23"/>
      <c r="F16" s="21"/>
    </row>
    <row r="17" spans="2:5" x14ac:dyDescent="0.25">
      <c r="B17" s="22"/>
      <c r="C17" s="22"/>
      <c r="D17" s="22"/>
      <c r="E17" s="22"/>
    </row>
    <row r="20" spans="2:5" x14ac:dyDescent="0.25">
      <c r="E20" s="32" t="s">
        <v>28</v>
      </c>
    </row>
    <row r="21" spans="2:5" x14ac:dyDescent="0.25">
      <c r="E21" s="32" t="s">
        <v>29</v>
      </c>
    </row>
    <row r="22" spans="2:5" x14ac:dyDescent="0.25">
      <c r="E22" s="32" t="s">
        <v>33</v>
      </c>
    </row>
    <row r="23" spans="2:5" x14ac:dyDescent="0.25">
      <c r="E23" s="32" t="s">
        <v>21</v>
      </c>
    </row>
    <row r="24" spans="2:5" x14ac:dyDescent="0.25">
      <c r="E24" s="32" t="s">
        <v>59</v>
      </c>
    </row>
    <row r="25" spans="2:5" x14ac:dyDescent="0.25">
      <c r="E25" s="32" t="s">
        <v>23</v>
      </c>
    </row>
    <row r="26" spans="2:5" x14ac:dyDescent="0.25">
      <c r="E26" s="32" t="s">
        <v>25</v>
      </c>
    </row>
    <row r="27" spans="2:5" x14ac:dyDescent="0.25">
      <c r="E27" s="32" t="s">
        <v>64</v>
      </c>
    </row>
    <row r="28" spans="2:5" x14ac:dyDescent="0.25">
      <c r="E28" s="32" t="s">
        <v>24</v>
      </c>
    </row>
    <row r="29" spans="2:5" x14ac:dyDescent="0.25">
      <c r="E29" s="32" t="s">
        <v>34</v>
      </c>
    </row>
    <row r="30" spans="2:5" x14ac:dyDescent="0.25">
      <c r="E30" s="32" t="s">
        <v>35</v>
      </c>
    </row>
    <row r="31" spans="2:5" x14ac:dyDescent="0.25">
      <c r="E31" s="32" t="s">
        <v>72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rovado_x0020_Por xmlns="4147c134-c124-470b-82c5-8e3262786405">
      <UserInfo>
        <DisplayName>Leandro Monteiro De Barros Moura</DisplayName>
        <AccountId>761</AccountId>
        <AccountType/>
      </UserInfo>
    </Aprovado_x0020_Por>
    <Data_x0020_de_x0020_Expira_x00e7__x00e3_o xmlns="4147c134-c124-470b-82c5-8e3262786405">2017-12-22T02:00:00+00:00</Data_x0020_de_x0020_Expira_x00e7__x00e3_o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9F4BB575B9704D9BEC920E4BF590B1" ma:contentTypeVersion="2" ma:contentTypeDescription="Crie um novo documento." ma:contentTypeScope="" ma:versionID="e058fe7411d3f81d4dee1dcddb1d8d9d">
  <xsd:schema xmlns:xsd="http://www.w3.org/2001/XMLSchema" xmlns:xs="http://www.w3.org/2001/XMLSchema" xmlns:p="http://schemas.microsoft.com/office/2006/metadata/properties" xmlns:ns2="4147c134-c124-470b-82c5-8e3262786405" targetNamespace="http://schemas.microsoft.com/office/2006/metadata/properties" ma:root="true" ma:fieldsID="649b46373682a50546f260fdfb1b6154" ns2:_="">
    <xsd:import namespace="4147c134-c124-470b-82c5-8e3262786405"/>
    <xsd:element name="properties">
      <xsd:complexType>
        <xsd:sequence>
          <xsd:element name="documentManagement">
            <xsd:complexType>
              <xsd:all>
                <xsd:element ref="ns2:Data_x0020_de_x0020_Expira_x00e7__x00e3_o" minOccurs="0"/>
                <xsd:element ref="ns2:Aprovado_x0020_Po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47c134-c124-470b-82c5-8e3262786405" elementFormDefault="qualified">
    <xsd:import namespace="http://schemas.microsoft.com/office/2006/documentManagement/types"/>
    <xsd:import namespace="http://schemas.microsoft.com/office/infopath/2007/PartnerControls"/>
    <xsd:element name="Data_x0020_de_x0020_Expira_x00e7__x00e3_o" ma:index="8" nillable="true" ma:displayName="Data de Expiração" ma:format="DateOnly" ma:internalName="Data_x0020_de_x0020_Expira_x00e7__x00e3_o">
      <xsd:simpleType>
        <xsd:restriction base="dms:DateTime"/>
      </xsd:simpleType>
    </xsd:element>
    <xsd:element name="Aprovado_x0020_Por" ma:index="9" nillable="true" ma:displayName="Aprovado Por" ma:list="UserInfo" ma:SharePointGroup="0" ma:internalName="Aprovado_x0020_P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C85323-C92E-476B-9480-9C436446C0BB}"/>
</file>

<file path=customXml/itemProps2.xml><?xml version="1.0" encoding="utf-8"?>
<ds:datastoreItem xmlns:ds="http://schemas.openxmlformats.org/officeDocument/2006/customXml" ds:itemID="{B1023205-A88D-4D30-9748-46B5722465D3}"/>
</file>

<file path=customXml/itemProps3.xml><?xml version="1.0" encoding="utf-8"?>
<ds:datastoreItem xmlns:ds="http://schemas.openxmlformats.org/officeDocument/2006/customXml" ds:itemID="{9F54E9AC-9DB1-43F5-A248-1B0C56EE36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Checklist DIEO</vt:lpstr>
      <vt:lpstr>Versionamento</vt:lpstr>
    </vt:vector>
  </TitlesOfParts>
  <Company>OI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PRJ_ID Projeto_SUB_ID SubProjeto - Checklist Envolvimento de Infra e Operações_VXY</dc:title>
  <dc:creator>profile</dc:creator>
  <cp:lastModifiedBy>supervisor</cp:lastModifiedBy>
  <dcterms:created xsi:type="dcterms:W3CDTF">2015-03-06T11:20:25Z</dcterms:created>
  <dcterms:modified xsi:type="dcterms:W3CDTF">2016-12-22T17:05:23Z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0x010100749F4BB575B9704D9BEC920E4BF590B1</vt:lpwstr>
  </property>
</Properties>
</file>