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tabRatio="824" firstSheet="1" activeTab="1"/>
  </bookViews>
  <sheets>
    <sheet name="Classificação" sheetId="15" state="hidden" r:id="rId1"/>
    <sheet name="IntensidadeGestao" sheetId="14" r:id="rId2"/>
    <sheet name="ArtefatosGestão" sheetId="5" r:id="rId3"/>
    <sheet name="ArtefatosDesenvolvimento" sheetId="16" r:id="rId4"/>
    <sheet name="CritériosArtefatoDesenv" sheetId="6" state="hidden" r:id="rId5"/>
    <sheet name="EnvolvimentoOiDS" sheetId="7" r:id="rId6"/>
  </sheets>
  <definedNames>
    <definedName name="_xlnm._FilterDatabase" localSheetId="4" hidden="1">CritériosArtefatoDesenv!$A$1:$D$1</definedName>
    <definedName name="Contribui_estruturantes">Classificação!$E$3:$E$5</definedName>
    <definedName name="COPA_2014">Classificação!$G$3:$G$5</definedName>
    <definedName name="Custo">Classificação!$H$3:$H$5</definedName>
    <definedName name="Duracao">Classificação!$D$11:$D$13</definedName>
    <definedName name="GDE">Classificação!$G$12:$G$13</definedName>
    <definedName name="Grau_INFRA">Classificação!$C$11:$C$13</definedName>
    <definedName name="GRAU_solucao_tecnica">Classificação!$F$12:$F$13</definedName>
    <definedName name="Meta_CHURN">Classificação!$D$3:$D$5</definedName>
    <definedName name="Meta_CONTACT_RATE">Classificação!$C$3:$C$5</definedName>
    <definedName name="Meta_EBITDA">Classificação!$B$3:$B$5</definedName>
    <definedName name="Meta_Receita_Liquida">Classificação!$A$3:$A$5</definedName>
    <definedName name="Não_é_L_O">Classificação!$F$3:$F$5</definedName>
    <definedName name="QTD_AREAS_IMPACTADAS">Classificação!$E$11:$E$13</definedName>
    <definedName name="QTD_Fornecedores">Classificação!$B$11:$B$13</definedName>
    <definedName name="QTD_SISTEMAS">Classificação!$A$11:$A$13</definedName>
    <definedName name="Sistemas_Clientes">Classificação!$I$12:$I$13</definedName>
    <definedName name="Terceiros">Classificação!$H$11:$H$13</definedName>
  </definedNames>
  <calcPr calcId="145621"/>
  <pivotCaches>
    <pivotCache cacheId="0" r:id="rId7"/>
  </pivotCaches>
</workbook>
</file>

<file path=xl/calcChain.xml><?xml version="1.0" encoding="utf-8"?>
<calcChain xmlns="http://schemas.openxmlformats.org/spreadsheetml/2006/main">
  <c r="E16" i="14" l="1"/>
  <c r="E15" i="14"/>
  <c r="E14" i="14"/>
  <c r="E13" i="14"/>
  <c r="E12" i="14"/>
  <c r="E11" i="14"/>
  <c r="E10" i="14"/>
  <c r="E9" i="14"/>
  <c r="E28" i="14"/>
  <c r="E27" i="14"/>
  <c r="E26" i="14"/>
  <c r="E25" i="14"/>
  <c r="E24" i="14"/>
  <c r="E23" i="14"/>
  <c r="E22" i="14"/>
  <c r="E21" i="14"/>
  <c r="E20" i="14"/>
  <c r="G28" i="14" l="1"/>
  <c r="G27" i="14"/>
  <c r="G26" i="14"/>
  <c r="G25" i="14"/>
  <c r="G24" i="14"/>
  <c r="G23" i="14"/>
  <c r="G22" i="14"/>
  <c r="G21" i="14"/>
  <c r="G20" i="14"/>
  <c r="G16" i="14"/>
  <c r="G15" i="14"/>
  <c r="G14" i="14"/>
  <c r="G13" i="14"/>
  <c r="G12" i="14"/>
  <c r="G11" i="14"/>
  <c r="G10" i="14"/>
  <c r="G9" i="14"/>
  <c r="F17" i="14" l="1"/>
  <c r="G17" i="14" s="1"/>
  <c r="F29" i="14"/>
  <c r="G29" i="14" s="1"/>
  <c r="O9" i="14" s="1"/>
  <c r="G30" i="14" l="1"/>
</calcChain>
</file>

<file path=xl/comments1.xml><?xml version="1.0" encoding="utf-8"?>
<comments xmlns="http://schemas.openxmlformats.org/spreadsheetml/2006/main">
  <authors>
    <author>profile</author>
  </authors>
  <commentList>
    <comment ref="C9" authorId="0">
      <text>
        <r>
          <rPr>
            <b/>
            <sz val="9"/>
            <color indexed="81"/>
            <rFont val="Tahoma"/>
            <charset val="1"/>
          </rPr>
          <t xml:space="preserve">É a Receita Líquida consolidada da venda dos Serviços oferecidos pela Oi, desconsiderando a venda de produtos físicos (modem, aparelhos fixos e móveis, sim cards, etc.). </t>
        </r>
      </text>
    </comment>
    <comment ref="C10" authorId="0">
      <text>
        <r>
          <rPr>
            <sz val="9"/>
            <color indexed="81"/>
            <rFont val="Tahoma"/>
            <charset val="1"/>
          </rPr>
          <t xml:space="preserve">É o Lucro antes de juros, impostos, depreciação e amortização. 
</t>
        </r>
      </text>
    </comment>
    <comment ref="C11" authorId="0">
      <text>
        <r>
          <rPr>
            <sz val="9"/>
            <color indexed="81"/>
            <rFont val="Tahoma"/>
            <charset val="1"/>
          </rPr>
          <t>É o resultado da apuração entre a quantidade total de chamadas atendidas no Call Center e a base de Clientes, dos Produtos: Fixo, Velox e Móvel em 2012.</t>
        </r>
      </text>
    </comment>
    <comment ref="C12" authorId="0">
      <text>
        <r>
          <rPr>
            <sz val="9"/>
            <color indexed="81"/>
            <rFont val="Tahoma"/>
            <charset val="1"/>
          </rPr>
          <t xml:space="preserve">É o resultado da apuração entre o volume total de retiradas (saída de Clientes da base) dos produtos Fixo, Velox, Pós-Pago, 2G, 3G, OCT e TV DTH, sobre a base média de Clientes destes produtos.
</t>
        </r>
      </text>
    </comment>
  </commentList>
</comments>
</file>

<file path=xl/sharedStrings.xml><?xml version="1.0" encoding="utf-8"?>
<sst xmlns="http://schemas.openxmlformats.org/spreadsheetml/2006/main" count="339" uniqueCount="174">
  <si>
    <t>C</t>
  </si>
  <si>
    <t>B</t>
  </si>
  <si>
    <t>A</t>
  </si>
  <si>
    <t>Resultado</t>
  </si>
  <si>
    <t>Técnico</t>
  </si>
  <si>
    <t>Estrategico</t>
  </si>
  <si>
    <t>Tipo de Solicitação Definido:</t>
  </si>
  <si>
    <t>Pontuação Final</t>
  </si>
  <si>
    <t>Envolve sistemas que estão sob a gestão do cliente (ex: URA. BOV)</t>
  </si>
  <si>
    <t>Afetam entidades terceiras (outras operadoras, bancos ou parceiros)</t>
  </si>
  <si>
    <t>Envolve abertura de GDE á equipe de engenharia</t>
  </si>
  <si>
    <t>Grau de novidade técnica da solução</t>
  </si>
  <si>
    <t>Quantidade de áreas impactadas (TI e áreas clientes)</t>
  </si>
  <si>
    <t>Duração do Projeto em Meses</t>
  </si>
  <si>
    <t>Grau de envolvimento de Infra</t>
  </si>
  <si>
    <t>Quantidade de sistemas críticos impactados</t>
  </si>
  <si>
    <t>Nota</t>
  </si>
  <si>
    <t>Peso</t>
  </si>
  <si>
    <t>Seleção</t>
  </si>
  <si>
    <t>Critério (Complexidade)</t>
  </si>
  <si>
    <t>Natureza do Critério</t>
  </si>
  <si>
    <t>Custo do Serviço de Fornecedor</t>
  </si>
  <si>
    <t>Impacto no não atendimento caso seja legal e obrigatória (L&amp;O)</t>
  </si>
  <si>
    <t>Contribui diretamente para o plano estruturante de sistemas</t>
  </si>
  <si>
    <r>
      <t xml:space="preserve">Meta </t>
    </r>
    <r>
      <rPr>
        <b/>
        <sz val="11"/>
        <rFont val="Calibri"/>
        <family val="2"/>
      </rPr>
      <t>CHURN</t>
    </r>
  </si>
  <si>
    <r>
      <t xml:space="preserve">Meta </t>
    </r>
    <r>
      <rPr>
        <b/>
        <sz val="11"/>
        <rFont val="Calibri"/>
        <family val="2"/>
      </rPr>
      <t>CONTACT RATE</t>
    </r>
  </si>
  <si>
    <r>
      <t xml:space="preserve">Meta </t>
    </r>
    <r>
      <rPr>
        <b/>
        <sz val="11"/>
        <rFont val="Calibri"/>
        <family val="2"/>
      </rPr>
      <t>EBITDA</t>
    </r>
  </si>
  <si>
    <r>
      <t xml:space="preserve">Meta </t>
    </r>
    <r>
      <rPr>
        <b/>
        <sz val="11"/>
        <rFont val="Calibri"/>
        <family val="2"/>
      </rPr>
      <t>Receita Líquida</t>
    </r>
  </si>
  <si>
    <t>Estratégico</t>
  </si>
  <si>
    <t>Peso (1-5)</t>
  </si>
  <si>
    <t>Critério (Relevância)</t>
  </si>
  <si>
    <t>Artefatos de Gestão</t>
  </si>
  <si>
    <t>Artefato</t>
  </si>
  <si>
    <t>Obrigatório</t>
  </si>
  <si>
    <t>Critério</t>
  </si>
  <si>
    <t>Comentário</t>
  </si>
  <si>
    <t>Visão da Solução + Mapa de Requisitos</t>
  </si>
  <si>
    <t>Sim</t>
  </si>
  <si>
    <t>Envolve desenvolvimento ou configuração com entrega de arquivos em produção</t>
  </si>
  <si>
    <t>Todos os casos onde é necessário a especificação de uma solução, havendo ou não alterações funcionais.</t>
  </si>
  <si>
    <t>Parecer de Infra</t>
  </si>
  <si>
    <t>Não</t>
  </si>
  <si>
    <t>Checklist de envolvimento de Infra positivo</t>
  </si>
  <si>
    <t>Verificar checklist de envolvimento de infra</t>
  </si>
  <si>
    <t>Foi informado custo de infra na Macro estimativa</t>
  </si>
  <si>
    <t>Foi identificado envolvimento de Infraestrutura</t>
  </si>
  <si>
    <t>Avaliar os casos em que há implicações em operação e infraestrutura</t>
  </si>
  <si>
    <t>Requisitos Não Funcionais</t>
  </si>
  <si>
    <t>Solução implica na garantia de requisitos não funcionais</t>
  </si>
  <si>
    <t>Na análise do desenho da solução há indicativo de alterações funcionais ou não que indicam a necessidade da preservação de algum requisito não funcional.</t>
  </si>
  <si>
    <t>Envolvimento de infra aponta a garantia de requisitos não funcionais</t>
  </si>
  <si>
    <t>No parecer de infra há necessidades do atendimento de requisitos não funcionais.</t>
  </si>
  <si>
    <t>Planilha de Interfaces</t>
  </si>
  <si>
    <t>Envolve interfaces de sistemas</t>
  </si>
  <si>
    <t>Estratégia de Testes</t>
  </si>
  <si>
    <t>É necessário execução de alguma etapa de testes.</t>
  </si>
  <si>
    <t>Documento informando ao fornecedor o escopo de testes a ser contratado.</t>
  </si>
  <si>
    <t>Proposta Financeira + Documento de Métrica</t>
  </si>
  <si>
    <t>Envolve contratação de parceiros</t>
  </si>
  <si>
    <t>A proposta financeira será elabora pelo parceiro e anexada a planilha de métrica adequada.</t>
  </si>
  <si>
    <t>Caso de Uso / Detalhamento Funcional</t>
  </si>
  <si>
    <t>Cria ou altera funcionalidade do sistema</t>
  </si>
  <si>
    <t>Necessidade de especificação funcional para a construção da solução.</t>
  </si>
  <si>
    <t>Regras de Negócio</t>
  </si>
  <si>
    <t>Necessidade de mapeamento e alteração de regras de negócio do sistema.</t>
  </si>
  <si>
    <t>Plano de Testes</t>
  </si>
  <si>
    <t>Conjunto de cenários e casos de testes a serem executados.</t>
  </si>
  <si>
    <t>Plano de Interdependência de cenários de testes</t>
  </si>
  <si>
    <t>É necessária a execução de etapa de testes integrados envolvendo fornecedor/sistema diferentes.</t>
  </si>
  <si>
    <t>Conjunto de cenários e casos de testes a serem executados com integração entre sistemas e fornecedores diferentes.</t>
  </si>
  <si>
    <t>Modelo de Dados</t>
  </si>
  <si>
    <t>Altera modelo de dados</t>
  </si>
  <si>
    <t>Casos onde for aplicada somente alteração na estrutura de dados, pois a especificação técnica contém Modelo de Dados.</t>
  </si>
  <si>
    <t>Especificação Técnica</t>
  </si>
  <si>
    <t>Altera estrutura de dados e/ou funcionalidade</t>
  </si>
  <si>
    <t>Verificar o interesse da área de TI em possuir a especificação técnica da solução.</t>
  </si>
  <si>
    <t>O desenvolvimento envolve tecnologia DW</t>
  </si>
  <si>
    <t>Para os casos de tecnologia DW há necessidade de especificação técnica.</t>
  </si>
  <si>
    <t>Código Fonte/Executáveis/Scripts</t>
  </si>
  <si>
    <t>Solução construída.</t>
  </si>
  <si>
    <t>Realiza configuração de sistema e/ou carga de dados</t>
  </si>
  <si>
    <t>Evidência de Testes</t>
  </si>
  <si>
    <t>Relatórios com as evidência das aplicações dos testes especificados</t>
  </si>
  <si>
    <t xml:space="preserve">Armazenamento de Evidência de testes
</t>
  </si>
  <si>
    <t>Documento informando onde estão armazenadas as evidências de testes.</t>
  </si>
  <si>
    <t>Release Notes</t>
  </si>
  <si>
    <t>Implanta objetos em produção, configurações que alteram o ambiente</t>
  </si>
  <si>
    <t>Solicitação de Infra</t>
  </si>
  <si>
    <t>Envolvimento da Oi no Desenho da Solução por sistema</t>
  </si>
  <si>
    <t>Tipo de sistema</t>
  </si>
  <si>
    <t>Capacidade x Retenção de Conhecimento</t>
  </si>
  <si>
    <t>Tipo de Participação de TI no DS</t>
  </si>
  <si>
    <t>Descrição</t>
  </si>
  <si>
    <t>Novos sistemas</t>
  </si>
  <si>
    <t>Responsável</t>
  </si>
  <si>
    <t xml:space="preserve">TI é responsável pelo Desenho da Solução e pelo envolvimento dos vários envolvidos, assegurando a qualidade do trabalho. Envolve a (s) Fábrica(s)  de Desenvolvimento sempre que necessário – tanto para alinhar entendimento final como para participar no DS quando não há know how interno ou capacidade. </t>
  </si>
  <si>
    <t>Sistemas legados</t>
  </si>
  <si>
    <t> Avaliar Capacidade e Retenção de Conhecimento</t>
  </si>
  <si>
    <t>Participante</t>
  </si>
  <si>
    <t>A responsabilidade de elaboração  e validação do DS é da Fábrica de Desenvolvimento, de  todos os sistemas  envolvidos na solicitação sob sua responsabilidade . Além disso, por consolidar e efetuar alinhamento e envolvimento dos vários envolvidos. A Oi só intervém para desbloquear alguma situação e aprovação do DS.</t>
  </si>
  <si>
    <t>Documento informando o escopo do envolvimento de infra na solicitação.</t>
  </si>
  <si>
    <t>Documento contendo todos os itens de configuração a serem promovidos na release.</t>
  </si>
  <si>
    <t>Rótulos de Linha</t>
  </si>
  <si>
    <t>Total Geral</t>
  </si>
  <si>
    <t>(Tudo)</t>
  </si>
  <si>
    <t>Seleção de Artefatos Funcionais / Técnicos</t>
  </si>
  <si>
    <t>Como utilizar</t>
  </si>
  <si>
    <t>Com base nos critérios selecionados, a planilha informa os artefatos aplicáveis.</t>
  </si>
  <si>
    <t>A seleção dos critérios deve ser repetida para cada um dos sistemas envolvidos na solução.</t>
  </si>
  <si>
    <r>
      <rPr>
        <b/>
        <i/>
        <sz val="11"/>
        <color theme="4"/>
        <rFont val="Calibri"/>
        <family val="2"/>
        <scheme val="minor"/>
      </rPr>
      <t>Atenção:</t>
    </r>
    <r>
      <rPr>
        <i/>
        <sz val="11"/>
        <color theme="4"/>
        <rFont val="Calibri"/>
        <family val="2"/>
        <scheme val="minor"/>
      </rPr>
      <t xml:space="preserve"> Essa seção funciona como um indicador e orientador em relação ao conjunto de artefatos que serão gerados para cada sistema . </t>
    </r>
  </si>
  <si>
    <t>Sendo assim, é necessário uma avaliação técnica e funcional mais detalhada a fim de confirmar a lista gerada ao aplicar os filtros dessa seção. Após essa confirmação, a lista gerada deve ser citada no artefato "Termo de Abertura".</t>
  </si>
  <si>
    <t>Após essa confirmação, a lista gerada deve ser citada no artefato "Termo de Abertura".</t>
  </si>
  <si>
    <r>
      <t xml:space="preserve">Utilize o filtro da </t>
    </r>
    <r>
      <rPr>
        <b/>
        <i/>
        <sz val="11"/>
        <color theme="4"/>
        <rFont val="Calibri"/>
        <family val="2"/>
        <scheme val="minor"/>
      </rPr>
      <t>célula B14</t>
    </r>
    <r>
      <rPr>
        <i/>
        <sz val="11"/>
        <color theme="4"/>
        <rFont val="Calibri"/>
        <family val="2"/>
        <scheme val="minor"/>
      </rPr>
      <t>, selecionando os critérios de acordo com a solução necessária.</t>
    </r>
  </si>
  <si>
    <t>Classificação</t>
  </si>
  <si>
    <t>Quantidade de Fornecedores envolvidos / cada fornecedor</t>
  </si>
  <si>
    <t>Classificação de Intensidade de Gestão</t>
  </si>
  <si>
    <t>Nº do STI</t>
  </si>
  <si>
    <t>Título</t>
  </si>
  <si>
    <t>TIPO C Estendido?</t>
  </si>
  <si>
    <t>Solicitações ligadas à Copa 2014</t>
  </si>
  <si>
    <t>ESTRATÉGICO</t>
  </si>
  <si>
    <t>Não contribui</t>
  </si>
  <si>
    <t>Não é L&amp;O</t>
  </si>
  <si>
    <t>Não Impacta</t>
  </si>
  <si>
    <t>&lt;= 500K</t>
  </si>
  <si>
    <t>Impacta</t>
  </si>
  <si>
    <t>Entre 500K e 2,5 Mi</t>
  </si>
  <si>
    <t>É o objetivo primário do projeto</t>
  </si>
  <si>
    <t>&gt; 2,5 Mi</t>
  </si>
  <si>
    <t>TÉCNICO</t>
  </si>
  <si>
    <t>Até 1</t>
  </si>
  <si>
    <t>Menor que 4m</t>
  </si>
  <si>
    <t>Menor que 5</t>
  </si>
  <si>
    <t>Já realizado pela equipe do projeto</t>
  </si>
  <si>
    <t>NÃO</t>
  </si>
  <si>
    <t>Baixo Impacto</t>
  </si>
  <si>
    <t>Entre 2 e 3</t>
  </si>
  <si>
    <t>2 a 3</t>
  </si>
  <si>
    <t>4 a 7 m</t>
  </si>
  <si>
    <t>de 5 a 8</t>
  </si>
  <si>
    <t>Médio Impacto</t>
  </si>
  <si>
    <t>&gt; 3</t>
  </si>
  <si>
    <t>Maior que 3</t>
  </si>
  <si>
    <t>Maior que 7m</t>
  </si>
  <si>
    <t>Maior que 8</t>
  </si>
  <si>
    <t>Nunca realizado pela equipe do projeto</t>
  </si>
  <si>
    <t>SIM</t>
  </si>
  <si>
    <t>Alto impacto</t>
  </si>
  <si>
    <t>Grau de envolvimento de Infra e Operações</t>
  </si>
  <si>
    <t>Simples</t>
  </si>
  <si>
    <t>Solução complexa de infra e operações</t>
  </si>
  <si>
    <t>Média</t>
  </si>
  <si>
    <t>Especificação da Migração de Dados</t>
  </si>
  <si>
    <t>Realiza migração de dados</t>
  </si>
  <si>
    <t>Necessidade de migrar dados de um sistema para outro.</t>
  </si>
  <si>
    <t>Plano de Migração de Dados</t>
  </si>
  <si>
    <t>Detalhamento de Interfaces (DI) - Data Mapping</t>
  </si>
  <si>
    <t>De acordo com a solicitação e/ou solução proposta é necessário representar a interface entre sistemas.</t>
  </si>
  <si>
    <t>Especificação de Monitoração de Serviços</t>
  </si>
  <si>
    <t>Contém o planejamento a ser executado para monitoração do serviço.</t>
  </si>
  <si>
    <t>Manual de Operação e Produção</t>
  </si>
  <si>
    <t>Runbook</t>
  </si>
  <si>
    <t>Plano Técnico de Mudança</t>
  </si>
  <si>
    <t>Manual de Usuário/Treinamento</t>
  </si>
  <si>
    <t>Contratação Suporte Pós Produção</t>
  </si>
  <si>
    <t>Contém informações do sistema relacionados a sua manutenção e operação</t>
  </si>
  <si>
    <t>É necessário monitoração de algum serviço de negócio em produção.</t>
  </si>
  <si>
    <t>É necessária a contratação de suporte pós produção</t>
  </si>
  <si>
    <t>Contém informações para implantação dos objetos em produção</t>
  </si>
  <si>
    <t>Manual do sistema</t>
  </si>
  <si>
    <t>Suporte pós produção oferecido pelas fábricas de desenvolvimento</t>
  </si>
  <si>
    <t>Solicitações ligadas à grandes eventos (Copa 2014, Olimpíadas)</t>
  </si>
  <si>
    <t>Grau de novidade técnica da solução para a Oi</t>
  </si>
  <si>
    <t xml:space="preserve">Unificação RA Margem Tráfego e Integridade de Plataformas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</si>
</sst>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2"/>
      <color theme="4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i/>
      <sz val="11"/>
      <color theme="4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5A528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/>
      <bottom style="thin">
        <color rgb="FF808080"/>
      </bottom>
      <diagonal/>
    </border>
    <border>
      <left style="thin">
        <color rgb="FFFFFFFF"/>
      </left>
      <right style="thin">
        <color rgb="FFFFFFFF"/>
      </right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8" borderId="1" xfId="1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left" vertical="center" wrapText="1"/>
    </xf>
    <xf numFmtId="0" fontId="7" fillId="0" borderId="0" xfId="0" applyFont="1" applyFill="1" applyBorder="1" applyAlignment="1">
      <alignment horizontal="right" vertical="center"/>
    </xf>
    <xf numFmtId="0" fontId="3" fillId="8" borderId="1" xfId="1" applyFont="1" applyFill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3" fillId="9" borderId="0" xfId="0" applyFont="1" applyFill="1" applyAlignment="1">
      <alignment horizontal="center"/>
    </xf>
    <xf numFmtId="0" fontId="0" fillId="9" borderId="0" xfId="0" applyFill="1" applyAlignment="1">
      <alignment wrapText="1"/>
    </xf>
    <xf numFmtId="0" fontId="10" fillId="9" borderId="0" xfId="0" applyFont="1" applyFill="1"/>
    <xf numFmtId="0" fontId="11" fillId="9" borderId="0" xfId="0" applyFont="1" applyFill="1"/>
    <xf numFmtId="0" fontId="3" fillId="6" borderId="1" xfId="0" applyFont="1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5" fillId="12" borderId="1" xfId="0" applyFont="1" applyFill="1" applyBorder="1" applyAlignment="1">
      <alignment wrapText="1"/>
    </xf>
    <xf numFmtId="0" fontId="12" fillId="9" borderId="0" xfId="0" applyFont="1" applyFill="1"/>
    <xf numFmtId="0" fontId="13" fillId="13" borderId="2" xfId="0" applyFont="1" applyFill="1" applyBorder="1" applyAlignment="1">
      <alignment horizontal="center" vertical="center" wrapText="1" readingOrder="1"/>
    </xf>
    <xf numFmtId="0" fontId="13" fillId="13" borderId="3" xfId="0" applyFont="1" applyFill="1" applyBorder="1" applyAlignment="1">
      <alignment horizontal="center" vertical="center" wrapText="1" readingOrder="1"/>
    </xf>
    <xf numFmtId="0" fontId="13" fillId="14" borderId="4" xfId="0" applyFont="1" applyFill="1" applyBorder="1" applyAlignment="1">
      <alignment horizontal="center" vertical="center" wrapText="1" readingOrder="1"/>
    </xf>
    <xf numFmtId="0" fontId="14" fillId="15" borderId="5" xfId="0" applyFont="1" applyFill="1" applyBorder="1" applyAlignment="1">
      <alignment horizontal="center" vertical="center" wrapText="1" readingOrder="1"/>
    </xf>
    <xf numFmtId="0" fontId="14" fillId="15" borderId="6" xfId="0" applyFont="1" applyFill="1" applyBorder="1" applyAlignment="1">
      <alignment horizontal="center" vertical="center" wrapText="1" readingOrder="1"/>
    </xf>
    <xf numFmtId="0" fontId="14" fillId="0" borderId="7" xfId="0" applyFont="1" applyBorder="1" applyAlignment="1">
      <alignment horizontal="center" vertical="center" wrapText="1" readingOrder="1"/>
    </xf>
    <xf numFmtId="0" fontId="5" fillId="11" borderId="1" xfId="0" applyFont="1" applyFill="1" applyBorder="1" applyAlignment="1">
      <alignment wrapText="1"/>
    </xf>
    <xf numFmtId="0" fontId="5" fillId="16" borderId="1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pivotButton="1" applyFont="1"/>
    <xf numFmtId="0" fontId="10" fillId="0" borderId="0" xfId="0" applyFont="1"/>
    <xf numFmtId="0" fontId="16" fillId="0" borderId="0" xfId="0" applyFont="1"/>
    <xf numFmtId="0" fontId="17" fillId="0" borderId="0" xfId="0" applyFont="1"/>
    <xf numFmtId="0" fontId="6" fillId="6" borderId="1" xfId="0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vertical="center" wrapText="1"/>
    </xf>
    <xf numFmtId="49" fontId="8" fillId="17" borderId="1" xfId="0" applyNumberFormat="1" applyFont="1" applyFill="1" applyBorder="1" applyAlignment="1">
      <alignment vertical="center" wrapText="1"/>
    </xf>
    <xf numFmtId="49" fontId="5" fillId="17" borderId="1" xfId="0" applyNumberFormat="1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4" fillId="7" borderId="13" xfId="1" applyFont="1" applyFill="1" applyBorder="1" applyAlignment="1">
      <alignment horizontal="center"/>
    </xf>
    <xf numFmtId="0" fontId="0" fillId="9" borderId="1" xfId="0" applyFill="1" applyBorder="1" applyAlignment="1">
      <alignment wrapText="1"/>
    </xf>
    <xf numFmtId="0" fontId="6" fillId="6" borderId="1" xfId="0" applyFont="1" applyFill="1" applyBorder="1" applyAlignment="1">
      <alignment horizontal="center" vertical="center"/>
    </xf>
    <xf numFmtId="49" fontId="8" fillId="0" borderId="15" xfId="0" applyNumberFormat="1" applyFont="1" applyBorder="1" applyAlignment="1">
      <alignment horizontal="center" vertical="center" wrapText="1"/>
    </xf>
    <xf numFmtId="49" fontId="5" fillId="0" borderId="15" xfId="0" applyNumberFormat="1" applyFont="1" applyBorder="1" applyAlignment="1">
      <alignment horizontal="center" vertical="center" wrapText="1"/>
    </xf>
    <xf numFmtId="0" fontId="1" fillId="2" borderId="17" xfId="1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1" fillId="2" borderId="17" xfId="1" applyBorder="1" applyAlignment="1">
      <alignment horizontal="center" vertical="center"/>
    </xf>
    <xf numFmtId="0" fontId="0" fillId="18" borderId="1" xfId="0" applyFill="1" applyBorder="1" applyAlignment="1">
      <alignment wrapText="1"/>
    </xf>
    <xf numFmtId="0" fontId="3" fillId="0" borderId="1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49" fontId="4" fillId="7" borderId="11" xfId="0" applyNumberFormat="1" applyFont="1" applyFill="1" applyBorder="1" applyAlignment="1">
      <alignment horizontal="center" vertical="center" wrapText="1"/>
    </xf>
    <xf numFmtId="49" fontId="4" fillId="7" borderId="12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left" vertical="center"/>
    </xf>
    <xf numFmtId="0" fontId="10" fillId="9" borderId="15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49" fontId="2" fillId="7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5" fillId="0" borderId="8" xfId="0" applyFont="1" applyBorder="1" applyAlignment="1">
      <alignment horizontal="left" vertical="center" wrapText="1" readingOrder="1"/>
    </xf>
    <xf numFmtId="0" fontId="15" fillId="0" borderId="9" xfId="0" applyFont="1" applyBorder="1" applyAlignment="1">
      <alignment horizontal="left" vertical="center" wrapText="1" readingOrder="1"/>
    </xf>
    <xf numFmtId="0" fontId="14" fillId="15" borderId="8" xfId="0" applyFont="1" applyFill="1" applyBorder="1" applyAlignment="1">
      <alignment horizontal="center" vertical="center" wrapText="1" readingOrder="1"/>
    </xf>
    <xf numFmtId="0" fontId="14" fillId="15" borderId="10" xfId="0" applyFont="1" applyFill="1" applyBorder="1" applyAlignment="1">
      <alignment horizontal="center" vertical="center" wrapText="1" readingOrder="1"/>
    </xf>
    <xf numFmtId="0" fontId="14" fillId="15" borderId="9" xfId="0" applyFont="1" applyFill="1" applyBorder="1" applyAlignment="1">
      <alignment horizontal="center" vertical="center" wrapText="1" readingOrder="1"/>
    </xf>
    <xf numFmtId="0" fontId="14" fillId="0" borderId="8" xfId="0" applyFont="1" applyBorder="1" applyAlignment="1">
      <alignment horizontal="center" vertical="center" wrapText="1" readingOrder="1"/>
    </xf>
    <xf numFmtId="0" fontId="14" fillId="0" borderId="9" xfId="0" applyFont="1" applyBorder="1" applyAlignment="1">
      <alignment horizontal="center" vertical="center" wrapText="1" readingOrder="1"/>
    </xf>
  </cellXfs>
  <cellStyles count="2">
    <cellStyle name="Bom" xfId="1" builtinId="26"/>
    <cellStyle name="Normal" xfId="0" builtinId="0"/>
  </cellStyles>
  <dxfs count="2">
    <dxf>
      <font>
        <b/>
      </font>
    </dxf>
    <dxf>
      <font>
        <b val="0"/>
        <i val="0"/>
      </font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133351</xdr:colOff>
      <xdr:row>0</xdr:row>
      <xdr:rowOff>38102</xdr:rowOff>
    </xdr:from>
    <xdr:to>
      <xdr:col>1</xdr:col>
      <xdr:colOff>828675</xdr:colOff>
      <xdr:row>3</xdr:row>
      <xdr:rowOff>114301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38102"/>
          <a:ext cx="695324" cy="6572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723900</xdr:colOff>
      <xdr:row>3</xdr:row>
      <xdr:rowOff>142875</xdr:rowOff>
    </xdr:to>
    <xdr:pic>
      <xdr:nvPicPr>
        <xdr:cNvPr id="2" name="Imagem 1" descr="Oi_mass_logo_3_1c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23900" cy="7239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243666</xdr:colOff>
      <xdr:row>6</xdr:row>
      <xdr:rowOff>0</xdr:rowOff>
    </xdr:from>
    <xdr:to>
      <xdr:col>10</xdr:col>
      <xdr:colOff>484717</xdr:colOff>
      <xdr:row>10</xdr:row>
      <xdr:rowOff>79016</xdr:rowOff>
    </xdr:to>
    <xdr:sp macro="" textlink="">
      <xdr:nvSpPr>
        <xdr:cNvPr id="3" name="AutoShape 9"/>
        <xdr:cNvSpPr>
          <a:spLocks noChangeArrowheads="1"/>
        </xdr:cNvSpPr>
      </xdr:nvSpPr>
      <xdr:spPr bwMode="auto">
        <a:xfrm>
          <a:off x="243666" y="1123950"/>
          <a:ext cx="8784976" cy="726716"/>
        </a:xfrm>
        <a:prstGeom prst="homePlate">
          <a:avLst>
            <a:gd name="adj" fmla="val 38064"/>
          </a:avLst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/>
      </xdr:spPr>
      <xdr:txBody>
        <a:bodyPr wrap="square" lIns="0" tIns="18000" rIns="72000" bIns="44450" anchor="t" anchorCtr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r>
            <a:rPr lang="pt-PT" sz="1000" b="1">
              <a:solidFill>
                <a:srgbClr val="000000"/>
              </a:solidFill>
            </a:rPr>
            <a:t>Ciclo de Vida de Desenvolvimento</a:t>
          </a:r>
        </a:p>
      </xdr:txBody>
    </xdr:sp>
    <xdr:clientData/>
  </xdr:twoCellAnchor>
  <xdr:twoCellAnchor>
    <xdr:from>
      <xdr:col>8</xdr:col>
      <xdr:colOff>596784</xdr:colOff>
      <xdr:row>7</xdr:row>
      <xdr:rowOff>5560</xdr:rowOff>
    </xdr:from>
    <xdr:to>
      <xdr:col>10</xdr:col>
      <xdr:colOff>372599</xdr:colOff>
      <xdr:row>9</xdr:row>
      <xdr:rowOff>100922</xdr:rowOff>
    </xdr:to>
    <xdr:sp macro="" textlink="">
      <xdr:nvSpPr>
        <xdr:cNvPr id="4" name="AutoShape 9"/>
        <xdr:cNvSpPr>
          <a:spLocks noChangeArrowheads="1"/>
        </xdr:cNvSpPr>
      </xdr:nvSpPr>
      <xdr:spPr bwMode="auto">
        <a:xfrm>
          <a:off x="7921509" y="1291435"/>
          <a:ext cx="995015" cy="419212"/>
        </a:xfrm>
        <a:prstGeom prst="homePlate">
          <a:avLst>
            <a:gd name="adj" fmla="val 38064"/>
          </a:avLst>
        </a:prstGeom>
        <a:solidFill>
          <a:srgbClr val="FFFFFF"/>
        </a:solidFill>
        <a:ln w="19050">
          <a:solidFill>
            <a:srgbClr val="5A528F"/>
          </a:solidFill>
          <a:miter lim="800000"/>
          <a:headEnd/>
          <a:tailEnd/>
        </a:ln>
        <a:effectLst/>
      </xdr:spPr>
      <xdr:txBody>
        <a:bodyPr wrap="square" lIns="324000" tIns="72000" rIns="72000" bIns="44450" anchor="ctr" anchorCtr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>
            <a:spcBef>
              <a:spcPct val="50000"/>
            </a:spcBef>
          </a:pPr>
          <a:r>
            <a:rPr lang="pt-BR" sz="800" b="1">
              <a:solidFill>
                <a:srgbClr val="2C2C2C"/>
              </a:solidFill>
            </a:rPr>
            <a:t>Pós-</a:t>
          </a:r>
          <a:br>
            <a:rPr lang="pt-BR" sz="800" b="1">
              <a:solidFill>
                <a:srgbClr val="2C2C2C"/>
              </a:solidFill>
            </a:rPr>
          </a:br>
          <a:r>
            <a:rPr lang="pt-BR" sz="800" b="1">
              <a:solidFill>
                <a:srgbClr val="2C2C2C"/>
              </a:solidFill>
            </a:rPr>
            <a:t>Implantação</a:t>
          </a:r>
        </a:p>
      </xdr:txBody>
    </xdr:sp>
    <xdr:clientData/>
  </xdr:twoCellAnchor>
  <xdr:twoCellAnchor>
    <xdr:from>
      <xdr:col>7</xdr:col>
      <xdr:colOff>459709</xdr:colOff>
      <xdr:row>7</xdr:row>
      <xdr:rowOff>5560</xdr:rowOff>
    </xdr:from>
    <xdr:to>
      <xdr:col>9</xdr:col>
      <xdr:colOff>230221</xdr:colOff>
      <xdr:row>9</xdr:row>
      <xdr:rowOff>100922</xdr:rowOff>
    </xdr:to>
    <xdr:sp macro="" textlink="">
      <xdr:nvSpPr>
        <xdr:cNvPr id="5" name="AutoShape 9"/>
        <xdr:cNvSpPr>
          <a:spLocks noChangeArrowheads="1"/>
        </xdr:cNvSpPr>
      </xdr:nvSpPr>
      <xdr:spPr bwMode="auto">
        <a:xfrm>
          <a:off x="7174834" y="1291435"/>
          <a:ext cx="989712" cy="419212"/>
        </a:xfrm>
        <a:prstGeom prst="homePlate">
          <a:avLst>
            <a:gd name="adj" fmla="val 38064"/>
          </a:avLst>
        </a:prstGeom>
        <a:solidFill>
          <a:srgbClr val="FFFFFF"/>
        </a:solidFill>
        <a:ln w="19050">
          <a:solidFill>
            <a:srgbClr val="5A528F"/>
          </a:solidFill>
          <a:miter lim="800000"/>
          <a:headEnd/>
          <a:tailEnd/>
        </a:ln>
        <a:effectLst/>
      </xdr:spPr>
      <xdr:txBody>
        <a:bodyPr wrap="square" lIns="324000" tIns="72000" rIns="72000" bIns="44450" anchor="ctr" anchorCtr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>
            <a:spcBef>
              <a:spcPct val="50000"/>
            </a:spcBef>
          </a:pPr>
          <a:r>
            <a:rPr lang="pt-BR" sz="800" b="1">
              <a:solidFill>
                <a:srgbClr val="2C2C2C"/>
              </a:solidFill>
            </a:rPr>
            <a:t>Implantação</a:t>
          </a:r>
        </a:p>
      </xdr:txBody>
    </xdr:sp>
    <xdr:clientData/>
  </xdr:twoCellAnchor>
  <xdr:twoCellAnchor>
    <xdr:from>
      <xdr:col>6</xdr:col>
      <xdr:colOff>121385</xdr:colOff>
      <xdr:row>7</xdr:row>
      <xdr:rowOff>5560</xdr:rowOff>
    </xdr:from>
    <xdr:to>
      <xdr:col>8</xdr:col>
      <xdr:colOff>129321</xdr:colOff>
      <xdr:row>9</xdr:row>
      <xdr:rowOff>100922</xdr:rowOff>
    </xdr:to>
    <xdr:sp macro="" textlink="">
      <xdr:nvSpPr>
        <xdr:cNvPr id="6" name="AutoShape 9"/>
        <xdr:cNvSpPr>
          <a:spLocks noChangeArrowheads="1"/>
        </xdr:cNvSpPr>
      </xdr:nvSpPr>
      <xdr:spPr bwMode="auto">
        <a:xfrm>
          <a:off x="6226910" y="1291435"/>
          <a:ext cx="1227136" cy="419212"/>
        </a:xfrm>
        <a:prstGeom prst="homePlate">
          <a:avLst>
            <a:gd name="adj" fmla="val 38064"/>
          </a:avLst>
        </a:prstGeom>
        <a:solidFill>
          <a:srgbClr val="FFFFFF"/>
        </a:solidFill>
        <a:ln w="19050">
          <a:solidFill>
            <a:srgbClr val="5A528F"/>
          </a:solidFill>
          <a:miter lim="800000"/>
          <a:headEnd/>
          <a:tailEnd/>
        </a:ln>
        <a:effectLst/>
      </xdr:spPr>
      <xdr:txBody>
        <a:bodyPr wrap="square" lIns="324000" tIns="72000" rIns="72000" bIns="44450" anchor="ctr" anchorCtr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>
            <a:spcBef>
              <a:spcPct val="50000"/>
            </a:spcBef>
          </a:pPr>
          <a:r>
            <a:rPr lang="pt-BR" sz="800" b="1">
              <a:solidFill>
                <a:srgbClr val="2C2C2C"/>
              </a:solidFill>
            </a:rPr>
            <a:t>Testes</a:t>
          </a:r>
        </a:p>
      </xdr:txBody>
    </xdr:sp>
    <xdr:clientData/>
  </xdr:twoCellAnchor>
  <xdr:twoCellAnchor>
    <xdr:from>
      <xdr:col>4</xdr:col>
      <xdr:colOff>397901</xdr:colOff>
      <xdr:row>7</xdr:row>
      <xdr:rowOff>5560</xdr:rowOff>
    </xdr:from>
    <xdr:to>
      <xdr:col>6</xdr:col>
      <xdr:colOff>474845</xdr:colOff>
      <xdr:row>9</xdr:row>
      <xdr:rowOff>100922</xdr:rowOff>
    </xdr:to>
    <xdr:sp macro="" textlink="">
      <xdr:nvSpPr>
        <xdr:cNvPr id="7" name="AutoShape 9"/>
        <xdr:cNvSpPr>
          <a:spLocks noChangeArrowheads="1"/>
        </xdr:cNvSpPr>
      </xdr:nvSpPr>
      <xdr:spPr bwMode="auto">
        <a:xfrm>
          <a:off x="5284226" y="1291435"/>
          <a:ext cx="1296144" cy="419212"/>
        </a:xfrm>
        <a:prstGeom prst="homePlate">
          <a:avLst>
            <a:gd name="adj" fmla="val 38064"/>
          </a:avLst>
        </a:prstGeom>
        <a:solidFill>
          <a:srgbClr val="FFFFFF"/>
        </a:solidFill>
        <a:ln w="19050">
          <a:solidFill>
            <a:srgbClr val="5A528F"/>
          </a:solidFill>
          <a:miter lim="800000"/>
          <a:headEnd/>
          <a:tailEnd/>
        </a:ln>
        <a:effectLst/>
      </xdr:spPr>
      <xdr:txBody>
        <a:bodyPr wrap="square" lIns="324000" tIns="72000" rIns="72000" bIns="44450" anchor="ctr" anchorCtr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>
            <a:spcBef>
              <a:spcPct val="50000"/>
            </a:spcBef>
          </a:pPr>
          <a:r>
            <a:rPr lang="pt-BR" sz="800" b="1">
              <a:solidFill>
                <a:srgbClr val="2C2C2C"/>
              </a:solidFill>
            </a:rPr>
            <a:t>[Desenho Téc] Construção e Aprov Solução</a:t>
          </a:r>
        </a:p>
      </xdr:txBody>
    </xdr:sp>
    <xdr:clientData/>
  </xdr:twoCellAnchor>
  <xdr:twoCellAnchor>
    <xdr:from>
      <xdr:col>2</xdr:col>
      <xdr:colOff>339946</xdr:colOff>
      <xdr:row>7</xdr:row>
      <xdr:rowOff>5560</xdr:rowOff>
    </xdr:from>
    <xdr:to>
      <xdr:col>4</xdr:col>
      <xdr:colOff>596724</xdr:colOff>
      <xdr:row>9</xdr:row>
      <xdr:rowOff>100922</xdr:rowOff>
    </xdr:to>
    <xdr:sp macro="" textlink="">
      <xdr:nvSpPr>
        <xdr:cNvPr id="8" name="AutoShape 9"/>
        <xdr:cNvSpPr>
          <a:spLocks noChangeArrowheads="1"/>
        </xdr:cNvSpPr>
      </xdr:nvSpPr>
      <xdr:spPr bwMode="auto">
        <a:xfrm>
          <a:off x="4007071" y="1291435"/>
          <a:ext cx="1475978" cy="419212"/>
        </a:xfrm>
        <a:prstGeom prst="homePlate">
          <a:avLst>
            <a:gd name="adj" fmla="val 38064"/>
          </a:avLst>
        </a:prstGeom>
        <a:solidFill>
          <a:srgbClr val="FFFFFF"/>
        </a:solidFill>
        <a:ln w="19050">
          <a:solidFill>
            <a:srgbClr val="5A528F"/>
          </a:solidFill>
          <a:miter lim="800000"/>
          <a:headEnd/>
          <a:tailEnd/>
        </a:ln>
        <a:effectLst/>
      </xdr:spPr>
      <xdr:txBody>
        <a:bodyPr wrap="square" lIns="324000" tIns="72000" rIns="72000" bIns="44450" anchor="ctr" anchorCtr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>
            <a:spcBef>
              <a:spcPct val="50000"/>
            </a:spcBef>
          </a:pPr>
          <a:r>
            <a:rPr lang="pt-BR" sz="800" b="1">
              <a:solidFill>
                <a:srgbClr val="2C2C2C"/>
              </a:solidFill>
            </a:rPr>
            <a:t>Planejamento </a:t>
          </a:r>
          <a:br>
            <a:rPr lang="pt-BR" sz="800" b="1">
              <a:solidFill>
                <a:srgbClr val="2C2C2C"/>
              </a:solidFill>
            </a:rPr>
          </a:br>
          <a:r>
            <a:rPr lang="pt-BR" sz="800" b="1">
              <a:solidFill>
                <a:srgbClr val="2C2C2C"/>
              </a:solidFill>
            </a:rPr>
            <a:t>Desenvolvimento</a:t>
          </a:r>
        </a:p>
      </xdr:txBody>
    </xdr:sp>
    <xdr:clientData/>
  </xdr:twoCellAnchor>
  <xdr:twoCellAnchor>
    <xdr:from>
      <xdr:col>1</xdr:col>
      <xdr:colOff>1248809</xdr:colOff>
      <xdr:row>7</xdr:row>
      <xdr:rowOff>5560</xdr:rowOff>
    </xdr:from>
    <xdr:to>
      <xdr:col>2</xdr:col>
      <xdr:colOff>496372</xdr:colOff>
      <xdr:row>9</xdr:row>
      <xdr:rowOff>100922</xdr:rowOff>
    </xdr:to>
    <xdr:sp macro="" textlink="">
      <xdr:nvSpPr>
        <xdr:cNvPr id="9" name="AutoShape 9"/>
        <xdr:cNvSpPr>
          <a:spLocks noChangeArrowheads="1"/>
        </xdr:cNvSpPr>
      </xdr:nvSpPr>
      <xdr:spPr bwMode="auto">
        <a:xfrm>
          <a:off x="3058559" y="1291435"/>
          <a:ext cx="1104938" cy="419212"/>
        </a:xfrm>
        <a:prstGeom prst="homePlate">
          <a:avLst>
            <a:gd name="adj" fmla="val 38064"/>
          </a:avLst>
        </a:prstGeom>
        <a:solidFill>
          <a:srgbClr val="FFFFFF"/>
        </a:solidFill>
        <a:ln w="19050">
          <a:solidFill>
            <a:srgbClr val="5A528F"/>
          </a:solidFill>
          <a:miter lim="800000"/>
          <a:headEnd/>
          <a:tailEnd/>
        </a:ln>
        <a:effectLst/>
      </xdr:spPr>
      <xdr:txBody>
        <a:bodyPr wrap="square" lIns="324000" tIns="72000" rIns="72000" bIns="44450" anchor="ctr" anchorCtr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>
            <a:spcBef>
              <a:spcPct val="50000"/>
            </a:spcBef>
          </a:pPr>
          <a:r>
            <a:rPr lang="pt-BR" sz="800" b="1">
              <a:solidFill>
                <a:srgbClr val="2C2C2C"/>
              </a:solidFill>
            </a:rPr>
            <a:t>Aprovação</a:t>
          </a:r>
          <a:br>
            <a:rPr lang="pt-BR" sz="800" b="1">
              <a:solidFill>
                <a:srgbClr val="2C2C2C"/>
              </a:solidFill>
            </a:rPr>
          </a:br>
          <a:r>
            <a:rPr lang="pt-BR" sz="800" b="1">
              <a:solidFill>
                <a:srgbClr val="2C2C2C"/>
              </a:solidFill>
            </a:rPr>
            <a:t>Financeira</a:t>
          </a:r>
          <a:endParaRPr lang="pt-BR" sz="800" b="1" baseline="30000">
            <a:solidFill>
              <a:srgbClr val="2C2C2C"/>
            </a:solidFill>
          </a:endParaRPr>
        </a:p>
      </xdr:txBody>
    </xdr:sp>
    <xdr:clientData/>
  </xdr:twoCellAnchor>
  <xdr:twoCellAnchor>
    <xdr:from>
      <xdr:col>1</xdr:col>
      <xdr:colOff>234116</xdr:colOff>
      <xdr:row>7</xdr:row>
      <xdr:rowOff>5560</xdr:rowOff>
    </xdr:from>
    <xdr:to>
      <xdr:col>1</xdr:col>
      <xdr:colOff>1524431</xdr:colOff>
      <xdr:row>9</xdr:row>
      <xdr:rowOff>100922</xdr:rowOff>
    </xdr:to>
    <xdr:sp macro="" textlink="">
      <xdr:nvSpPr>
        <xdr:cNvPr id="10" name="AutoShape 9"/>
        <xdr:cNvSpPr>
          <a:spLocks noChangeArrowheads="1"/>
        </xdr:cNvSpPr>
      </xdr:nvSpPr>
      <xdr:spPr bwMode="auto">
        <a:xfrm>
          <a:off x="2043866" y="1291435"/>
          <a:ext cx="1290315" cy="419212"/>
        </a:xfrm>
        <a:prstGeom prst="homePlate">
          <a:avLst>
            <a:gd name="adj" fmla="val 38064"/>
          </a:avLst>
        </a:prstGeom>
        <a:solidFill>
          <a:srgbClr val="FFFFFF"/>
        </a:solidFill>
        <a:ln w="19050">
          <a:solidFill>
            <a:srgbClr val="5A528F"/>
          </a:solidFill>
          <a:miter lim="800000"/>
          <a:headEnd/>
          <a:tailEnd/>
        </a:ln>
        <a:effectLst/>
      </xdr:spPr>
      <xdr:txBody>
        <a:bodyPr wrap="square" lIns="324000" tIns="72000" rIns="72000" bIns="44450" anchor="ctr" anchorCtr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>
            <a:spcBef>
              <a:spcPct val="50000"/>
            </a:spcBef>
          </a:pPr>
          <a:r>
            <a:rPr lang="pt-BR" sz="800" b="1">
              <a:solidFill>
                <a:srgbClr val="2C2C2C"/>
              </a:solidFill>
            </a:rPr>
            <a:t>Desenho </a:t>
          </a:r>
          <a:br>
            <a:rPr lang="pt-BR" sz="800" b="1">
              <a:solidFill>
                <a:srgbClr val="2C2C2C"/>
              </a:solidFill>
            </a:rPr>
          </a:br>
          <a:r>
            <a:rPr lang="pt-BR" sz="800" b="1">
              <a:solidFill>
                <a:srgbClr val="2C2C2C"/>
              </a:solidFill>
            </a:rPr>
            <a:t>Solução</a:t>
          </a:r>
          <a:endParaRPr lang="pt-BR" sz="800" b="1" baseline="30000">
            <a:solidFill>
              <a:srgbClr val="2C2C2C"/>
            </a:solidFill>
          </a:endParaRPr>
        </a:p>
      </xdr:txBody>
    </xdr:sp>
    <xdr:clientData/>
  </xdr:twoCellAnchor>
  <xdr:twoCellAnchor>
    <xdr:from>
      <xdr:col>0</xdr:col>
      <xdr:colOff>1319049</xdr:colOff>
      <xdr:row>7</xdr:row>
      <xdr:rowOff>5560</xdr:rowOff>
    </xdr:from>
    <xdr:to>
      <xdr:col>1</xdr:col>
      <xdr:colOff>514543</xdr:colOff>
      <xdr:row>9</xdr:row>
      <xdr:rowOff>100922</xdr:rowOff>
    </xdr:to>
    <xdr:sp macro="" textlink="">
      <xdr:nvSpPr>
        <xdr:cNvPr id="11" name="AutoShape 9"/>
        <xdr:cNvSpPr>
          <a:spLocks noChangeArrowheads="1"/>
        </xdr:cNvSpPr>
      </xdr:nvSpPr>
      <xdr:spPr bwMode="auto">
        <a:xfrm>
          <a:off x="1319049" y="1291435"/>
          <a:ext cx="1005244" cy="419212"/>
        </a:xfrm>
        <a:prstGeom prst="homePlate">
          <a:avLst>
            <a:gd name="adj" fmla="val 38064"/>
          </a:avLst>
        </a:prstGeom>
        <a:solidFill>
          <a:srgbClr val="FFFFFF"/>
        </a:solidFill>
        <a:ln w="19050">
          <a:solidFill>
            <a:srgbClr val="5A528F"/>
          </a:solidFill>
          <a:miter lim="800000"/>
          <a:headEnd/>
          <a:tailEnd/>
        </a:ln>
        <a:effectLst/>
      </xdr:spPr>
      <xdr:txBody>
        <a:bodyPr wrap="square" lIns="324000" tIns="72000" rIns="72000" bIns="44450" anchor="ctr" anchorCtr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>
            <a:spcBef>
              <a:spcPct val="50000"/>
            </a:spcBef>
          </a:pPr>
          <a:r>
            <a:rPr lang="pt-BR" sz="800" b="1">
              <a:solidFill>
                <a:srgbClr val="2C2C2C"/>
              </a:solidFill>
            </a:rPr>
            <a:t>Plano</a:t>
          </a:r>
        </a:p>
      </xdr:txBody>
    </xdr:sp>
    <xdr:clientData/>
  </xdr:twoCellAnchor>
  <xdr:twoCellAnchor>
    <xdr:from>
      <xdr:col>0</xdr:col>
      <xdr:colOff>437594</xdr:colOff>
      <xdr:row>7</xdr:row>
      <xdr:rowOff>5560</xdr:rowOff>
    </xdr:from>
    <xdr:to>
      <xdr:col>0</xdr:col>
      <xdr:colOff>1546390</xdr:colOff>
      <xdr:row>9</xdr:row>
      <xdr:rowOff>100922</xdr:rowOff>
    </xdr:to>
    <xdr:sp macro="" textlink="">
      <xdr:nvSpPr>
        <xdr:cNvPr id="12" name="AutoShape 9"/>
        <xdr:cNvSpPr>
          <a:spLocks noChangeArrowheads="1"/>
        </xdr:cNvSpPr>
      </xdr:nvSpPr>
      <xdr:spPr bwMode="auto">
        <a:xfrm>
          <a:off x="437594" y="1291435"/>
          <a:ext cx="1108796" cy="419212"/>
        </a:xfrm>
        <a:prstGeom prst="homePlate">
          <a:avLst>
            <a:gd name="adj" fmla="val 38064"/>
          </a:avLst>
        </a:prstGeom>
        <a:solidFill>
          <a:srgbClr val="FFFFFF"/>
        </a:solidFill>
        <a:ln w="19050">
          <a:solidFill>
            <a:srgbClr val="5A528F"/>
          </a:solidFill>
          <a:miter lim="800000"/>
          <a:headEnd/>
          <a:tailEnd/>
        </a:ln>
        <a:effectLst/>
      </xdr:spPr>
      <xdr:txBody>
        <a:bodyPr wrap="square" lIns="324000" tIns="72000" rIns="72000" bIns="44450" anchor="ctr" anchorCtr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>
            <a:spcBef>
              <a:spcPct val="50000"/>
            </a:spcBef>
          </a:pPr>
          <a:r>
            <a:rPr lang="pt-BR" sz="800" b="1">
              <a:solidFill>
                <a:srgbClr val="2C2C2C"/>
              </a:solidFill>
            </a:rPr>
            <a:t>Priorizar</a:t>
          </a:r>
          <a:br>
            <a:rPr lang="pt-BR" sz="800" b="1">
              <a:solidFill>
                <a:srgbClr val="2C2C2C"/>
              </a:solidFill>
            </a:rPr>
          </a:br>
          <a:r>
            <a:rPr lang="pt-BR" sz="800" b="1">
              <a:solidFill>
                <a:srgbClr val="2C2C2C"/>
              </a:solidFill>
            </a:rPr>
            <a:t>Solicitação</a:t>
          </a:r>
        </a:p>
      </xdr:txBody>
    </xdr:sp>
    <xdr:clientData/>
  </xdr:twoCellAnchor>
  <xdr:twoCellAnchor>
    <xdr:from>
      <xdr:col>2</xdr:col>
      <xdr:colOff>377304</xdr:colOff>
      <xdr:row>12</xdr:row>
      <xdr:rowOff>159861</xdr:rowOff>
    </xdr:from>
    <xdr:to>
      <xdr:col>4</xdr:col>
      <xdr:colOff>454104</xdr:colOff>
      <xdr:row>21</xdr:row>
      <xdr:rowOff>169121</xdr:rowOff>
    </xdr:to>
    <xdr:sp macro="" textlink="">
      <xdr:nvSpPr>
        <xdr:cNvPr id="13" name="Texto explicativo retangular 12"/>
        <xdr:cNvSpPr/>
      </xdr:nvSpPr>
      <xdr:spPr>
        <a:xfrm>
          <a:off x="4044429" y="2255361"/>
          <a:ext cx="1296000" cy="1638035"/>
        </a:xfrm>
        <a:prstGeom prst="wedgeRectCallout">
          <a:avLst>
            <a:gd name="adj1" fmla="val -5392"/>
            <a:gd name="adj2" fmla="val -63548"/>
          </a:avLst>
        </a:prstGeom>
        <a:solidFill>
          <a:srgbClr val="E3D7BF"/>
        </a:solidFill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endParaRPr lang="pt-BR" sz="1400" b="1">
            <a:solidFill>
              <a:srgbClr val="FFFFFF"/>
            </a:solidFill>
          </a:endParaRPr>
        </a:p>
      </xdr:txBody>
    </xdr:sp>
    <xdr:clientData/>
  </xdr:twoCellAnchor>
  <xdr:twoCellAnchor>
    <xdr:from>
      <xdr:col>1</xdr:col>
      <xdr:colOff>128463</xdr:colOff>
      <xdr:row>11</xdr:row>
      <xdr:rowOff>7858</xdr:rowOff>
    </xdr:from>
    <xdr:to>
      <xdr:col>1</xdr:col>
      <xdr:colOff>362471</xdr:colOff>
      <xdr:row>12</xdr:row>
      <xdr:rowOff>18733</xdr:rowOff>
    </xdr:to>
    <xdr:sp macro="" textlink="">
      <xdr:nvSpPr>
        <xdr:cNvPr id="14" name="Flowchart: Multidocument 41"/>
        <xdr:cNvSpPr>
          <a:spLocks noChangeAspect="1"/>
        </xdr:cNvSpPr>
      </xdr:nvSpPr>
      <xdr:spPr>
        <a:xfrm>
          <a:off x="1938213" y="1941433"/>
          <a:ext cx="234008" cy="172800"/>
        </a:xfrm>
        <a:prstGeom prst="flowChartMultidocument">
          <a:avLst/>
        </a:prstGeom>
        <a:solidFill>
          <a:srgbClr val="FFFFFF"/>
        </a:solidFill>
        <a:ln>
          <a:solidFill>
            <a:srgbClr val="E37823"/>
          </a:solidFill>
        </a:ln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endParaRPr lang="pt-BR" sz="1200" b="1">
            <a:ln>
              <a:solidFill>
                <a:srgbClr val="000000"/>
              </a:solidFill>
            </a:ln>
            <a:solidFill>
              <a:srgbClr val="FFFFFF"/>
            </a:solidFill>
          </a:endParaRPr>
        </a:p>
      </xdr:txBody>
    </xdr:sp>
    <xdr:clientData/>
  </xdr:twoCellAnchor>
  <xdr:twoCellAnchor>
    <xdr:from>
      <xdr:col>0</xdr:col>
      <xdr:colOff>1236117</xdr:colOff>
      <xdr:row>10</xdr:row>
      <xdr:rowOff>119791</xdr:rowOff>
    </xdr:from>
    <xdr:to>
      <xdr:col>1</xdr:col>
      <xdr:colOff>109467</xdr:colOff>
      <xdr:row>12</xdr:row>
      <xdr:rowOff>103718</xdr:rowOff>
    </xdr:to>
    <xdr:sp macro="" textlink="">
      <xdr:nvSpPr>
        <xdr:cNvPr id="15" name="TextBox 42"/>
        <xdr:cNvSpPr txBox="1"/>
      </xdr:nvSpPr>
      <xdr:spPr>
        <a:xfrm>
          <a:off x="1236117" y="1891441"/>
          <a:ext cx="683100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r"/>
          <a:r>
            <a:rPr lang="pt-BR" sz="700">
              <a:solidFill>
                <a:srgbClr val="000000"/>
              </a:solidFill>
            </a:rPr>
            <a:t>Termo de Abertura</a:t>
          </a:r>
        </a:p>
      </xdr:txBody>
    </xdr:sp>
    <xdr:clientData/>
  </xdr:twoCellAnchor>
  <xdr:twoCellAnchor>
    <xdr:from>
      <xdr:col>2</xdr:col>
      <xdr:colOff>104933</xdr:colOff>
      <xdr:row>10</xdr:row>
      <xdr:rowOff>119791</xdr:rowOff>
    </xdr:from>
    <xdr:to>
      <xdr:col>4</xdr:col>
      <xdr:colOff>310232</xdr:colOff>
      <xdr:row>12</xdr:row>
      <xdr:rowOff>9299</xdr:rowOff>
    </xdr:to>
    <xdr:grpSp>
      <xdr:nvGrpSpPr>
        <xdr:cNvPr id="16" name="Group 116"/>
        <xdr:cNvGrpSpPr/>
      </xdr:nvGrpSpPr>
      <xdr:grpSpPr>
        <a:xfrm>
          <a:off x="3772058" y="1891441"/>
          <a:ext cx="1424499" cy="213358"/>
          <a:chOff x="4043795" y="3149352"/>
          <a:chExt cx="1424499" cy="213358"/>
        </a:xfrm>
      </xdr:grpSpPr>
      <xdr:sp macro="" textlink="">
        <xdr:nvSpPr>
          <xdr:cNvPr id="17" name="Flowchart: Multidocument 65"/>
          <xdr:cNvSpPr>
            <a:spLocks noChangeAspect="1"/>
          </xdr:cNvSpPr>
        </xdr:nvSpPr>
        <xdr:spPr>
          <a:xfrm>
            <a:off x="5234286" y="3189910"/>
            <a:ext cx="234008" cy="172800"/>
          </a:xfrm>
          <a:prstGeom prst="flowChartMultidocument">
            <a:avLst/>
          </a:prstGeom>
          <a:solidFill>
            <a:srgbClr val="FFFFFF"/>
          </a:solidFill>
          <a:ln>
            <a:solidFill>
              <a:srgbClr val="E37823"/>
            </a:solidFill>
          </a:ln>
        </xdr:spPr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ctr"/>
            <a:endParaRPr lang="pt-BR" sz="1200" b="1">
              <a:ln>
                <a:solidFill>
                  <a:srgbClr val="000000"/>
                </a:solidFill>
              </a:ln>
              <a:solidFill>
                <a:srgbClr val="FFFFFF"/>
              </a:solidFill>
            </a:endParaRPr>
          </a:p>
        </xdr:txBody>
      </xdr:sp>
      <xdr:sp macro="" textlink="">
        <xdr:nvSpPr>
          <xdr:cNvPr id="18" name="TextBox 66"/>
          <xdr:cNvSpPr txBox="1"/>
        </xdr:nvSpPr>
        <xdr:spPr>
          <a:xfrm>
            <a:off x="4043795" y="3149352"/>
            <a:ext cx="119041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r"/>
            <a:r>
              <a:rPr lang="pt-BR" sz="700">
                <a:solidFill>
                  <a:srgbClr val="000000"/>
                </a:solidFill>
              </a:rPr>
              <a:t>Plano de projeto</a:t>
            </a:r>
          </a:p>
        </xdr:txBody>
      </xdr:sp>
    </xdr:grpSp>
    <xdr:clientData/>
  </xdr:twoCellAnchor>
  <xdr:twoCellAnchor>
    <xdr:from>
      <xdr:col>0</xdr:col>
      <xdr:colOff>387683</xdr:colOff>
      <xdr:row>12</xdr:row>
      <xdr:rowOff>39569</xdr:rowOff>
    </xdr:from>
    <xdr:to>
      <xdr:col>0</xdr:col>
      <xdr:colOff>747723</xdr:colOff>
      <xdr:row>18</xdr:row>
      <xdr:rowOff>48774</xdr:rowOff>
    </xdr:to>
    <xdr:sp macro="" textlink="">
      <xdr:nvSpPr>
        <xdr:cNvPr id="19" name="Rectangle 103"/>
        <xdr:cNvSpPr/>
      </xdr:nvSpPr>
      <xdr:spPr>
        <a:xfrm rot="16200000">
          <a:off x="34463" y="2488289"/>
          <a:ext cx="1066480" cy="360040"/>
        </a:xfrm>
        <a:prstGeom prst="rect">
          <a:avLst/>
        </a:prstGeom>
        <a:noFill/>
        <a:ln>
          <a:noFill/>
        </a:ln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r>
            <a:rPr lang="pt-BR" sz="1000" b="1">
              <a:solidFill>
                <a:srgbClr val="5A528F"/>
              </a:solidFill>
            </a:rPr>
            <a:t>Artefatos de Gestão de Projetos</a:t>
          </a:r>
        </a:p>
      </xdr:txBody>
    </xdr:sp>
    <xdr:clientData/>
  </xdr:twoCellAnchor>
  <xdr:twoCellAnchor>
    <xdr:from>
      <xdr:col>0</xdr:col>
      <xdr:colOff>0</xdr:colOff>
      <xdr:row>10</xdr:row>
      <xdr:rowOff>144877</xdr:rowOff>
    </xdr:from>
    <xdr:to>
      <xdr:col>0</xdr:col>
      <xdr:colOff>324000</xdr:colOff>
      <xdr:row>20</xdr:row>
      <xdr:rowOff>27814</xdr:rowOff>
    </xdr:to>
    <xdr:sp macro="" textlink="">
      <xdr:nvSpPr>
        <xdr:cNvPr id="20" name="Rectangle 102"/>
        <xdr:cNvSpPr/>
      </xdr:nvSpPr>
      <xdr:spPr>
        <a:xfrm rot="16200000">
          <a:off x="-660531" y="2577058"/>
          <a:ext cx="1645062" cy="324000"/>
        </a:xfrm>
        <a:prstGeom prst="rect">
          <a:avLst/>
        </a:prstGeom>
        <a:solidFill>
          <a:srgbClr val="E3D7BF"/>
        </a:solidFill>
        <a:ln>
          <a:noFill/>
        </a:ln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r>
            <a:rPr lang="pt-BR" sz="1000" b="1">
              <a:solidFill>
                <a:srgbClr val="5A528F"/>
              </a:solidFill>
            </a:rPr>
            <a:t>Artefatos de projeto</a:t>
          </a:r>
        </a:p>
      </xdr:txBody>
    </xdr:sp>
    <xdr:clientData/>
  </xdr:twoCellAnchor>
  <xdr:twoCellAnchor>
    <xdr:from>
      <xdr:col>2</xdr:col>
      <xdr:colOff>192602</xdr:colOff>
      <xdr:row>13</xdr:row>
      <xdr:rowOff>10828</xdr:rowOff>
    </xdr:from>
    <xdr:to>
      <xdr:col>4</xdr:col>
      <xdr:colOff>397901</xdr:colOff>
      <xdr:row>14</xdr:row>
      <xdr:rowOff>62261</xdr:rowOff>
    </xdr:to>
    <xdr:grpSp>
      <xdr:nvGrpSpPr>
        <xdr:cNvPr id="21" name="Group 116"/>
        <xdr:cNvGrpSpPr/>
      </xdr:nvGrpSpPr>
      <xdr:grpSpPr>
        <a:xfrm>
          <a:off x="3859727" y="2268253"/>
          <a:ext cx="1424499" cy="213358"/>
          <a:chOff x="4043795" y="3149352"/>
          <a:chExt cx="1424499" cy="213358"/>
        </a:xfrm>
      </xdr:grpSpPr>
      <xdr:sp macro="" textlink="">
        <xdr:nvSpPr>
          <xdr:cNvPr id="22" name="Flowchart: Multidocument 65"/>
          <xdr:cNvSpPr>
            <a:spLocks noChangeAspect="1"/>
          </xdr:cNvSpPr>
        </xdr:nvSpPr>
        <xdr:spPr>
          <a:xfrm>
            <a:off x="5234286" y="3189910"/>
            <a:ext cx="234008" cy="172800"/>
          </a:xfrm>
          <a:prstGeom prst="flowChartMultidocument">
            <a:avLst/>
          </a:prstGeom>
          <a:solidFill>
            <a:srgbClr val="FFFFFF"/>
          </a:solidFill>
          <a:ln>
            <a:solidFill>
              <a:srgbClr val="E37823"/>
            </a:solidFill>
          </a:ln>
        </xdr:spPr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ctr"/>
            <a:endParaRPr lang="pt-BR" sz="1200" b="1">
              <a:ln>
                <a:solidFill>
                  <a:srgbClr val="000000"/>
                </a:solidFill>
              </a:ln>
              <a:solidFill>
                <a:srgbClr val="FFFFFF"/>
              </a:solidFill>
            </a:endParaRPr>
          </a:p>
        </xdr:txBody>
      </xdr:sp>
      <xdr:sp macro="" textlink="">
        <xdr:nvSpPr>
          <xdr:cNvPr id="23" name="TextBox 66"/>
          <xdr:cNvSpPr txBox="1"/>
        </xdr:nvSpPr>
        <xdr:spPr>
          <a:xfrm>
            <a:off x="4043795" y="3149352"/>
            <a:ext cx="119041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r"/>
            <a:r>
              <a:rPr lang="pt-BR" sz="700">
                <a:solidFill>
                  <a:srgbClr val="000000"/>
                </a:solidFill>
              </a:rPr>
              <a:t>Cronograma</a:t>
            </a:r>
          </a:p>
        </xdr:txBody>
      </xdr:sp>
    </xdr:grpSp>
    <xdr:clientData/>
  </xdr:twoCellAnchor>
  <xdr:twoCellAnchor>
    <xdr:from>
      <xdr:col>2</xdr:col>
      <xdr:colOff>192602</xdr:colOff>
      <xdr:row>14</xdr:row>
      <xdr:rowOff>70329</xdr:rowOff>
    </xdr:from>
    <xdr:to>
      <xdr:col>4</xdr:col>
      <xdr:colOff>397901</xdr:colOff>
      <xdr:row>16</xdr:row>
      <xdr:rowOff>25681</xdr:rowOff>
    </xdr:to>
    <xdr:grpSp>
      <xdr:nvGrpSpPr>
        <xdr:cNvPr id="24" name="Group 116"/>
        <xdr:cNvGrpSpPr/>
      </xdr:nvGrpSpPr>
      <xdr:grpSpPr>
        <a:xfrm>
          <a:off x="3859727" y="2489679"/>
          <a:ext cx="1424499" cy="307777"/>
          <a:chOff x="4043795" y="3149352"/>
          <a:chExt cx="1424499" cy="307777"/>
        </a:xfrm>
      </xdr:grpSpPr>
      <xdr:sp macro="" textlink="">
        <xdr:nvSpPr>
          <xdr:cNvPr id="25" name="Flowchart: Multidocument 65"/>
          <xdr:cNvSpPr>
            <a:spLocks noChangeAspect="1"/>
          </xdr:cNvSpPr>
        </xdr:nvSpPr>
        <xdr:spPr>
          <a:xfrm>
            <a:off x="5234286" y="3189910"/>
            <a:ext cx="234008" cy="172800"/>
          </a:xfrm>
          <a:prstGeom prst="flowChartMultidocument">
            <a:avLst/>
          </a:prstGeom>
          <a:solidFill>
            <a:srgbClr val="FFFFFF"/>
          </a:solidFill>
          <a:ln>
            <a:solidFill>
              <a:srgbClr val="7F7F7F"/>
            </a:solidFill>
          </a:ln>
        </xdr:spPr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ctr"/>
            <a:endParaRPr lang="pt-BR" sz="1200" b="1">
              <a:ln>
                <a:solidFill>
                  <a:srgbClr val="000000"/>
                </a:solidFill>
              </a:ln>
              <a:solidFill>
                <a:srgbClr val="FFFFFF"/>
              </a:solidFill>
            </a:endParaRPr>
          </a:p>
        </xdr:txBody>
      </xdr:sp>
      <xdr:sp macro="" textlink="">
        <xdr:nvSpPr>
          <xdr:cNvPr id="26" name="TextBox 66"/>
          <xdr:cNvSpPr txBox="1"/>
        </xdr:nvSpPr>
        <xdr:spPr>
          <a:xfrm>
            <a:off x="4043795" y="3149352"/>
            <a:ext cx="1190416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r"/>
            <a:r>
              <a:rPr lang="pt-BR" sz="700">
                <a:solidFill>
                  <a:srgbClr val="000000"/>
                </a:solidFill>
              </a:rPr>
              <a:t>  Log Riscos, Questões </a:t>
            </a:r>
            <a:br>
              <a:rPr lang="pt-BR" sz="700">
                <a:solidFill>
                  <a:srgbClr val="000000"/>
                </a:solidFill>
              </a:rPr>
            </a:br>
            <a:r>
              <a:rPr lang="pt-BR" sz="700">
                <a:solidFill>
                  <a:srgbClr val="000000"/>
                </a:solidFill>
              </a:rPr>
              <a:t>e Pendências</a:t>
            </a:r>
          </a:p>
        </xdr:txBody>
      </xdr:sp>
    </xdr:grpSp>
    <xdr:clientData/>
  </xdr:twoCellAnchor>
  <xdr:twoCellAnchor>
    <xdr:from>
      <xdr:col>2</xdr:col>
      <xdr:colOff>192602</xdr:colOff>
      <xdr:row>16</xdr:row>
      <xdr:rowOff>150758</xdr:rowOff>
    </xdr:from>
    <xdr:to>
      <xdr:col>4</xdr:col>
      <xdr:colOff>397901</xdr:colOff>
      <xdr:row>17</xdr:row>
      <xdr:rowOff>167380</xdr:rowOff>
    </xdr:to>
    <xdr:grpSp>
      <xdr:nvGrpSpPr>
        <xdr:cNvPr id="27" name="Group 116"/>
        <xdr:cNvGrpSpPr/>
      </xdr:nvGrpSpPr>
      <xdr:grpSpPr>
        <a:xfrm>
          <a:off x="3859727" y="2922533"/>
          <a:ext cx="1424499" cy="207122"/>
          <a:chOff x="4043795" y="3189910"/>
          <a:chExt cx="1424499" cy="207122"/>
        </a:xfrm>
      </xdr:grpSpPr>
      <xdr:sp macro="" textlink="">
        <xdr:nvSpPr>
          <xdr:cNvPr id="28" name="Flowchart: Multidocument 65"/>
          <xdr:cNvSpPr>
            <a:spLocks noChangeAspect="1"/>
          </xdr:cNvSpPr>
        </xdr:nvSpPr>
        <xdr:spPr>
          <a:xfrm>
            <a:off x="5234286" y="3189910"/>
            <a:ext cx="234008" cy="172800"/>
          </a:xfrm>
          <a:prstGeom prst="flowChartMultidocument">
            <a:avLst/>
          </a:prstGeom>
          <a:solidFill>
            <a:srgbClr val="FFFFFF"/>
          </a:solidFill>
          <a:ln>
            <a:solidFill>
              <a:srgbClr val="7F7F7F"/>
            </a:solidFill>
          </a:ln>
        </xdr:spPr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ctr"/>
            <a:endParaRPr lang="pt-BR" sz="1200" b="1">
              <a:ln>
                <a:solidFill>
                  <a:srgbClr val="000000"/>
                </a:solidFill>
              </a:ln>
              <a:solidFill>
                <a:srgbClr val="FFFFFF"/>
              </a:solidFill>
            </a:endParaRPr>
          </a:p>
        </xdr:txBody>
      </xdr:sp>
      <xdr:sp macro="" textlink="">
        <xdr:nvSpPr>
          <xdr:cNvPr id="29" name="TextBox 66"/>
          <xdr:cNvSpPr txBox="1"/>
        </xdr:nvSpPr>
        <xdr:spPr>
          <a:xfrm>
            <a:off x="4043795" y="3196977"/>
            <a:ext cx="119041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r"/>
            <a:r>
              <a:rPr lang="pt-BR" sz="700">
                <a:solidFill>
                  <a:srgbClr val="000000"/>
                </a:solidFill>
              </a:rPr>
              <a:t>Plano de Comunicação</a:t>
            </a:r>
          </a:p>
        </xdr:txBody>
      </xdr:sp>
    </xdr:grpSp>
    <xdr:clientData/>
  </xdr:twoCellAnchor>
  <xdr:twoCellAnchor>
    <xdr:from>
      <xdr:col>1</xdr:col>
      <xdr:colOff>678651</xdr:colOff>
      <xdr:row>10</xdr:row>
      <xdr:rowOff>160349</xdr:rowOff>
    </xdr:from>
    <xdr:to>
      <xdr:col>2</xdr:col>
      <xdr:colOff>305296</xdr:colOff>
      <xdr:row>12</xdr:row>
      <xdr:rowOff>18801</xdr:rowOff>
    </xdr:to>
    <xdr:grpSp>
      <xdr:nvGrpSpPr>
        <xdr:cNvPr id="30" name="Group 116"/>
        <xdr:cNvGrpSpPr/>
      </xdr:nvGrpSpPr>
      <xdr:grpSpPr>
        <a:xfrm>
          <a:off x="2488401" y="1931999"/>
          <a:ext cx="1484020" cy="182302"/>
          <a:chOff x="3984274" y="3189910"/>
          <a:chExt cx="1484020" cy="182302"/>
        </a:xfrm>
      </xdr:grpSpPr>
      <xdr:sp macro="" textlink="">
        <xdr:nvSpPr>
          <xdr:cNvPr id="31" name="Flowchart: Multidocument 65"/>
          <xdr:cNvSpPr>
            <a:spLocks noChangeAspect="1"/>
          </xdr:cNvSpPr>
        </xdr:nvSpPr>
        <xdr:spPr>
          <a:xfrm>
            <a:off x="5234286" y="3189910"/>
            <a:ext cx="234008" cy="172800"/>
          </a:xfrm>
          <a:prstGeom prst="flowChartMultidocument">
            <a:avLst/>
          </a:prstGeom>
          <a:solidFill>
            <a:srgbClr val="FFFFFF"/>
          </a:solidFill>
          <a:ln>
            <a:solidFill>
              <a:srgbClr val="7F7F7F"/>
            </a:solidFill>
          </a:ln>
        </xdr:spPr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ctr"/>
            <a:endParaRPr lang="pt-BR" sz="1200" b="1">
              <a:ln>
                <a:solidFill>
                  <a:srgbClr val="000000"/>
                </a:solidFill>
              </a:ln>
              <a:solidFill>
                <a:srgbClr val="FFFFFF"/>
              </a:solidFill>
            </a:endParaRPr>
          </a:p>
        </xdr:txBody>
      </xdr:sp>
      <xdr:sp macro="" textlink="">
        <xdr:nvSpPr>
          <xdr:cNvPr id="32" name="TextBox 66"/>
          <xdr:cNvSpPr txBox="1"/>
        </xdr:nvSpPr>
        <xdr:spPr>
          <a:xfrm>
            <a:off x="3984274" y="3190344"/>
            <a:ext cx="1309458" cy="1818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r"/>
            <a:r>
              <a:rPr lang="pt-BR" sz="700">
                <a:solidFill>
                  <a:srgbClr val="000000"/>
                </a:solidFill>
              </a:rPr>
              <a:t>Plano de Aquisições</a:t>
            </a:r>
          </a:p>
        </xdr:txBody>
      </xdr:sp>
    </xdr:grpSp>
    <xdr:clientData/>
  </xdr:twoCellAnchor>
  <xdr:twoCellAnchor>
    <xdr:from>
      <xdr:col>2</xdr:col>
      <xdr:colOff>192602</xdr:colOff>
      <xdr:row>17</xdr:row>
      <xdr:rowOff>157325</xdr:rowOff>
    </xdr:from>
    <xdr:to>
      <xdr:col>4</xdr:col>
      <xdr:colOff>397901</xdr:colOff>
      <xdr:row>18</xdr:row>
      <xdr:rowOff>166921</xdr:rowOff>
    </xdr:to>
    <xdr:grpSp>
      <xdr:nvGrpSpPr>
        <xdr:cNvPr id="33" name="Group 116"/>
        <xdr:cNvGrpSpPr/>
      </xdr:nvGrpSpPr>
      <xdr:grpSpPr>
        <a:xfrm>
          <a:off x="3859727" y="3119600"/>
          <a:ext cx="1424499" cy="200096"/>
          <a:chOff x="4043795" y="3218694"/>
          <a:chExt cx="1424499" cy="200096"/>
        </a:xfrm>
      </xdr:grpSpPr>
      <xdr:sp macro="" textlink="">
        <xdr:nvSpPr>
          <xdr:cNvPr id="34" name="Flowchart: Multidocument 65"/>
          <xdr:cNvSpPr>
            <a:spLocks noChangeAspect="1"/>
          </xdr:cNvSpPr>
        </xdr:nvSpPr>
        <xdr:spPr>
          <a:xfrm>
            <a:off x="5234286" y="3218694"/>
            <a:ext cx="234008" cy="172800"/>
          </a:xfrm>
          <a:prstGeom prst="flowChartMultidocument">
            <a:avLst/>
          </a:prstGeom>
          <a:solidFill>
            <a:srgbClr val="FFFFFF"/>
          </a:solidFill>
          <a:ln>
            <a:solidFill>
              <a:srgbClr val="7F7F7F"/>
            </a:solidFill>
          </a:ln>
        </xdr:spPr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ctr"/>
            <a:endParaRPr lang="pt-BR" sz="1200" b="1">
              <a:ln>
                <a:solidFill>
                  <a:srgbClr val="000000"/>
                </a:solidFill>
              </a:ln>
              <a:solidFill>
                <a:srgbClr val="FFFFFF"/>
              </a:solidFill>
            </a:endParaRPr>
          </a:p>
        </xdr:txBody>
      </xdr:sp>
      <xdr:sp macro="" textlink="">
        <xdr:nvSpPr>
          <xdr:cNvPr id="35" name="TextBox 66"/>
          <xdr:cNvSpPr txBox="1"/>
        </xdr:nvSpPr>
        <xdr:spPr>
          <a:xfrm>
            <a:off x="4043795" y="3218735"/>
            <a:ext cx="119041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r"/>
            <a:r>
              <a:rPr lang="pt-BR" sz="700">
                <a:solidFill>
                  <a:srgbClr val="000000"/>
                </a:solidFill>
              </a:rPr>
              <a:t>Plano de Qualidade</a:t>
            </a:r>
          </a:p>
        </xdr:txBody>
      </xdr:sp>
    </xdr:grpSp>
    <xdr:clientData/>
  </xdr:twoCellAnchor>
  <xdr:twoCellAnchor>
    <xdr:from>
      <xdr:col>1</xdr:col>
      <xdr:colOff>782525</xdr:colOff>
      <xdr:row>12</xdr:row>
      <xdr:rowOff>71374</xdr:rowOff>
    </xdr:from>
    <xdr:to>
      <xdr:col>2</xdr:col>
      <xdr:colOff>305296</xdr:colOff>
      <xdr:row>13</xdr:row>
      <xdr:rowOff>109504</xdr:rowOff>
    </xdr:to>
    <xdr:grpSp>
      <xdr:nvGrpSpPr>
        <xdr:cNvPr id="36" name="Group 116"/>
        <xdr:cNvGrpSpPr/>
      </xdr:nvGrpSpPr>
      <xdr:grpSpPr>
        <a:xfrm>
          <a:off x="2592275" y="2166874"/>
          <a:ext cx="1380146" cy="200055"/>
          <a:chOff x="4088148" y="3174518"/>
          <a:chExt cx="1380146" cy="200055"/>
        </a:xfrm>
      </xdr:grpSpPr>
      <xdr:sp macro="" textlink="">
        <xdr:nvSpPr>
          <xdr:cNvPr id="37" name="Flowchart: Multidocument 65"/>
          <xdr:cNvSpPr>
            <a:spLocks noChangeAspect="1"/>
          </xdr:cNvSpPr>
        </xdr:nvSpPr>
        <xdr:spPr>
          <a:xfrm>
            <a:off x="5234286" y="3189910"/>
            <a:ext cx="234008" cy="172800"/>
          </a:xfrm>
          <a:prstGeom prst="flowChartMultidocument">
            <a:avLst/>
          </a:prstGeom>
          <a:solidFill>
            <a:srgbClr val="FFFFFF"/>
          </a:solidFill>
          <a:ln>
            <a:solidFill>
              <a:srgbClr val="E37823"/>
            </a:solidFill>
          </a:ln>
        </xdr:spPr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ctr"/>
            <a:endParaRPr lang="pt-BR" sz="1200" b="1">
              <a:ln>
                <a:solidFill>
                  <a:srgbClr val="000000"/>
                </a:solidFill>
              </a:ln>
              <a:solidFill>
                <a:srgbClr val="FFFFFF"/>
              </a:solidFill>
            </a:endParaRPr>
          </a:p>
        </xdr:txBody>
      </xdr:sp>
      <xdr:sp macro="" textlink="">
        <xdr:nvSpPr>
          <xdr:cNvPr id="38" name="TextBox 66"/>
          <xdr:cNvSpPr txBox="1"/>
        </xdr:nvSpPr>
        <xdr:spPr>
          <a:xfrm>
            <a:off x="4088148" y="3174518"/>
            <a:ext cx="119041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r"/>
            <a:r>
              <a:rPr lang="pt-BR" sz="700">
                <a:solidFill>
                  <a:srgbClr val="000000"/>
                </a:solidFill>
              </a:rPr>
              <a:t>Orçamento</a:t>
            </a:r>
          </a:p>
        </xdr:txBody>
      </xdr:sp>
    </xdr:grpSp>
    <xdr:clientData/>
  </xdr:twoCellAnchor>
  <xdr:twoCellAnchor>
    <xdr:from>
      <xdr:col>0</xdr:col>
      <xdr:colOff>747722</xdr:colOff>
      <xdr:row>13</xdr:row>
      <xdr:rowOff>12072</xdr:rowOff>
    </xdr:from>
    <xdr:to>
      <xdr:col>1</xdr:col>
      <xdr:colOff>362471</xdr:colOff>
      <xdr:row>14</xdr:row>
      <xdr:rowOff>63505</xdr:rowOff>
    </xdr:to>
    <xdr:grpSp>
      <xdr:nvGrpSpPr>
        <xdr:cNvPr id="39" name="Group 116"/>
        <xdr:cNvGrpSpPr/>
      </xdr:nvGrpSpPr>
      <xdr:grpSpPr>
        <a:xfrm>
          <a:off x="747722" y="2269497"/>
          <a:ext cx="1424499" cy="213358"/>
          <a:chOff x="4043795" y="3149352"/>
          <a:chExt cx="1424499" cy="213358"/>
        </a:xfrm>
      </xdr:grpSpPr>
      <xdr:sp macro="" textlink="">
        <xdr:nvSpPr>
          <xdr:cNvPr id="40" name="Flowchart: Multidocument 65"/>
          <xdr:cNvSpPr>
            <a:spLocks noChangeAspect="1"/>
          </xdr:cNvSpPr>
        </xdr:nvSpPr>
        <xdr:spPr>
          <a:xfrm>
            <a:off x="5234286" y="3189910"/>
            <a:ext cx="234008" cy="172800"/>
          </a:xfrm>
          <a:prstGeom prst="flowChartMultidocument">
            <a:avLst/>
          </a:prstGeom>
          <a:solidFill>
            <a:srgbClr val="FFFFFF"/>
          </a:solidFill>
          <a:ln>
            <a:solidFill>
              <a:srgbClr val="7F7F7F"/>
            </a:solidFill>
          </a:ln>
        </xdr:spPr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ctr"/>
            <a:endParaRPr lang="pt-BR" sz="1200" b="1">
              <a:ln>
                <a:solidFill>
                  <a:srgbClr val="000000"/>
                </a:solidFill>
              </a:ln>
              <a:solidFill>
                <a:srgbClr val="FFFFFF"/>
              </a:solidFill>
            </a:endParaRPr>
          </a:p>
        </xdr:txBody>
      </xdr:sp>
      <xdr:sp macro="" textlink="">
        <xdr:nvSpPr>
          <xdr:cNvPr id="41" name="TextBox 66"/>
          <xdr:cNvSpPr txBox="1"/>
        </xdr:nvSpPr>
        <xdr:spPr>
          <a:xfrm>
            <a:off x="4043795" y="3149352"/>
            <a:ext cx="119041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r"/>
            <a:r>
              <a:rPr lang="pt-BR" sz="700">
                <a:solidFill>
                  <a:srgbClr val="000000"/>
                </a:solidFill>
              </a:rPr>
              <a:t>Plano de Recursos</a:t>
            </a:r>
          </a:p>
        </xdr:txBody>
      </xdr:sp>
    </xdr:grpSp>
    <xdr:clientData/>
  </xdr:twoCellAnchor>
  <xdr:twoCellAnchor>
    <xdr:from>
      <xdr:col>2</xdr:col>
      <xdr:colOff>192602</xdr:colOff>
      <xdr:row>15</xdr:row>
      <xdr:rowOff>154004</xdr:rowOff>
    </xdr:from>
    <xdr:to>
      <xdr:col>4</xdr:col>
      <xdr:colOff>397901</xdr:colOff>
      <xdr:row>16</xdr:row>
      <xdr:rowOff>170626</xdr:rowOff>
    </xdr:to>
    <xdr:grpSp>
      <xdr:nvGrpSpPr>
        <xdr:cNvPr id="42" name="Group 116"/>
        <xdr:cNvGrpSpPr/>
      </xdr:nvGrpSpPr>
      <xdr:grpSpPr>
        <a:xfrm>
          <a:off x="3859727" y="2735279"/>
          <a:ext cx="1424499" cy="207122"/>
          <a:chOff x="4043795" y="3189910"/>
          <a:chExt cx="1424499" cy="207122"/>
        </a:xfrm>
      </xdr:grpSpPr>
      <xdr:sp macro="" textlink="">
        <xdr:nvSpPr>
          <xdr:cNvPr id="43" name="Flowchart: Multidocument 65"/>
          <xdr:cNvSpPr>
            <a:spLocks noChangeAspect="1"/>
          </xdr:cNvSpPr>
        </xdr:nvSpPr>
        <xdr:spPr>
          <a:xfrm>
            <a:off x="5234286" y="3189910"/>
            <a:ext cx="234008" cy="172800"/>
          </a:xfrm>
          <a:prstGeom prst="flowChartMultidocument">
            <a:avLst/>
          </a:prstGeom>
          <a:solidFill>
            <a:srgbClr val="FFFFFF"/>
          </a:solidFill>
          <a:ln>
            <a:solidFill>
              <a:srgbClr val="7F7F7F"/>
            </a:solidFill>
          </a:ln>
        </xdr:spPr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ctr"/>
            <a:endParaRPr lang="pt-BR" sz="1200" b="1">
              <a:ln>
                <a:solidFill>
                  <a:srgbClr val="000000"/>
                </a:solidFill>
              </a:ln>
              <a:solidFill>
                <a:srgbClr val="FFFFFF"/>
              </a:solidFill>
            </a:endParaRPr>
          </a:p>
        </xdr:txBody>
      </xdr:sp>
      <xdr:sp macro="" textlink="">
        <xdr:nvSpPr>
          <xdr:cNvPr id="44" name="TextBox 66"/>
          <xdr:cNvSpPr txBox="1"/>
        </xdr:nvSpPr>
        <xdr:spPr>
          <a:xfrm>
            <a:off x="4043795" y="3196977"/>
            <a:ext cx="119041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r"/>
            <a:r>
              <a:rPr lang="pt-BR" sz="700">
                <a:solidFill>
                  <a:srgbClr val="000000"/>
                </a:solidFill>
              </a:rPr>
              <a:t>Plano de Alterações</a:t>
            </a:r>
          </a:p>
        </xdr:txBody>
      </xdr:sp>
    </xdr:grpSp>
    <xdr:clientData/>
  </xdr:twoCellAnchor>
  <xdr:twoCellAnchor>
    <xdr:from>
      <xdr:col>4</xdr:col>
      <xdr:colOff>309655</xdr:colOff>
      <xdr:row>10</xdr:row>
      <xdr:rowOff>119791</xdr:rowOff>
    </xdr:from>
    <xdr:to>
      <xdr:col>6</xdr:col>
      <xdr:colOff>282588</xdr:colOff>
      <xdr:row>12</xdr:row>
      <xdr:rowOff>103718</xdr:rowOff>
    </xdr:to>
    <xdr:grpSp>
      <xdr:nvGrpSpPr>
        <xdr:cNvPr id="45" name="Group 116"/>
        <xdr:cNvGrpSpPr/>
      </xdr:nvGrpSpPr>
      <xdr:grpSpPr>
        <a:xfrm>
          <a:off x="5195980" y="1891441"/>
          <a:ext cx="1192133" cy="307777"/>
          <a:chOff x="4276161" y="3149352"/>
          <a:chExt cx="1192133" cy="307777"/>
        </a:xfrm>
      </xdr:grpSpPr>
      <xdr:sp macro="" textlink="">
        <xdr:nvSpPr>
          <xdr:cNvPr id="46" name="Flowchart: Multidocument 65"/>
          <xdr:cNvSpPr>
            <a:spLocks noChangeAspect="1"/>
          </xdr:cNvSpPr>
        </xdr:nvSpPr>
        <xdr:spPr>
          <a:xfrm>
            <a:off x="5234286" y="3189910"/>
            <a:ext cx="234008" cy="172800"/>
          </a:xfrm>
          <a:prstGeom prst="flowChartMultidocument">
            <a:avLst/>
          </a:prstGeom>
          <a:solidFill>
            <a:srgbClr val="FFFFFF"/>
          </a:solidFill>
          <a:ln>
            <a:solidFill>
              <a:srgbClr val="E37823"/>
            </a:solidFill>
          </a:ln>
        </xdr:spPr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ctr"/>
            <a:endParaRPr lang="pt-BR" sz="1200" b="1">
              <a:ln>
                <a:solidFill>
                  <a:srgbClr val="000000"/>
                </a:solidFill>
              </a:ln>
              <a:solidFill>
                <a:srgbClr val="FFFFFF"/>
              </a:solidFill>
            </a:endParaRPr>
          </a:p>
        </xdr:txBody>
      </xdr:sp>
      <xdr:sp macro="" textlink="">
        <xdr:nvSpPr>
          <xdr:cNvPr id="47" name="TextBox 66"/>
          <xdr:cNvSpPr txBox="1"/>
        </xdr:nvSpPr>
        <xdr:spPr>
          <a:xfrm>
            <a:off x="4276161" y="3149352"/>
            <a:ext cx="991770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r"/>
            <a:r>
              <a:rPr lang="pt-BR" sz="700">
                <a:solidFill>
                  <a:srgbClr val="000000"/>
                </a:solidFill>
              </a:rPr>
              <a:t>Relatório de Progresso</a:t>
            </a:r>
          </a:p>
        </xdr:txBody>
      </xdr:sp>
    </xdr:grpSp>
    <xdr:clientData/>
  </xdr:twoCellAnchor>
  <xdr:twoCellAnchor>
    <xdr:from>
      <xdr:col>4</xdr:col>
      <xdr:colOff>293994</xdr:colOff>
      <xdr:row>12</xdr:row>
      <xdr:rowOff>150200</xdr:rowOff>
    </xdr:from>
    <xdr:to>
      <xdr:col>6</xdr:col>
      <xdr:colOff>282588</xdr:colOff>
      <xdr:row>14</xdr:row>
      <xdr:rowOff>134127</xdr:rowOff>
    </xdr:to>
    <xdr:grpSp>
      <xdr:nvGrpSpPr>
        <xdr:cNvPr id="48" name="Group 116"/>
        <xdr:cNvGrpSpPr/>
      </xdr:nvGrpSpPr>
      <xdr:grpSpPr>
        <a:xfrm>
          <a:off x="5180319" y="2245700"/>
          <a:ext cx="1207794" cy="307777"/>
          <a:chOff x="4260500" y="3149352"/>
          <a:chExt cx="1207794" cy="307777"/>
        </a:xfrm>
      </xdr:grpSpPr>
      <xdr:sp macro="" textlink="">
        <xdr:nvSpPr>
          <xdr:cNvPr id="49" name="Flowchart: Multidocument 65"/>
          <xdr:cNvSpPr>
            <a:spLocks noChangeAspect="1"/>
          </xdr:cNvSpPr>
        </xdr:nvSpPr>
        <xdr:spPr>
          <a:xfrm>
            <a:off x="5234286" y="3189910"/>
            <a:ext cx="234008" cy="172800"/>
          </a:xfrm>
          <a:prstGeom prst="flowChartMultidocument">
            <a:avLst/>
          </a:prstGeom>
          <a:solidFill>
            <a:srgbClr val="FFFFFF"/>
          </a:solidFill>
          <a:ln>
            <a:solidFill>
              <a:srgbClr val="7F7F7F"/>
            </a:solidFill>
          </a:ln>
        </xdr:spPr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ctr"/>
            <a:endParaRPr lang="pt-BR" sz="1200" b="1">
              <a:ln>
                <a:solidFill>
                  <a:srgbClr val="000000"/>
                </a:solidFill>
              </a:ln>
              <a:solidFill>
                <a:srgbClr val="FFFFFF"/>
              </a:solidFill>
            </a:endParaRPr>
          </a:p>
        </xdr:txBody>
      </xdr:sp>
      <xdr:sp macro="" textlink="">
        <xdr:nvSpPr>
          <xdr:cNvPr id="50" name="TextBox 66"/>
          <xdr:cNvSpPr txBox="1"/>
        </xdr:nvSpPr>
        <xdr:spPr>
          <a:xfrm>
            <a:off x="4260500" y="3149352"/>
            <a:ext cx="973711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r"/>
            <a:r>
              <a:rPr lang="pt-BR" sz="700">
                <a:solidFill>
                  <a:srgbClr val="000000"/>
                </a:solidFill>
              </a:rPr>
              <a:t>Pedido de Alteração</a:t>
            </a:r>
          </a:p>
        </xdr:txBody>
      </xdr:sp>
    </xdr:grpSp>
    <xdr:clientData/>
  </xdr:twoCellAnchor>
  <xdr:twoCellAnchor>
    <xdr:from>
      <xdr:col>7</xdr:col>
      <xdr:colOff>600986</xdr:colOff>
      <xdr:row>10</xdr:row>
      <xdr:rowOff>119791</xdr:rowOff>
    </xdr:from>
    <xdr:to>
      <xdr:col>10</xdr:col>
      <xdr:colOff>196685</xdr:colOff>
      <xdr:row>12</xdr:row>
      <xdr:rowOff>9299</xdr:rowOff>
    </xdr:to>
    <xdr:grpSp>
      <xdr:nvGrpSpPr>
        <xdr:cNvPr id="51" name="Group 116"/>
        <xdr:cNvGrpSpPr/>
      </xdr:nvGrpSpPr>
      <xdr:grpSpPr>
        <a:xfrm>
          <a:off x="7316111" y="1891441"/>
          <a:ext cx="1424499" cy="213358"/>
          <a:chOff x="4043795" y="3149352"/>
          <a:chExt cx="1424499" cy="213358"/>
        </a:xfrm>
      </xdr:grpSpPr>
      <xdr:sp macro="" textlink="">
        <xdr:nvSpPr>
          <xdr:cNvPr id="52" name="Flowchart: Multidocument 65"/>
          <xdr:cNvSpPr>
            <a:spLocks noChangeAspect="1"/>
          </xdr:cNvSpPr>
        </xdr:nvSpPr>
        <xdr:spPr>
          <a:xfrm>
            <a:off x="5234286" y="3189910"/>
            <a:ext cx="234008" cy="172800"/>
          </a:xfrm>
          <a:prstGeom prst="flowChartMultidocument">
            <a:avLst/>
          </a:prstGeom>
          <a:solidFill>
            <a:srgbClr val="FFFFFF"/>
          </a:solidFill>
          <a:ln>
            <a:solidFill>
              <a:srgbClr val="E37823"/>
            </a:solidFill>
          </a:ln>
        </xdr:spPr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ctr"/>
            <a:endParaRPr lang="pt-BR" sz="1200" b="1">
              <a:ln>
                <a:solidFill>
                  <a:srgbClr val="000000"/>
                </a:solidFill>
              </a:ln>
              <a:solidFill>
                <a:srgbClr val="FFFFFF"/>
              </a:solidFill>
            </a:endParaRPr>
          </a:p>
        </xdr:txBody>
      </xdr:sp>
      <xdr:sp macro="" textlink="">
        <xdr:nvSpPr>
          <xdr:cNvPr id="53" name="TextBox 66"/>
          <xdr:cNvSpPr txBox="1"/>
        </xdr:nvSpPr>
        <xdr:spPr>
          <a:xfrm>
            <a:off x="4043795" y="3149352"/>
            <a:ext cx="119041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r"/>
            <a:r>
              <a:rPr lang="pt-BR" sz="700">
                <a:solidFill>
                  <a:srgbClr val="000000"/>
                </a:solidFill>
              </a:rPr>
              <a:t>Aceite do Produto</a:t>
            </a:r>
          </a:p>
        </xdr:txBody>
      </xdr:sp>
    </xdr:grpSp>
    <xdr:clientData/>
  </xdr:twoCellAnchor>
  <xdr:twoCellAnchor>
    <xdr:from>
      <xdr:col>7</xdr:col>
      <xdr:colOff>600986</xdr:colOff>
      <xdr:row>12</xdr:row>
      <xdr:rowOff>119305</xdr:rowOff>
    </xdr:from>
    <xdr:to>
      <xdr:col>10</xdr:col>
      <xdr:colOff>196685</xdr:colOff>
      <xdr:row>14</xdr:row>
      <xdr:rowOff>8813</xdr:rowOff>
    </xdr:to>
    <xdr:grpSp>
      <xdr:nvGrpSpPr>
        <xdr:cNvPr id="54" name="Group 116"/>
        <xdr:cNvGrpSpPr/>
      </xdr:nvGrpSpPr>
      <xdr:grpSpPr>
        <a:xfrm>
          <a:off x="7316111" y="2214805"/>
          <a:ext cx="1424499" cy="213358"/>
          <a:chOff x="4043795" y="3149352"/>
          <a:chExt cx="1424499" cy="213358"/>
        </a:xfrm>
      </xdr:grpSpPr>
      <xdr:sp macro="" textlink="">
        <xdr:nvSpPr>
          <xdr:cNvPr id="55" name="Flowchart: Multidocument 65"/>
          <xdr:cNvSpPr>
            <a:spLocks noChangeAspect="1"/>
          </xdr:cNvSpPr>
        </xdr:nvSpPr>
        <xdr:spPr>
          <a:xfrm>
            <a:off x="5234286" y="3189910"/>
            <a:ext cx="234008" cy="172800"/>
          </a:xfrm>
          <a:prstGeom prst="flowChartMultidocument">
            <a:avLst/>
          </a:prstGeom>
          <a:solidFill>
            <a:srgbClr val="FFFFFF"/>
          </a:solidFill>
          <a:ln>
            <a:solidFill>
              <a:srgbClr val="7F7F7F"/>
            </a:solidFill>
          </a:ln>
        </xdr:spPr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ctr"/>
            <a:endParaRPr lang="pt-BR" sz="1200" b="1">
              <a:ln>
                <a:solidFill>
                  <a:srgbClr val="000000"/>
                </a:solidFill>
              </a:ln>
              <a:solidFill>
                <a:srgbClr val="FFFFFF"/>
              </a:solidFill>
            </a:endParaRPr>
          </a:p>
        </xdr:txBody>
      </xdr:sp>
      <xdr:sp macro="" textlink="">
        <xdr:nvSpPr>
          <xdr:cNvPr id="56" name="TextBox 66"/>
          <xdr:cNvSpPr txBox="1"/>
        </xdr:nvSpPr>
        <xdr:spPr>
          <a:xfrm>
            <a:off x="4043795" y="3149352"/>
            <a:ext cx="119041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r"/>
            <a:r>
              <a:rPr lang="pt-BR" sz="700">
                <a:solidFill>
                  <a:srgbClr val="000000"/>
                </a:solidFill>
              </a:rPr>
              <a:t>Pesquisa de Satisfação</a:t>
            </a:r>
          </a:p>
        </xdr:txBody>
      </xdr:sp>
    </xdr:grpSp>
    <xdr:clientData/>
  </xdr:twoCellAnchor>
  <xdr:twoCellAnchor>
    <xdr:from>
      <xdr:col>7</xdr:col>
      <xdr:colOff>600986</xdr:colOff>
      <xdr:row>14</xdr:row>
      <xdr:rowOff>129899</xdr:rowOff>
    </xdr:from>
    <xdr:to>
      <xdr:col>10</xdr:col>
      <xdr:colOff>196685</xdr:colOff>
      <xdr:row>15</xdr:row>
      <xdr:rowOff>181332</xdr:rowOff>
    </xdr:to>
    <xdr:grpSp>
      <xdr:nvGrpSpPr>
        <xdr:cNvPr id="57" name="Group 116"/>
        <xdr:cNvGrpSpPr/>
      </xdr:nvGrpSpPr>
      <xdr:grpSpPr>
        <a:xfrm>
          <a:off x="7316111" y="2549249"/>
          <a:ext cx="1424499" cy="213358"/>
          <a:chOff x="4043795" y="3149352"/>
          <a:chExt cx="1424499" cy="213358"/>
        </a:xfrm>
      </xdr:grpSpPr>
      <xdr:sp macro="" textlink="">
        <xdr:nvSpPr>
          <xdr:cNvPr id="58" name="Flowchart: Multidocument 65"/>
          <xdr:cNvSpPr>
            <a:spLocks noChangeAspect="1"/>
          </xdr:cNvSpPr>
        </xdr:nvSpPr>
        <xdr:spPr>
          <a:xfrm>
            <a:off x="5234286" y="3189910"/>
            <a:ext cx="234008" cy="172800"/>
          </a:xfrm>
          <a:prstGeom prst="flowChartMultidocument">
            <a:avLst/>
          </a:prstGeom>
          <a:solidFill>
            <a:srgbClr val="FFFFFF"/>
          </a:solidFill>
          <a:ln>
            <a:solidFill>
              <a:srgbClr val="7F7F7F"/>
            </a:solidFill>
          </a:ln>
        </xdr:spPr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ctr"/>
            <a:endParaRPr lang="pt-BR" sz="1200" b="1">
              <a:ln>
                <a:solidFill>
                  <a:srgbClr val="000000"/>
                </a:solidFill>
              </a:ln>
              <a:solidFill>
                <a:srgbClr val="FFFFFF"/>
              </a:solidFill>
            </a:endParaRPr>
          </a:p>
        </xdr:txBody>
      </xdr:sp>
      <xdr:sp macro="" textlink="">
        <xdr:nvSpPr>
          <xdr:cNvPr id="59" name="TextBox 66"/>
          <xdr:cNvSpPr txBox="1"/>
        </xdr:nvSpPr>
        <xdr:spPr>
          <a:xfrm>
            <a:off x="4043795" y="3149352"/>
            <a:ext cx="119041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r"/>
            <a:r>
              <a:rPr lang="pt-BR" sz="700">
                <a:solidFill>
                  <a:srgbClr val="000000"/>
                </a:solidFill>
              </a:rPr>
              <a:t>Lições Aprendidas</a:t>
            </a:r>
          </a:p>
        </xdr:txBody>
      </xdr:sp>
    </xdr:grpSp>
    <xdr:clientData/>
  </xdr:twoCellAnchor>
  <xdr:twoCellAnchor>
    <xdr:from>
      <xdr:col>0</xdr:col>
      <xdr:colOff>1395794</xdr:colOff>
      <xdr:row>9</xdr:row>
      <xdr:rowOff>92274</xdr:rowOff>
    </xdr:from>
    <xdr:to>
      <xdr:col>0</xdr:col>
      <xdr:colOff>1395794</xdr:colOff>
      <xdr:row>22</xdr:row>
      <xdr:rowOff>114866</xdr:rowOff>
    </xdr:to>
    <xdr:cxnSp macro="">
      <xdr:nvCxnSpPr>
        <xdr:cNvPr id="60" name="Conector reto 59"/>
        <xdr:cNvCxnSpPr/>
      </xdr:nvCxnSpPr>
      <xdr:spPr bwMode="auto">
        <a:xfrm>
          <a:off x="1395794" y="1701999"/>
          <a:ext cx="0" cy="2327642"/>
        </a:xfrm>
        <a:prstGeom prst="line">
          <a:avLst/>
        </a:prstGeom>
        <a:solidFill>
          <a:srgbClr val="00B8FF"/>
        </a:solidFill>
        <a:ln w="19050" cap="flat" cmpd="sng" algn="ctr">
          <a:solidFill>
            <a:srgbClr val="C9B799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352210</xdr:colOff>
      <xdr:row>9</xdr:row>
      <xdr:rowOff>43067</xdr:rowOff>
    </xdr:from>
    <xdr:to>
      <xdr:col>1</xdr:col>
      <xdr:colOff>362472</xdr:colOff>
      <xdr:row>22</xdr:row>
      <xdr:rowOff>114866</xdr:rowOff>
    </xdr:to>
    <xdr:cxnSp macro="">
      <xdr:nvCxnSpPr>
        <xdr:cNvPr id="61" name="Conector reto 60"/>
        <xdr:cNvCxnSpPr/>
      </xdr:nvCxnSpPr>
      <xdr:spPr bwMode="auto">
        <a:xfrm flipH="1">
          <a:off x="2161960" y="1652792"/>
          <a:ext cx="10262" cy="2376849"/>
        </a:xfrm>
        <a:prstGeom prst="line">
          <a:avLst/>
        </a:prstGeom>
        <a:solidFill>
          <a:srgbClr val="00B8FF"/>
        </a:solidFill>
        <a:ln w="19050" cap="flat" cmpd="sng" algn="ctr">
          <a:solidFill>
            <a:srgbClr val="C9B799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339946</xdr:colOff>
      <xdr:row>9</xdr:row>
      <xdr:rowOff>92274</xdr:rowOff>
    </xdr:from>
    <xdr:to>
      <xdr:col>2</xdr:col>
      <xdr:colOff>342224</xdr:colOff>
      <xdr:row>22</xdr:row>
      <xdr:rowOff>114866</xdr:rowOff>
    </xdr:to>
    <xdr:cxnSp macro="">
      <xdr:nvCxnSpPr>
        <xdr:cNvPr id="62" name="Conector reto 61"/>
        <xdr:cNvCxnSpPr/>
      </xdr:nvCxnSpPr>
      <xdr:spPr bwMode="auto">
        <a:xfrm flipH="1">
          <a:off x="4007071" y="1701999"/>
          <a:ext cx="2278" cy="2327642"/>
        </a:xfrm>
        <a:prstGeom prst="line">
          <a:avLst/>
        </a:prstGeom>
        <a:solidFill>
          <a:srgbClr val="00B8FF"/>
        </a:solidFill>
        <a:ln w="19050" cap="flat" cmpd="sng" algn="ctr">
          <a:solidFill>
            <a:srgbClr val="C9B799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469909</xdr:colOff>
      <xdr:row>9</xdr:row>
      <xdr:rowOff>92274</xdr:rowOff>
    </xdr:from>
    <xdr:to>
      <xdr:col>4</xdr:col>
      <xdr:colOff>469909</xdr:colOff>
      <xdr:row>22</xdr:row>
      <xdr:rowOff>150870</xdr:rowOff>
    </xdr:to>
    <xdr:cxnSp macro="">
      <xdr:nvCxnSpPr>
        <xdr:cNvPr id="63" name="Conector reto 62"/>
        <xdr:cNvCxnSpPr/>
      </xdr:nvCxnSpPr>
      <xdr:spPr bwMode="auto">
        <a:xfrm>
          <a:off x="5356234" y="1701999"/>
          <a:ext cx="0" cy="2363646"/>
        </a:xfrm>
        <a:prstGeom prst="line">
          <a:avLst/>
        </a:prstGeom>
        <a:solidFill>
          <a:srgbClr val="00B8FF"/>
        </a:solidFill>
        <a:ln w="19050" cap="flat" cmpd="sng" algn="ctr">
          <a:solidFill>
            <a:srgbClr val="C9B799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</xdr:col>
      <xdr:colOff>335753</xdr:colOff>
      <xdr:row>9</xdr:row>
      <xdr:rowOff>92274</xdr:rowOff>
    </xdr:from>
    <xdr:to>
      <xdr:col>6</xdr:col>
      <xdr:colOff>343168</xdr:colOff>
      <xdr:row>22</xdr:row>
      <xdr:rowOff>150870</xdr:rowOff>
    </xdr:to>
    <xdr:cxnSp macro="">
      <xdr:nvCxnSpPr>
        <xdr:cNvPr id="64" name="Conector reto 63"/>
        <xdr:cNvCxnSpPr/>
      </xdr:nvCxnSpPr>
      <xdr:spPr bwMode="auto">
        <a:xfrm>
          <a:off x="6441278" y="1701999"/>
          <a:ext cx="7415" cy="2363646"/>
        </a:xfrm>
        <a:prstGeom prst="line">
          <a:avLst/>
        </a:prstGeom>
        <a:solidFill>
          <a:srgbClr val="00B8FF"/>
        </a:solidFill>
        <a:ln w="19050" cap="flat" cmpd="sng" algn="ctr">
          <a:solidFill>
            <a:srgbClr val="C9B799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</xdr:col>
      <xdr:colOff>585325</xdr:colOff>
      <xdr:row>9</xdr:row>
      <xdr:rowOff>92274</xdr:rowOff>
    </xdr:from>
    <xdr:to>
      <xdr:col>7</xdr:col>
      <xdr:colOff>600986</xdr:colOff>
      <xdr:row>22</xdr:row>
      <xdr:rowOff>150870</xdr:rowOff>
    </xdr:to>
    <xdr:cxnSp macro="">
      <xdr:nvCxnSpPr>
        <xdr:cNvPr id="65" name="Conector reto 64"/>
        <xdr:cNvCxnSpPr/>
      </xdr:nvCxnSpPr>
      <xdr:spPr bwMode="auto">
        <a:xfrm>
          <a:off x="7300450" y="1701999"/>
          <a:ext cx="15661" cy="2363646"/>
        </a:xfrm>
        <a:prstGeom prst="line">
          <a:avLst/>
        </a:prstGeom>
        <a:solidFill>
          <a:srgbClr val="00B8FF"/>
        </a:solidFill>
        <a:ln w="19050" cap="flat" cmpd="sng" algn="ctr">
          <a:solidFill>
            <a:srgbClr val="C9B799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96838</xdr:colOff>
      <xdr:row>9</xdr:row>
      <xdr:rowOff>92274</xdr:rowOff>
    </xdr:from>
    <xdr:to>
      <xdr:col>9</xdr:col>
      <xdr:colOff>96838</xdr:colOff>
      <xdr:row>22</xdr:row>
      <xdr:rowOff>150870</xdr:rowOff>
    </xdr:to>
    <xdr:cxnSp macro="">
      <xdr:nvCxnSpPr>
        <xdr:cNvPr id="66" name="Conector reto 65"/>
        <xdr:cNvCxnSpPr/>
      </xdr:nvCxnSpPr>
      <xdr:spPr bwMode="auto">
        <a:xfrm>
          <a:off x="8031163" y="1701999"/>
          <a:ext cx="0" cy="2363646"/>
        </a:xfrm>
        <a:prstGeom prst="line">
          <a:avLst/>
        </a:prstGeom>
        <a:solidFill>
          <a:srgbClr val="00B8FF"/>
        </a:solidFill>
        <a:ln w="19050" cap="flat" cmpd="sng" algn="ctr">
          <a:solidFill>
            <a:srgbClr val="C9B799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109467</xdr:colOff>
      <xdr:row>10</xdr:row>
      <xdr:rowOff>160258</xdr:rowOff>
    </xdr:from>
    <xdr:to>
      <xdr:col>1</xdr:col>
      <xdr:colOff>367871</xdr:colOff>
      <xdr:row>12</xdr:row>
      <xdr:rowOff>51852</xdr:rowOff>
    </xdr:to>
    <xdr:sp macro="" textlink="">
      <xdr:nvSpPr>
        <xdr:cNvPr id="67" name="CaixaDeTexto 336"/>
        <xdr:cNvSpPr txBox="1"/>
      </xdr:nvSpPr>
      <xdr:spPr>
        <a:xfrm>
          <a:off x="1919217" y="1931908"/>
          <a:ext cx="258404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r>
            <a:rPr lang="pt-BR" sz="800" b="1">
              <a:solidFill>
                <a:srgbClr val="000099"/>
              </a:solidFill>
            </a:rPr>
            <a:t>A</a:t>
          </a:r>
        </a:p>
      </xdr:txBody>
    </xdr:sp>
    <xdr:clientData/>
  </xdr:twoCellAnchor>
  <xdr:twoCellAnchor>
    <xdr:from>
      <xdr:col>1</xdr:col>
      <xdr:colOff>113592</xdr:colOff>
      <xdr:row>13</xdr:row>
      <xdr:rowOff>39079</xdr:rowOff>
    </xdr:from>
    <xdr:to>
      <xdr:col>1</xdr:col>
      <xdr:colOff>371996</xdr:colOff>
      <xdr:row>14</xdr:row>
      <xdr:rowOff>92598</xdr:rowOff>
    </xdr:to>
    <xdr:sp macro="" textlink="">
      <xdr:nvSpPr>
        <xdr:cNvPr id="68" name="CaixaDeTexto 337"/>
        <xdr:cNvSpPr txBox="1"/>
      </xdr:nvSpPr>
      <xdr:spPr>
        <a:xfrm>
          <a:off x="1923342" y="2296504"/>
          <a:ext cx="258404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r>
            <a:rPr lang="pt-BR" sz="800" b="1">
              <a:solidFill>
                <a:srgbClr val="E6843E"/>
              </a:solidFill>
            </a:rPr>
            <a:t>C</a:t>
          </a:r>
        </a:p>
      </xdr:txBody>
    </xdr:sp>
    <xdr:clientData/>
  </xdr:twoCellAnchor>
  <xdr:twoCellAnchor>
    <xdr:from>
      <xdr:col>2</xdr:col>
      <xdr:colOff>46892</xdr:colOff>
      <xdr:row>12</xdr:row>
      <xdr:rowOff>84402</xdr:rowOff>
    </xdr:from>
    <xdr:to>
      <xdr:col>2</xdr:col>
      <xdr:colOff>305296</xdr:colOff>
      <xdr:row>13</xdr:row>
      <xdr:rowOff>137921</xdr:rowOff>
    </xdr:to>
    <xdr:sp macro="" textlink="">
      <xdr:nvSpPr>
        <xdr:cNvPr id="69" name="CaixaDeTexto 338"/>
        <xdr:cNvSpPr txBox="1"/>
      </xdr:nvSpPr>
      <xdr:spPr>
        <a:xfrm>
          <a:off x="3714017" y="2179902"/>
          <a:ext cx="258404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r>
            <a:rPr lang="pt-BR" sz="800" b="1">
              <a:solidFill>
                <a:srgbClr val="000099"/>
              </a:solidFill>
            </a:rPr>
            <a:t>A</a:t>
          </a:r>
        </a:p>
      </xdr:txBody>
    </xdr:sp>
    <xdr:clientData/>
  </xdr:twoCellAnchor>
  <xdr:twoCellAnchor>
    <xdr:from>
      <xdr:col>4</xdr:col>
      <xdr:colOff>57601</xdr:colOff>
      <xdr:row>10</xdr:row>
      <xdr:rowOff>146257</xdr:rowOff>
    </xdr:from>
    <xdr:to>
      <xdr:col>4</xdr:col>
      <xdr:colOff>316005</xdr:colOff>
      <xdr:row>12</xdr:row>
      <xdr:rowOff>37851</xdr:rowOff>
    </xdr:to>
    <xdr:sp macro="" textlink="">
      <xdr:nvSpPr>
        <xdr:cNvPr id="70" name="CaixaDeTexto 339"/>
        <xdr:cNvSpPr txBox="1"/>
      </xdr:nvSpPr>
      <xdr:spPr>
        <a:xfrm>
          <a:off x="4943926" y="1917907"/>
          <a:ext cx="258404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r>
            <a:rPr lang="pt-BR" sz="800" b="1">
              <a:solidFill>
                <a:srgbClr val="000099"/>
              </a:solidFill>
            </a:rPr>
            <a:t>A</a:t>
          </a:r>
        </a:p>
      </xdr:txBody>
    </xdr:sp>
    <xdr:clientData/>
  </xdr:twoCellAnchor>
  <xdr:twoCellAnchor>
    <xdr:from>
      <xdr:col>4</xdr:col>
      <xdr:colOff>136353</xdr:colOff>
      <xdr:row>13</xdr:row>
      <xdr:rowOff>47843</xdr:rowOff>
    </xdr:from>
    <xdr:to>
      <xdr:col>4</xdr:col>
      <xdr:colOff>394757</xdr:colOff>
      <xdr:row>14</xdr:row>
      <xdr:rowOff>101362</xdr:rowOff>
    </xdr:to>
    <xdr:sp macro="" textlink="">
      <xdr:nvSpPr>
        <xdr:cNvPr id="71" name="CaixaDeTexto 340"/>
        <xdr:cNvSpPr txBox="1"/>
      </xdr:nvSpPr>
      <xdr:spPr>
        <a:xfrm>
          <a:off x="5022678" y="2305268"/>
          <a:ext cx="258404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r>
            <a:rPr lang="pt-BR" sz="800" b="1">
              <a:solidFill>
                <a:srgbClr val="000099"/>
              </a:solidFill>
            </a:rPr>
            <a:t>A</a:t>
          </a:r>
        </a:p>
      </xdr:txBody>
    </xdr:sp>
    <xdr:clientData/>
  </xdr:twoCellAnchor>
  <xdr:twoCellAnchor>
    <xdr:from>
      <xdr:col>6</xdr:col>
      <xdr:colOff>24184</xdr:colOff>
      <xdr:row>10</xdr:row>
      <xdr:rowOff>144719</xdr:rowOff>
    </xdr:from>
    <xdr:to>
      <xdr:col>6</xdr:col>
      <xdr:colOff>282588</xdr:colOff>
      <xdr:row>12</xdr:row>
      <xdr:rowOff>36313</xdr:rowOff>
    </xdr:to>
    <xdr:sp macro="" textlink="">
      <xdr:nvSpPr>
        <xdr:cNvPr id="72" name="CaixaDeTexto 341"/>
        <xdr:cNvSpPr txBox="1"/>
      </xdr:nvSpPr>
      <xdr:spPr>
        <a:xfrm>
          <a:off x="6129709" y="1916369"/>
          <a:ext cx="258404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r>
            <a:rPr lang="pt-BR" sz="800" b="1">
              <a:solidFill>
                <a:srgbClr val="00B050"/>
              </a:solidFill>
            </a:rPr>
            <a:t>B</a:t>
          </a:r>
        </a:p>
      </xdr:txBody>
    </xdr:sp>
    <xdr:clientData/>
  </xdr:twoCellAnchor>
  <xdr:twoCellAnchor>
    <xdr:from>
      <xdr:col>9</xdr:col>
      <xdr:colOff>562752</xdr:colOff>
      <xdr:row>10</xdr:row>
      <xdr:rowOff>136732</xdr:rowOff>
    </xdr:from>
    <xdr:to>
      <xdr:col>10</xdr:col>
      <xdr:colOff>211556</xdr:colOff>
      <xdr:row>12</xdr:row>
      <xdr:rowOff>28326</xdr:rowOff>
    </xdr:to>
    <xdr:sp macro="" textlink="">
      <xdr:nvSpPr>
        <xdr:cNvPr id="73" name="CaixaDeTexto 342"/>
        <xdr:cNvSpPr txBox="1"/>
      </xdr:nvSpPr>
      <xdr:spPr>
        <a:xfrm>
          <a:off x="8497077" y="1908382"/>
          <a:ext cx="258404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r>
            <a:rPr lang="pt-BR" sz="800" b="1">
              <a:solidFill>
                <a:srgbClr val="000099"/>
              </a:solidFill>
            </a:rPr>
            <a:t>A</a:t>
          </a:r>
        </a:p>
      </xdr:txBody>
    </xdr:sp>
    <xdr:clientData/>
  </xdr:twoCellAnchor>
  <xdr:twoCellAnchor>
    <xdr:from>
      <xdr:col>4</xdr:col>
      <xdr:colOff>136353</xdr:colOff>
      <xdr:row>14</xdr:row>
      <xdr:rowOff>97485</xdr:rowOff>
    </xdr:from>
    <xdr:to>
      <xdr:col>4</xdr:col>
      <xdr:colOff>394757</xdr:colOff>
      <xdr:row>15</xdr:row>
      <xdr:rowOff>151004</xdr:rowOff>
    </xdr:to>
    <xdr:sp macro="" textlink="">
      <xdr:nvSpPr>
        <xdr:cNvPr id="74" name="CaixaDeTexto 343"/>
        <xdr:cNvSpPr txBox="1"/>
      </xdr:nvSpPr>
      <xdr:spPr>
        <a:xfrm>
          <a:off x="5022678" y="2516835"/>
          <a:ext cx="258404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r>
            <a:rPr lang="pt-BR" sz="800" b="1">
              <a:solidFill>
                <a:srgbClr val="00B050"/>
              </a:solidFill>
            </a:rPr>
            <a:t>B</a:t>
          </a:r>
        </a:p>
      </xdr:txBody>
    </xdr:sp>
    <xdr:clientData/>
  </xdr:twoCellAnchor>
  <xdr:twoCellAnchor>
    <xdr:from>
      <xdr:col>9</xdr:col>
      <xdr:colOff>557406</xdr:colOff>
      <xdr:row>12</xdr:row>
      <xdr:rowOff>149710</xdr:rowOff>
    </xdr:from>
    <xdr:to>
      <xdr:col>10</xdr:col>
      <xdr:colOff>206210</xdr:colOff>
      <xdr:row>14</xdr:row>
      <xdr:rowOff>41304</xdr:rowOff>
    </xdr:to>
    <xdr:sp macro="" textlink="">
      <xdr:nvSpPr>
        <xdr:cNvPr id="75" name="CaixaDeTexto 344"/>
        <xdr:cNvSpPr txBox="1"/>
      </xdr:nvSpPr>
      <xdr:spPr>
        <a:xfrm>
          <a:off x="8491731" y="2245210"/>
          <a:ext cx="258404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r>
            <a:rPr lang="pt-BR" sz="800" b="1">
              <a:solidFill>
                <a:srgbClr val="00B050"/>
              </a:solidFill>
            </a:rPr>
            <a:t>B</a:t>
          </a:r>
        </a:p>
      </xdr:txBody>
    </xdr:sp>
    <xdr:clientData/>
  </xdr:twoCellAnchor>
  <xdr:twoCellAnchor>
    <xdr:from>
      <xdr:col>9</xdr:col>
      <xdr:colOff>557406</xdr:colOff>
      <xdr:row>14</xdr:row>
      <xdr:rowOff>158660</xdr:rowOff>
    </xdr:from>
    <xdr:to>
      <xdr:col>10</xdr:col>
      <xdr:colOff>206210</xdr:colOff>
      <xdr:row>16</xdr:row>
      <xdr:rowOff>21679</xdr:rowOff>
    </xdr:to>
    <xdr:sp macro="" textlink="">
      <xdr:nvSpPr>
        <xdr:cNvPr id="76" name="CaixaDeTexto 345"/>
        <xdr:cNvSpPr txBox="1"/>
      </xdr:nvSpPr>
      <xdr:spPr>
        <a:xfrm>
          <a:off x="8491731" y="2578010"/>
          <a:ext cx="258404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r>
            <a:rPr lang="pt-BR" sz="800" b="1">
              <a:solidFill>
                <a:srgbClr val="00B050"/>
              </a:solidFill>
            </a:rPr>
            <a:t>B</a:t>
          </a:r>
        </a:p>
      </xdr:txBody>
    </xdr:sp>
    <xdr:clientData/>
  </xdr:twoCellAnchor>
  <xdr:twoCellAnchor>
    <xdr:from>
      <xdr:col>4</xdr:col>
      <xdr:colOff>136353</xdr:colOff>
      <xdr:row>15</xdr:row>
      <xdr:rowOff>148100</xdr:rowOff>
    </xdr:from>
    <xdr:to>
      <xdr:col>4</xdr:col>
      <xdr:colOff>394757</xdr:colOff>
      <xdr:row>16</xdr:row>
      <xdr:rowOff>173044</xdr:rowOff>
    </xdr:to>
    <xdr:sp macro="" textlink="">
      <xdr:nvSpPr>
        <xdr:cNvPr id="77" name="CaixaDeTexto 346"/>
        <xdr:cNvSpPr txBox="1"/>
      </xdr:nvSpPr>
      <xdr:spPr>
        <a:xfrm>
          <a:off x="5022678" y="2729375"/>
          <a:ext cx="258404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r>
            <a:rPr lang="pt-BR" sz="800" b="1">
              <a:solidFill>
                <a:srgbClr val="000099"/>
              </a:solidFill>
            </a:rPr>
            <a:t>A</a:t>
          </a:r>
        </a:p>
      </xdr:txBody>
    </xdr:sp>
    <xdr:clientData/>
  </xdr:twoCellAnchor>
  <xdr:twoCellAnchor>
    <xdr:from>
      <xdr:col>4</xdr:col>
      <xdr:colOff>136353</xdr:colOff>
      <xdr:row>16</xdr:row>
      <xdr:rowOff>138775</xdr:rowOff>
    </xdr:from>
    <xdr:to>
      <xdr:col>4</xdr:col>
      <xdr:colOff>394757</xdr:colOff>
      <xdr:row>17</xdr:row>
      <xdr:rowOff>163719</xdr:rowOff>
    </xdr:to>
    <xdr:sp macro="" textlink="">
      <xdr:nvSpPr>
        <xdr:cNvPr id="78" name="CaixaDeTexto 347"/>
        <xdr:cNvSpPr txBox="1"/>
      </xdr:nvSpPr>
      <xdr:spPr>
        <a:xfrm>
          <a:off x="5022678" y="2910550"/>
          <a:ext cx="258404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r>
            <a:rPr lang="pt-BR" sz="800" b="1">
              <a:solidFill>
                <a:srgbClr val="E37823"/>
              </a:solidFill>
            </a:rPr>
            <a:t>C</a:t>
          </a:r>
        </a:p>
      </xdr:txBody>
    </xdr:sp>
    <xdr:clientData/>
  </xdr:twoCellAnchor>
  <xdr:twoCellAnchor>
    <xdr:from>
      <xdr:col>4</xdr:col>
      <xdr:colOff>136353</xdr:colOff>
      <xdr:row>17</xdr:row>
      <xdr:rowOff>145676</xdr:rowOff>
    </xdr:from>
    <xdr:to>
      <xdr:col>4</xdr:col>
      <xdr:colOff>394757</xdr:colOff>
      <xdr:row>18</xdr:row>
      <xdr:rowOff>170620</xdr:rowOff>
    </xdr:to>
    <xdr:sp macro="" textlink="">
      <xdr:nvSpPr>
        <xdr:cNvPr id="79" name="CaixaDeTexto 348"/>
        <xdr:cNvSpPr txBox="1"/>
      </xdr:nvSpPr>
      <xdr:spPr>
        <a:xfrm>
          <a:off x="5022678" y="3107951"/>
          <a:ext cx="258404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r>
            <a:rPr lang="pt-BR" sz="800" b="1">
              <a:solidFill>
                <a:srgbClr val="E37823"/>
              </a:solidFill>
            </a:rPr>
            <a:t>C</a:t>
          </a:r>
        </a:p>
      </xdr:txBody>
    </xdr:sp>
    <xdr:clientData/>
  </xdr:twoCellAnchor>
  <xdr:twoCellAnchor>
    <xdr:from>
      <xdr:col>0</xdr:col>
      <xdr:colOff>278725</xdr:colOff>
      <xdr:row>20</xdr:row>
      <xdr:rowOff>190345</xdr:rowOff>
    </xdr:from>
    <xdr:to>
      <xdr:col>1</xdr:col>
      <xdr:colOff>711897</xdr:colOff>
      <xdr:row>22</xdr:row>
      <xdr:rowOff>178677</xdr:rowOff>
    </xdr:to>
    <xdr:sp macro="" textlink="">
      <xdr:nvSpPr>
        <xdr:cNvPr id="80" name="CaixaDeTexto 99"/>
        <xdr:cNvSpPr txBox="1"/>
      </xdr:nvSpPr>
      <xdr:spPr>
        <a:xfrm>
          <a:off x="278725" y="3724120"/>
          <a:ext cx="2242922" cy="369332"/>
        </a:xfrm>
        <a:prstGeom prst="rect">
          <a:avLst/>
        </a:prstGeom>
        <a:solidFill>
          <a:srgbClr val="FFFFFF"/>
        </a:solidFill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r>
            <a:rPr lang="pt-BR" sz="900">
              <a:solidFill>
                <a:srgbClr val="002060"/>
              </a:solidFill>
            </a:rPr>
            <a:t>O que é obrigatório para o A é para o B.</a:t>
          </a:r>
        </a:p>
        <a:p>
          <a:r>
            <a:rPr lang="pt-BR" sz="900">
              <a:solidFill>
                <a:srgbClr val="002060"/>
              </a:solidFill>
            </a:rPr>
            <a:t>O que é obrigatório para o B é para o C.</a:t>
          </a:r>
        </a:p>
      </xdr:txBody>
    </xdr:sp>
    <xdr:clientData/>
  </xdr:twoCellAnchor>
  <xdr:twoCellAnchor editAs="oneCell">
    <xdr:from>
      <xdr:col>3</xdr:col>
      <xdr:colOff>586941</xdr:colOff>
      <xdr:row>23</xdr:row>
      <xdr:rowOff>85111</xdr:rowOff>
    </xdr:from>
    <xdr:to>
      <xdr:col>10</xdr:col>
      <xdr:colOff>340701</xdr:colOff>
      <xdr:row>33</xdr:row>
      <xdr:rowOff>120671</xdr:rowOff>
    </xdr:to>
    <xdr:pic>
      <xdr:nvPicPr>
        <xdr:cNvPr id="81" name="tabl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63666" y="4190386"/>
          <a:ext cx="4020960" cy="1940560"/>
        </a:xfrm>
        <a:prstGeom prst="rect">
          <a:avLst/>
        </a:prstGeom>
      </xdr:spPr>
    </xdr:pic>
    <xdr:clientData/>
  </xdr:twoCellAnchor>
  <xdr:twoCellAnchor>
    <xdr:from>
      <xdr:col>2</xdr:col>
      <xdr:colOff>496372</xdr:colOff>
      <xdr:row>28</xdr:row>
      <xdr:rowOff>15982</xdr:rowOff>
    </xdr:from>
    <xdr:to>
      <xdr:col>3</xdr:col>
      <xdr:colOff>359429</xdr:colOff>
      <xdr:row>29</xdr:row>
      <xdr:rowOff>185522</xdr:rowOff>
    </xdr:to>
    <xdr:sp macro="" textlink="">
      <xdr:nvSpPr>
        <xdr:cNvPr id="82" name="Seta para a direita 81"/>
        <xdr:cNvSpPr/>
      </xdr:nvSpPr>
      <xdr:spPr>
        <a:xfrm>
          <a:off x="4163497" y="5073757"/>
          <a:ext cx="472657" cy="360040"/>
        </a:xfrm>
        <a:prstGeom prst="rightArrow">
          <a:avLst/>
        </a:prstGeom>
        <a:solidFill>
          <a:srgbClr val="5A528F"/>
        </a:solidFill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endParaRPr lang="pt-BR" sz="1400" b="1">
            <a:solidFill>
              <a:srgbClr val="FFFFFF"/>
            </a:solidFill>
          </a:endParaRPr>
        </a:p>
      </xdr:txBody>
    </xdr:sp>
    <xdr:clientData/>
  </xdr:twoCellAnchor>
  <xdr:twoCellAnchor>
    <xdr:from>
      <xdr:col>6</xdr:col>
      <xdr:colOff>24184</xdr:colOff>
      <xdr:row>25</xdr:row>
      <xdr:rowOff>155434</xdr:rowOff>
    </xdr:from>
    <xdr:to>
      <xdr:col>6</xdr:col>
      <xdr:colOff>525944</xdr:colOff>
      <xdr:row>34</xdr:row>
      <xdr:rowOff>25110</xdr:rowOff>
    </xdr:to>
    <xdr:sp macro="" textlink="">
      <xdr:nvSpPr>
        <xdr:cNvPr id="83" name="Retângulo 82"/>
        <xdr:cNvSpPr/>
      </xdr:nvSpPr>
      <xdr:spPr>
        <a:xfrm>
          <a:off x="6129709" y="4641709"/>
          <a:ext cx="501760" cy="1584176"/>
        </a:xfrm>
        <a:prstGeom prst="rect">
          <a:avLst/>
        </a:prstGeom>
        <a:noFill/>
        <a:ln w="38100">
          <a:solidFill>
            <a:srgbClr val="FFFF00"/>
          </a:solidFill>
        </a:ln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endParaRPr lang="pt-BR" sz="1400" b="1">
            <a:solidFill>
              <a:srgbClr val="FFFFFF"/>
            </a:solidFill>
          </a:endParaRPr>
        </a:p>
      </xdr:txBody>
    </xdr:sp>
    <xdr:clientData/>
  </xdr:twoCellAnchor>
  <xdr:twoCellAnchor>
    <xdr:from>
      <xdr:col>6</xdr:col>
      <xdr:colOff>109193</xdr:colOff>
      <xdr:row>27</xdr:row>
      <xdr:rowOff>158228</xdr:rowOff>
    </xdr:from>
    <xdr:to>
      <xdr:col>6</xdr:col>
      <xdr:colOff>400631</xdr:colOff>
      <xdr:row>29</xdr:row>
      <xdr:rowOff>65260</xdr:rowOff>
    </xdr:to>
    <xdr:sp macro="" textlink="">
      <xdr:nvSpPr>
        <xdr:cNvPr id="84" name="Elipse 83"/>
        <xdr:cNvSpPr/>
      </xdr:nvSpPr>
      <xdr:spPr>
        <a:xfrm>
          <a:off x="6214718" y="5025503"/>
          <a:ext cx="291438" cy="288032"/>
        </a:xfrm>
        <a:prstGeom prst="ellipse">
          <a:avLst/>
        </a:prstGeom>
        <a:noFill/>
        <a:ln w="19050">
          <a:solidFill>
            <a:srgbClr val="FFFF00"/>
          </a:solidFill>
        </a:ln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endParaRPr lang="pt-BR" sz="1400" b="1">
            <a:solidFill>
              <a:srgbClr val="FFFFFF"/>
            </a:solidFill>
          </a:endParaRPr>
        </a:p>
      </xdr:txBody>
    </xdr:sp>
    <xdr:clientData/>
  </xdr:twoCellAnchor>
  <xdr:twoCellAnchor>
    <xdr:from>
      <xdr:col>6</xdr:col>
      <xdr:colOff>109193</xdr:colOff>
      <xdr:row>29</xdr:row>
      <xdr:rowOff>144868</xdr:rowOff>
    </xdr:from>
    <xdr:to>
      <xdr:col>6</xdr:col>
      <xdr:colOff>400631</xdr:colOff>
      <xdr:row>31</xdr:row>
      <xdr:rowOff>51900</xdr:rowOff>
    </xdr:to>
    <xdr:sp macro="" textlink="">
      <xdr:nvSpPr>
        <xdr:cNvPr id="85" name="Elipse 84"/>
        <xdr:cNvSpPr/>
      </xdr:nvSpPr>
      <xdr:spPr>
        <a:xfrm>
          <a:off x="6214718" y="5393143"/>
          <a:ext cx="291438" cy="288032"/>
        </a:xfrm>
        <a:prstGeom prst="ellipse">
          <a:avLst/>
        </a:prstGeom>
        <a:noFill/>
        <a:ln w="19050">
          <a:solidFill>
            <a:srgbClr val="FFFF00"/>
          </a:solidFill>
        </a:ln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endParaRPr lang="pt-BR" sz="1400" b="1">
            <a:solidFill>
              <a:srgbClr val="FFFFFF"/>
            </a:solidFill>
          </a:endParaRPr>
        </a:p>
      </xdr:txBody>
    </xdr:sp>
    <xdr:clientData/>
  </xdr:twoCellAnchor>
  <xdr:twoCellAnchor>
    <xdr:from>
      <xdr:col>6</xdr:col>
      <xdr:colOff>114805</xdr:colOff>
      <xdr:row>31</xdr:row>
      <xdr:rowOff>127986</xdr:rowOff>
    </xdr:from>
    <xdr:to>
      <xdr:col>6</xdr:col>
      <xdr:colOff>406243</xdr:colOff>
      <xdr:row>33</xdr:row>
      <xdr:rowOff>35018</xdr:rowOff>
    </xdr:to>
    <xdr:sp macro="" textlink="">
      <xdr:nvSpPr>
        <xdr:cNvPr id="86" name="Elipse 85"/>
        <xdr:cNvSpPr/>
      </xdr:nvSpPr>
      <xdr:spPr>
        <a:xfrm>
          <a:off x="6220330" y="5757261"/>
          <a:ext cx="291438" cy="288032"/>
        </a:xfrm>
        <a:prstGeom prst="ellipse">
          <a:avLst/>
        </a:prstGeom>
        <a:noFill/>
        <a:ln w="19050">
          <a:solidFill>
            <a:srgbClr val="FFFF00"/>
          </a:solidFill>
        </a:ln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endParaRPr lang="pt-BR" sz="1400" b="1">
            <a:solidFill>
              <a:srgbClr val="FFFFFF"/>
            </a:solidFill>
          </a:endParaRPr>
        </a:p>
      </xdr:txBody>
    </xdr:sp>
    <xdr:clientData/>
  </xdr:twoCellAnchor>
  <xdr:twoCellAnchor>
    <xdr:from>
      <xdr:col>3</xdr:col>
      <xdr:colOff>546637</xdr:colOff>
      <xdr:row>34</xdr:row>
      <xdr:rowOff>61080</xdr:rowOff>
    </xdr:from>
    <xdr:to>
      <xdr:col>10</xdr:col>
      <xdr:colOff>206210</xdr:colOff>
      <xdr:row>36</xdr:row>
      <xdr:rowOff>49412</xdr:rowOff>
    </xdr:to>
    <xdr:sp macro="" textlink="">
      <xdr:nvSpPr>
        <xdr:cNvPr id="87" name="CaixaDeTexto 99"/>
        <xdr:cNvSpPr txBox="1"/>
      </xdr:nvSpPr>
      <xdr:spPr>
        <a:xfrm>
          <a:off x="4823362" y="6261855"/>
          <a:ext cx="3926773" cy="369332"/>
        </a:xfrm>
        <a:prstGeom prst="rect">
          <a:avLst/>
        </a:prstGeom>
        <a:solidFill>
          <a:srgbClr val="FFFFFF"/>
        </a:solidFill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r>
            <a:rPr lang="pt-BR" sz="900">
              <a:solidFill>
                <a:srgbClr val="002060"/>
              </a:solidFill>
            </a:rPr>
            <a:t>Todas as solicitações devem ter GP</a:t>
          </a:r>
        </a:p>
        <a:p>
          <a:r>
            <a:rPr lang="pt-BR" sz="900">
              <a:solidFill>
                <a:srgbClr val="002060"/>
              </a:solidFill>
            </a:rPr>
            <a:t>GP passa a ser sempre o responsável pelo Projeto.</a:t>
          </a:r>
        </a:p>
      </xdr:txBody>
    </xdr:sp>
    <xdr:clientData/>
  </xdr:twoCellAnchor>
  <xdr:twoCellAnchor editAs="oneCell">
    <xdr:from>
      <xdr:col>0</xdr:col>
      <xdr:colOff>243666</xdr:colOff>
      <xdr:row>23</xdr:row>
      <xdr:rowOff>85111</xdr:rowOff>
    </xdr:from>
    <xdr:to>
      <xdr:col>2</xdr:col>
      <xdr:colOff>268326</xdr:colOff>
      <xdr:row>36</xdr:row>
      <xdr:rowOff>4150</xdr:rowOff>
    </xdr:to>
    <xdr:pic>
      <xdr:nvPicPr>
        <xdr:cNvPr id="88" name="tabl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3666" y="4190386"/>
          <a:ext cx="3691785" cy="2395539"/>
        </a:xfrm>
        <a:prstGeom prst="rect">
          <a:avLst/>
        </a:prstGeom>
      </xdr:spPr>
    </xdr:pic>
    <xdr:clientData/>
  </xdr:twoCellAnchor>
  <xdr:twoCellAnchor>
    <xdr:from>
      <xdr:col>2</xdr:col>
      <xdr:colOff>192602</xdr:colOff>
      <xdr:row>18</xdr:row>
      <xdr:rowOff>170620</xdr:rowOff>
    </xdr:from>
    <xdr:to>
      <xdr:col>4</xdr:col>
      <xdr:colOff>397901</xdr:colOff>
      <xdr:row>19</xdr:row>
      <xdr:rowOff>180216</xdr:rowOff>
    </xdr:to>
    <xdr:grpSp>
      <xdr:nvGrpSpPr>
        <xdr:cNvPr id="89" name="Group 116"/>
        <xdr:cNvGrpSpPr/>
      </xdr:nvGrpSpPr>
      <xdr:grpSpPr>
        <a:xfrm>
          <a:off x="3859727" y="3323395"/>
          <a:ext cx="1424499" cy="200096"/>
          <a:chOff x="4043795" y="3218694"/>
          <a:chExt cx="1424499" cy="200096"/>
        </a:xfrm>
      </xdr:grpSpPr>
      <xdr:sp macro="" textlink="">
        <xdr:nvSpPr>
          <xdr:cNvPr id="90" name="Flowchart: Multidocument 65"/>
          <xdr:cNvSpPr>
            <a:spLocks noChangeAspect="1"/>
          </xdr:cNvSpPr>
        </xdr:nvSpPr>
        <xdr:spPr>
          <a:xfrm>
            <a:off x="5234286" y="3218694"/>
            <a:ext cx="234008" cy="172800"/>
          </a:xfrm>
          <a:prstGeom prst="flowChartMultidocument">
            <a:avLst/>
          </a:prstGeom>
          <a:solidFill>
            <a:srgbClr val="FFFFFF"/>
          </a:solidFill>
          <a:ln>
            <a:solidFill>
              <a:srgbClr val="7F7F7F"/>
            </a:solidFill>
          </a:ln>
        </xdr:spPr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ctr"/>
            <a:endParaRPr lang="pt-BR" sz="1200" b="1">
              <a:ln>
                <a:solidFill>
                  <a:srgbClr val="000000"/>
                </a:solidFill>
              </a:ln>
              <a:solidFill>
                <a:srgbClr val="FFFFFF"/>
              </a:solidFill>
            </a:endParaRPr>
          </a:p>
        </xdr:txBody>
      </xdr:sp>
      <xdr:sp macro="" textlink="">
        <xdr:nvSpPr>
          <xdr:cNvPr id="91" name="TextBox 66"/>
          <xdr:cNvSpPr txBox="1"/>
        </xdr:nvSpPr>
        <xdr:spPr>
          <a:xfrm>
            <a:off x="4043795" y="3218735"/>
            <a:ext cx="119041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r"/>
            <a:r>
              <a:rPr lang="pt-BR" sz="700">
                <a:solidFill>
                  <a:srgbClr val="000000"/>
                </a:solidFill>
              </a:rPr>
              <a:t>Declaração de Escopo</a:t>
            </a:r>
          </a:p>
        </xdr:txBody>
      </xdr:sp>
    </xdr:grpSp>
    <xdr:clientData/>
  </xdr:twoCellAnchor>
  <xdr:twoCellAnchor>
    <xdr:from>
      <xdr:col>4</xdr:col>
      <xdr:colOff>128441</xdr:colOff>
      <xdr:row>18</xdr:row>
      <xdr:rowOff>157358</xdr:rowOff>
    </xdr:from>
    <xdr:to>
      <xdr:col>4</xdr:col>
      <xdr:colOff>386845</xdr:colOff>
      <xdr:row>19</xdr:row>
      <xdr:rowOff>182302</xdr:rowOff>
    </xdr:to>
    <xdr:sp macro="" textlink="">
      <xdr:nvSpPr>
        <xdr:cNvPr id="92" name="CaixaDeTexto 106"/>
        <xdr:cNvSpPr txBox="1"/>
      </xdr:nvSpPr>
      <xdr:spPr>
        <a:xfrm>
          <a:off x="5014766" y="3310133"/>
          <a:ext cx="258404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r>
            <a:rPr lang="pt-BR" sz="800" b="1">
              <a:solidFill>
                <a:srgbClr val="E6843E"/>
              </a:solidFill>
            </a:rPr>
            <a:t>C</a:t>
          </a:r>
        </a:p>
      </xdr:txBody>
    </xdr:sp>
    <xdr:clientData/>
  </xdr:twoCellAnchor>
  <xdr:twoCellAnchor>
    <xdr:from>
      <xdr:col>2</xdr:col>
      <xdr:colOff>192602</xdr:colOff>
      <xdr:row>20</xdr:row>
      <xdr:rowOff>11188</xdr:rowOff>
    </xdr:from>
    <xdr:to>
      <xdr:col>4</xdr:col>
      <xdr:colOff>397901</xdr:colOff>
      <xdr:row>21</xdr:row>
      <xdr:rowOff>20784</xdr:rowOff>
    </xdr:to>
    <xdr:grpSp>
      <xdr:nvGrpSpPr>
        <xdr:cNvPr id="93" name="Group 116"/>
        <xdr:cNvGrpSpPr/>
      </xdr:nvGrpSpPr>
      <xdr:grpSpPr>
        <a:xfrm>
          <a:off x="3859727" y="3544963"/>
          <a:ext cx="1424499" cy="200096"/>
          <a:chOff x="4043795" y="3267462"/>
          <a:chExt cx="1424499" cy="200096"/>
        </a:xfrm>
      </xdr:grpSpPr>
      <xdr:sp macro="" textlink="">
        <xdr:nvSpPr>
          <xdr:cNvPr id="94" name="Flowchart: Multidocument 65"/>
          <xdr:cNvSpPr>
            <a:spLocks noChangeAspect="1"/>
          </xdr:cNvSpPr>
        </xdr:nvSpPr>
        <xdr:spPr>
          <a:xfrm>
            <a:off x="5234286" y="3267462"/>
            <a:ext cx="234008" cy="172800"/>
          </a:xfrm>
          <a:prstGeom prst="flowChartMultidocument">
            <a:avLst/>
          </a:prstGeom>
          <a:solidFill>
            <a:srgbClr val="FFFFFF"/>
          </a:solidFill>
          <a:ln>
            <a:solidFill>
              <a:srgbClr val="7F7F7F"/>
            </a:solidFill>
          </a:ln>
        </xdr:spPr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ctr"/>
            <a:endParaRPr lang="pt-BR" sz="1200" b="1">
              <a:ln>
                <a:solidFill>
                  <a:srgbClr val="000000"/>
                </a:solidFill>
              </a:ln>
              <a:solidFill>
                <a:srgbClr val="FFFFFF"/>
              </a:solidFill>
            </a:endParaRPr>
          </a:p>
        </xdr:txBody>
      </xdr:sp>
      <xdr:sp macro="" textlink="">
        <xdr:nvSpPr>
          <xdr:cNvPr id="95" name="TextBox 66"/>
          <xdr:cNvSpPr txBox="1"/>
        </xdr:nvSpPr>
        <xdr:spPr>
          <a:xfrm>
            <a:off x="4043795" y="3267503"/>
            <a:ext cx="119041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r"/>
            <a:r>
              <a:rPr lang="pt-BR" sz="700">
                <a:solidFill>
                  <a:srgbClr val="000000"/>
                </a:solidFill>
              </a:rPr>
              <a:t>Material Kick-off</a:t>
            </a:r>
          </a:p>
        </xdr:txBody>
      </xdr:sp>
    </xdr:grpSp>
    <xdr:clientData/>
  </xdr:twoCellAnchor>
  <xdr:twoCellAnchor>
    <xdr:from>
      <xdr:col>4</xdr:col>
      <xdr:colOff>128441</xdr:colOff>
      <xdr:row>20</xdr:row>
      <xdr:rowOff>962</xdr:rowOff>
    </xdr:from>
    <xdr:to>
      <xdr:col>4</xdr:col>
      <xdr:colOff>386845</xdr:colOff>
      <xdr:row>21</xdr:row>
      <xdr:rowOff>25906</xdr:rowOff>
    </xdr:to>
    <xdr:sp macro="" textlink="">
      <xdr:nvSpPr>
        <xdr:cNvPr id="96" name="CaixaDeTexto 110"/>
        <xdr:cNvSpPr txBox="1"/>
      </xdr:nvSpPr>
      <xdr:spPr>
        <a:xfrm>
          <a:off x="5014766" y="3534737"/>
          <a:ext cx="258404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r>
            <a:rPr lang="pt-BR" sz="800" b="1">
              <a:solidFill>
                <a:srgbClr val="00B050"/>
              </a:solidFill>
            </a:rPr>
            <a:t>B</a:t>
          </a:r>
        </a:p>
      </xdr:txBody>
    </xdr:sp>
    <xdr:clientData/>
  </xdr:twoCellAnchor>
  <xdr:twoCellAnchor>
    <xdr:from>
      <xdr:col>9</xdr:col>
      <xdr:colOff>374237</xdr:colOff>
      <xdr:row>19</xdr:row>
      <xdr:rowOff>2290</xdr:rowOff>
    </xdr:from>
    <xdr:to>
      <xdr:col>10</xdr:col>
      <xdr:colOff>520637</xdr:colOff>
      <xdr:row>20</xdr:row>
      <xdr:rowOff>27234</xdr:rowOff>
    </xdr:to>
    <xdr:sp macro="" textlink="">
      <xdr:nvSpPr>
        <xdr:cNvPr id="97" name="TextBox 31"/>
        <xdr:cNvSpPr txBox="1"/>
      </xdr:nvSpPr>
      <xdr:spPr>
        <a:xfrm>
          <a:off x="8308562" y="3345565"/>
          <a:ext cx="756000" cy="215444"/>
        </a:xfrm>
        <a:prstGeom prst="rect">
          <a:avLst/>
        </a:prstGeom>
        <a:solidFill>
          <a:srgbClr val="CC99FF"/>
        </a:solidFill>
      </xdr:spPr>
      <xdr:txBody>
        <a:bodyPr wrap="square" rtlCol="0" anchor="ctr" anchorCtr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r>
            <a:rPr lang="pt-BR" sz="800">
              <a:solidFill>
                <a:srgbClr val="000000"/>
              </a:solidFill>
            </a:rPr>
            <a:t>1 Projeto</a:t>
          </a:r>
        </a:p>
      </xdr:txBody>
    </xdr:sp>
    <xdr:clientData/>
  </xdr:twoCellAnchor>
  <xdr:twoCellAnchor>
    <xdr:from>
      <xdr:col>10</xdr:col>
      <xdr:colOff>412709</xdr:colOff>
      <xdr:row>20</xdr:row>
      <xdr:rowOff>27234</xdr:rowOff>
    </xdr:from>
    <xdr:to>
      <xdr:col>10</xdr:col>
      <xdr:colOff>412709</xdr:colOff>
      <xdr:row>34</xdr:row>
      <xdr:rowOff>158673</xdr:rowOff>
    </xdr:to>
    <xdr:cxnSp macro="">
      <xdr:nvCxnSpPr>
        <xdr:cNvPr id="98" name="Conector reto 97"/>
        <xdr:cNvCxnSpPr/>
      </xdr:nvCxnSpPr>
      <xdr:spPr bwMode="auto">
        <a:xfrm>
          <a:off x="8956634" y="3561009"/>
          <a:ext cx="0" cy="2798439"/>
        </a:xfrm>
        <a:prstGeom prst="line">
          <a:avLst/>
        </a:prstGeom>
        <a:solidFill>
          <a:srgbClr val="00B8FF"/>
        </a:solidFill>
        <a:ln w="9525" cap="flat" cmpd="sng" algn="ctr">
          <a:solidFill>
            <a:srgbClr val="C9B799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723900</xdr:colOff>
      <xdr:row>4</xdr:row>
      <xdr:rowOff>133350</xdr:rowOff>
    </xdr:to>
    <xdr:pic>
      <xdr:nvPicPr>
        <xdr:cNvPr id="2" name="Imagem 1" descr="Oi_mass_logo_3_1c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723900" cy="7143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0</xdr:col>
      <xdr:colOff>742950</xdr:colOff>
      <xdr:row>3</xdr:row>
      <xdr:rowOff>152400</xdr:rowOff>
    </xdr:to>
    <xdr:pic>
      <xdr:nvPicPr>
        <xdr:cNvPr id="2" name="Imagem 1" descr="Oi_mass_logo_3_1c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723900" cy="7239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142875</xdr:colOff>
      <xdr:row>11</xdr:row>
      <xdr:rowOff>166245</xdr:rowOff>
    </xdr:from>
    <xdr:to>
      <xdr:col>4</xdr:col>
      <xdr:colOff>9525</xdr:colOff>
      <xdr:row>14</xdr:row>
      <xdr:rowOff>171450</xdr:rowOff>
    </xdr:to>
    <xdr:sp macro="" textlink="">
      <xdr:nvSpPr>
        <xdr:cNvPr id="3" name="TextBox 16"/>
        <xdr:cNvSpPr txBox="1"/>
      </xdr:nvSpPr>
      <xdr:spPr>
        <a:xfrm>
          <a:off x="142875" y="3985770"/>
          <a:ext cx="8382000" cy="576705"/>
        </a:xfrm>
        <a:prstGeom prst="rect">
          <a:avLst/>
        </a:prstGeom>
        <a:noFill/>
        <a:ln>
          <a:solidFill>
            <a:srgbClr val="5A528F"/>
          </a:solidFill>
        </a:ln>
      </xdr:spPr>
      <xdr:txBody>
        <a:bodyPr wrap="square" lIns="36000" tIns="108000" rIns="1800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87313" indent="-87313">
            <a:lnSpc>
              <a:spcPct val="110000"/>
            </a:lnSpc>
            <a:spcAft>
              <a:spcPts val="200"/>
            </a:spcAft>
            <a:buFont typeface="Wingdings" pitchFamily="2" charset="2"/>
            <a:buChar char="§"/>
          </a:pPr>
          <a:r>
            <a:rPr lang="pt-BR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Novos Sistemas </a:t>
          </a:r>
          <a:r>
            <a:rPr lang="pt-BR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– Sistemas que constam no plano de sistemas do programa estruturante da Oi. Consultar área de Arquitetura.</a:t>
          </a:r>
        </a:p>
        <a:p>
          <a:pPr marL="87313" indent="-87313">
            <a:lnSpc>
              <a:spcPct val="110000"/>
            </a:lnSpc>
            <a:spcAft>
              <a:spcPts val="200"/>
            </a:spcAft>
            <a:buFont typeface="Wingdings" pitchFamily="2" charset="2"/>
            <a:buChar char="§"/>
          </a:pPr>
          <a:r>
            <a:rPr lang="pt-BR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Sistemas Legados – </a:t>
          </a:r>
          <a:r>
            <a:rPr lang="pt-BR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Sistemas da Arquitetura atual da Oi.</a:t>
          </a:r>
        </a:p>
      </xdr:txBody>
    </xdr:sp>
    <xdr:clientData/>
  </xdr:twoCellAnchor>
  <xdr:twoCellAnchor>
    <xdr:from>
      <xdr:col>0</xdr:col>
      <xdr:colOff>267919</xdr:colOff>
      <xdr:row>11</xdr:row>
      <xdr:rowOff>38100</xdr:rowOff>
    </xdr:from>
    <xdr:to>
      <xdr:col>1</xdr:col>
      <xdr:colOff>361950</xdr:colOff>
      <xdr:row>12</xdr:row>
      <xdr:rowOff>111647</xdr:rowOff>
    </xdr:to>
    <xdr:sp macro="" textlink="">
      <xdr:nvSpPr>
        <xdr:cNvPr id="4" name="TextBox 17"/>
        <xdr:cNvSpPr txBox="1"/>
      </xdr:nvSpPr>
      <xdr:spPr>
        <a:xfrm>
          <a:off x="267919" y="3857625"/>
          <a:ext cx="970331" cy="264047"/>
        </a:xfrm>
        <a:prstGeom prst="rect">
          <a:avLst/>
        </a:prstGeom>
        <a:solidFill>
          <a:schemeClr val="bg1"/>
        </a:solidFill>
        <a:ln w="9525">
          <a:noFill/>
          <a:miter lim="800000"/>
          <a:headEnd/>
          <a:tailEnd/>
        </a:ln>
      </xdr:spPr>
      <xdr:txBody>
        <a:bodyPr vert="horz" wrap="square" lIns="91440" tIns="45720" rIns="91440" bIns="4572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342900" indent="-341313" defTabSz="457200" eaLnBrk="0" fontAlgn="base" hangingPunct="0">
            <a:lnSpc>
              <a:spcPct val="93000"/>
            </a:lnSpc>
            <a:spcBef>
              <a:spcPct val="0"/>
            </a:spcBef>
            <a:spcAft>
              <a:spcPct val="0"/>
            </a:spcAft>
            <a:buClr>
              <a:srgbClr val="000000"/>
            </a:buClr>
            <a:buSzPct val="100000"/>
            <a:tabLst>
              <a:tab pos="723900" algn="l"/>
              <a:tab pos="1447800" algn="l"/>
              <a:tab pos="2171700" algn="l"/>
              <a:tab pos="2895600" algn="l"/>
              <a:tab pos="3619500" algn="l"/>
              <a:tab pos="4343400" algn="l"/>
              <a:tab pos="5067300" algn="l"/>
              <a:tab pos="5791200" algn="l"/>
              <a:tab pos="6515100" algn="l"/>
              <a:tab pos="7239000" algn="l"/>
              <a:tab pos="7962900" algn="l"/>
            </a:tabLst>
          </a:pPr>
          <a:r>
            <a:rPr lang="pt-PT" sz="1200" b="1">
              <a:solidFill>
                <a:srgbClr val="5A528F"/>
              </a:solidFill>
              <a:latin typeface="Arial" charset="0"/>
              <a:ea typeface="MS Gothic" charset="-128"/>
            </a:rPr>
            <a:t>Definições</a:t>
          </a:r>
        </a:p>
      </xdr:txBody>
    </xdr:sp>
    <xdr:clientData/>
  </xdr:twoCellAnchor>
  <xdr:twoCellAnchor>
    <xdr:from>
      <xdr:col>0</xdr:col>
      <xdr:colOff>152399</xdr:colOff>
      <xdr:row>16</xdr:row>
      <xdr:rowOff>49926</xdr:rowOff>
    </xdr:from>
    <xdr:to>
      <xdr:col>4</xdr:col>
      <xdr:colOff>9524</xdr:colOff>
      <xdr:row>20</xdr:row>
      <xdr:rowOff>114299</xdr:rowOff>
    </xdr:to>
    <xdr:sp macro="" textlink="">
      <xdr:nvSpPr>
        <xdr:cNvPr id="5" name="Retângulo 4"/>
        <xdr:cNvSpPr/>
      </xdr:nvSpPr>
      <xdr:spPr>
        <a:xfrm>
          <a:off x="152399" y="4821951"/>
          <a:ext cx="8372475" cy="826373"/>
        </a:xfrm>
        <a:prstGeom prst="rect">
          <a:avLst/>
        </a:prstGeom>
        <a:noFill/>
        <a:ln>
          <a:solidFill>
            <a:srgbClr val="5A528F"/>
          </a:solidFill>
        </a:ln>
      </xdr:spPr>
      <xdr:txBody>
        <a:bodyPr wrap="square" lIns="36000" tIns="108000" rIns="18000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87313" indent="-87313">
            <a:lnSpc>
              <a:spcPct val="110000"/>
            </a:lnSpc>
            <a:spcAft>
              <a:spcPts val="200"/>
            </a:spcAft>
            <a:buFont typeface="Wingdings" pitchFamily="2" charset="2"/>
            <a:buChar char="§"/>
          </a:pPr>
          <a:r>
            <a:rPr lang="pt-BR" sz="1000" b="1">
              <a:solidFill>
                <a:sysClr val="windowText" lastClr="000000"/>
              </a:solidFill>
              <a:latin typeface="Arial" charset="0"/>
              <a:ea typeface="MS Gothic" charset="-128"/>
            </a:rPr>
            <a:t>Atividades Referentes a solicitação </a:t>
          </a:r>
          <a:r>
            <a:rPr lang="pt-BR" sz="1000" b="0">
              <a:solidFill>
                <a:sysClr val="windowText" lastClr="000000"/>
              </a:solidFill>
              <a:latin typeface="Arial" charset="0"/>
              <a:ea typeface="MS Gothic" charset="-128"/>
            </a:rPr>
            <a:t>–  Elaboração da atividade de Planejar Desenho da Solução e Consolidações da Visão da Solução serão efetuadas pela Oi. Coordenação de sistemas de mais de uma Fábrica de Desenvolvimento é realizado pela Oi, pois não existe o conceito de fabrica Master</a:t>
          </a:r>
          <a:r>
            <a:rPr lang="pt-BR" sz="1000" b="0">
              <a:solidFill>
                <a:srgbClr val="5A528F"/>
              </a:solidFill>
              <a:latin typeface="Arial" charset="0"/>
              <a:ea typeface="MS Gothic" charset="-128"/>
            </a:rPr>
            <a:t>. </a:t>
          </a:r>
        </a:p>
      </xdr:txBody>
    </xdr:sp>
    <xdr:clientData/>
  </xdr:twoCellAnchor>
  <xdr:twoCellAnchor>
    <xdr:from>
      <xdr:col>0</xdr:col>
      <xdr:colOff>288237</xdr:colOff>
      <xdr:row>15</xdr:row>
      <xdr:rowOff>95251</xdr:rowOff>
    </xdr:from>
    <xdr:to>
      <xdr:col>1</xdr:col>
      <xdr:colOff>561975</xdr:colOff>
      <xdr:row>16</xdr:row>
      <xdr:rowOff>133351</xdr:rowOff>
    </xdr:to>
    <xdr:sp macro="" textlink="">
      <xdr:nvSpPr>
        <xdr:cNvPr id="6" name="TextBox 17"/>
        <xdr:cNvSpPr txBox="1"/>
      </xdr:nvSpPr>
      <xdr:spPr>
        <a:xfrm>
          <a:off x="288237" y="4676776"/>
          <a:ext cx="1150038" cy="228600"/>
        </a:xfrm>
        <a:prstGeom prst="rect">
          <a:avLst/>
        </a:prstGeom>
        <a:solidFill>
          <a:schemeClr val="bg1"/>
        </a:solidFill>
        <a:ln w="9525">
          <a:noFill/>
          <a:miter lim="800000"/>
          <a:headEnd/>
          <a:tailEnd/>
        </a:ln>
      </xdr:spPr>
      <xdr:txBody>
        <a:bodyPr vert="horz" wrap="square" lIns="91440" tIns="45720" rIns="91440" bIns="45720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342900" indent="-341313" algn="l" defTabSz="457200" rtl="0" eaLnBrk="0" fontAlgn="base" latinLnBrk="0" hangingPunct="0">
            <a:lnSpc>
              <a:spcPct val="93000"/>
            </a:lnSpc>
            <a:spcBef>
              <a:spcPct val="0"/>
            </a:spcBef>
            <a:spcAft>
              <a:spcPct val="0"/>
            </a:spcAft>
            <a:buClr>
              <a:srgbClr val="000000"/>
            </a:buClr>
            <a:buSzPct val="100000"/>
            <a:tabLst>
              <a:tab pos="723900" algn="l"/>
              <a:tab pos="1447800" algn="l"/>
              <a:tab pos="2171700" algn="l"/>
              <a:tab pos="2895600" algn="l"/>
              <a:tab pos="3619500" algn="l"/>
              <a:tab pos="4343400" algn="l"/>
              <a:tab pos="5067300" algn="l"/>
              <a:tab pos="5791200" algn="l"/>
              <a:tab pos="6515100" algn="l"/>
              <a:tab pos="7239000" algn="l"/>
              <a:tab pos="7962900" algn="l"/>
            </a:tabLst>
          </a:pPr>
          <a:r>
            <a:rPr lang="pt-PT" sz="1200" b="1" kern="1200">
              <a:solidFill>
                <a:srgbClr val="5A528F"/>
              </a:solidFill>
              <a:latin typeface="Arial" charset="0"/>
              <a:ea typeface="MS Gothic" charset="-128"/>
              <a:cs typeface="+mn-cs"/>
            </a:rPr>
            <a:t>Observações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ofile" refreshedDate="41319.627359837963" createdVersion="4" refreshedVersion="4" minRefreshableVersion="3" recordCount="31">
  <cacheSource type="worksheet">
    <worksheetSource ref="A1:D32" sheet="CritériosArtefatoDesenv"/>
  </cacheSource>
  <cacheFields count="4">
    <cacheField name="Artefato" numFmtId="0">
      <sharedItems count="26">
        <s v="Visão da Solução + Mapa de Requisitos"/>
        <s v="Requisitos Não Funcionais"/>
        <s v="Planilha de Interfaces"/>
        <s v="Detalhamento de Interfaces (DI) - Data Mapping"/>
        <s v="Proposta Financeira + Documento de Métrica"/>
        <s v="Caso de Uso / Detalhamento Funcional"/>
        <s v="Regras de Negócio"/>
        <s v="Modelo de Dados"/>
        <s v="Especificação Técnica"/>
        <s v="Código Fonte/Executáveis/Scripts"/>
        <s v="Plano de Migração de Dados"/>
        <s v="Especificação da Migração de Dados"/>
        <s v="Parecer de Infra"/>
        <s v="Solicitação de Infra"/>
        <s v="Estratégia de Testes"/>
        <s v="Plano de Testes"/>
        <s v="Plano de Interdependência de cenários de testes"/>
        <s v="Evidência de Testes"/>
        <s v="Armazenamento de Evidência de testes_x000a_"/>
        <s v="Release Notes"/>
        <s v="Especificação de Monitoração de Serviços"/>
        <s v="Manual de Operação e Produção"/>
        <s v="Runbook"/>
        <s v="Plano Técnico de Mudança"/>
        <s v="Manual de Usuário/Treinamento"/>
        <s v="Contratação Suporte Pós Produção"/>
      </sharedItems>
    </cacheField>
    <cacheField name="Obrigatório" numFmtId="0">
      <sharedItems/>
    </cacheField>
    <cacheField name="Critério" numFmtId="0">
      <sharedItems count="19">
        <s v="Envolve desenvolvimento ou configuração com entrega de arquivos em produção"/>
        <s v="Solução implica na garantia de requisitos não funcionais"/>
        <s v="Envolvimento de infra aponta a garantia de requisitos não funcionais"/>
        <s v="Envolve interfaces de sistemas"/>
        <s v="Envolve contratação de parceiros"/>
        <s v="Cria ou altera funcionalidade do sistema"/>
        <s v="Altera modelo de dados"/>
        <s v="Altera estrutura de dados e/ou funcionalidade"/>
        <s v="O desenvolvimento envolve tecnologia DW"/>
        <s v="Realiza configuração de sistema e/ou carga de dados"/>
        <s v="Realiza migração de dados"/>
        <s v="Checklist de envolvimento de Infra positivo"/>
        <s v="Foi informado custo de infra na Macro estimativa"/>
        <s v="Foi identificado envolvimento de Infraestrutura"/>
        <s v="É necessário execução de alguma etapa de testes."/>
        <s v="É necessária a execução de etapa de testes integrados envolvendo fornecedor/sistema diferentes."/>
        <s v="Implanta objetos em produção, configurações que alteram o ambiente"/>
        <s v="É necessário monitoração de algum serviço de negócio em produção."/>
        <s v="É necessária a contratação de suporte pós produção"/>
      </sharedItems>
    </cacheField>
    <cacheField name="Comentári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s v="Sim"/>
    <x v="0"/>
    <s v="Todos os casos onde é necessário a especificação de uma solução, havendo ou não alterações funcionais."/>
  </r>
  <r>
    <x v="1"/>
    <s v="Não"/>
    <x v="1"/>
    <s v="Na análise do desenho da solução há indicativo de alterações funcionais ou não que indicam a necessidade da preservação de algum requisito não funcional."/>
  </r>
  <r>
    <x v="1"/>
    <s v="Não"/>
    <x v="2"/>
    <s v="No parecer de infra há necessidades do atendimento de requisitos não funcionais."/>
  </r>
  <r>
    <x v="2"/>
    <s v="Não"/>
    <x v="3"/>
    <s v="De acordo com a solicitação e/ou solução proposta é necessário representar a interface entre sistemas."/>
  </r>
  <r>
    <x v="3"/>
    <s v="Não"/>
    <x v="3"/>
    <s v="De acordo com a solicitação e/ou solução proposta é necessário representar a interface entre sistemas."/>
  </r>
  <r>
    <x v="4"/>
    <s v="Não"/>
    <x v="4"/>
    <s v="A proposta financeira será elabora pelo parceiro e anexada a planilha de métrica adequada."/>
  </r>
  <r>
    <x v="5"/>
    <s v="Não"/>
    <x v="5"/>
    <s v="Necessidade de especificação funcional para a construção da solução."/>
  </r>
  <r>
    <x v="6"/>
    <s v="Não"/>
    <x v="5"/>
    <s v="Necessidade de mapeamento e alteração de regras de negócio do sistema."/>
  </r>
  <r>
    <x v="7"/>
    <s v="Não"/>
    <x v="6"/>
    <s v="Casos onde for aplicada somente alteração na estrutura de dados, pois a especificação técnica contém Modelo de Dados."/>
  </r>
  <r>
    <x v="8"/>
    <s v="Não"/>
    <x v="7"/>
    <s v="Verificar o interesse da área de TI em possuir a especificação técnica da solução."/>
  </r>
  <r>
    <x v="8"/>
    <s v="Não"/>
    <x v="8"/>
    <s v="Para os casos de tecnologia DW há necessidade de especificação técnica."/>
  </r>
  <r>
    <x v="9"/>
    <s v="Sim"/>
    <x v="7"/>
    <s v="Solução construída."/>
  </r>
  <r>
    <x v="9"/>
    <s v="Sim"/>
    <x v="9"/>
    <s v="Solução construída."/>
  </r>
  <r>
    <x v="10"/>
    <s v="Não"/>
    <x v="10"/>
    <s v="Necessidade de migrar dados de um sistema para outro."/>
  </r>
  <r>
    <x v="11"/>
    <s v="Não"/>
    <x v="10"/>
    <s v="Necessidade de migrar dados de um sistema para outro."/>
  </r>
  <r>
    <x v="12"/>
    <s v="Não"/>
    <x v="11"/>
    <s v="Verificar checklist de envolvimento de infra"/>
  </r>
  <r>
    <x v="12"/>
    <s v="Não"/>
    <x v="12"/>
    <s v="Verificar checklist de envolvimento de infra"/>
  </r>
  <r>
    <x v="12"/>
    <s v="Não"/>
    <x v="13"/>
    <s v="Avaliar os casos em que há implicações em operação e infraestrutura"/>
  </r>
  <r>
    <x v="13"/>
    <s v="Não"/>
    <x v="13"/>
    <s v="Documento informando o escopo do envolvimento de infra na solicitação."/>
  </r>
  <r>
    <x v="14"/>
    <s v="Não"/>
    <x v="14"/>
    <s v="Documento informando ao fornecedor o escopo de testes a ser contratado."/>
  </r>
  <r>
    <x v="15"/>
    <s v="Não"/>
    <x v="14"/>
    <s v="Conjunto de cenários e casos de testes a serem executados."/>
  </r>
  <r>
    <x v="16"/>
    <s v="Não"/>
    <x v="15"/>
    <s v="Conjunto de cenários e casos de testes a serem executados com integração entre sistemas e fornecedores diferentes."/>
  </r>
  <r>
    <x v="17"/>
    <s v="Não"/>
    <x v="14"/>
    <s v="Relatórios com as evidência das aplicações dos testes especificados"/>
  </r>
  <r>
    <x v="18"/>
    <s v="Não"/>
    <x v="14"/>
    <s v="Documento informando onde estão armazenadas as evidências de testes."/>
  </r>
  <r>
    <x v="19"/>
    <s v="Não"/>
    <x v="16"/>
    <s v="Documento contendo todos os itens de configuração a serem promovidos na release."/>
  </r>
  <r>
    <x v="20"/>
    <s v="Não"/>
    <x v="17"/>
    <s v="Contém o planejamento a ser executado para monitoração do serviço."/>
  </r>
  <r>
    <x v="21"/>
    <s v="Não"/>
    <x v="16"/>
    <s v="Contém informações do sistema relacionados a sua manutenção e operação"/>
  </r>
  <r>
    <x v="22"/>
    <s v="Não"/>
    <x v="16"/>
    <s v="Contém informações para implantação dos objetos em produção"/>
  </r>
  <r>
    <x v="23"/>
    <s v="Não"/>
    <x v="16"/>
    <s v="Contém informações para implantação dos objetos em produção"/>
  </r>
  <r>
    <x v="24"/>
    <s v="Não"/>
    <x v="5"/>
    <s v="Manual do sistema"/>
  </r>
  <r>
    <x v="25"/>
    <s v="Não"/>
    <x v="18"/>
    <s v="Suporte pós produção oferecido pelas fábricas de desenvolviment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16:A43" firstHeaderRow="1" firstDataRow="1" firstDataCol="1" rowPageCount="1" colPageCount="1"/>
  <pivotFields count="4">
    <pivotField axis="axisRow" showAll="0">
      <items count="27">
        <item x="18"/>
        <item x="5"/>
        <item x="9"/>
        <item x="25"/>
        <item x="3"/>
        <item x="11"/>
        <item x="20"/>
        <item x="8"/>
        <item x="14"/>
        <item x="17"/>
        <item x="21"/>
        <item x="24"/>
        <item x="7"/>
        <item x="12"/>
        <item x="2"/>
        <item x="16"/>
        <item x="10"/>
        <item x="15"/>
        <item x="23"/>
        <item x="4"/>
        <item x="6"/>
        <item x="19"/>
        <item x="1"/>
        <item x="22"/>
        <item x="13"/>
        <item x="0"/>
        <item t="default"/>
      </items>
    </pivotField>
    <pivotField showAll="0"/>
    <pivotField axis="axisPage" multipleItemSelectionAllowed="1" showAll="0">
      <items count="20">
        <item x="7"/>
        <item x="6"/>
        <item x="11"/>
        <item x="5"/>
        <item x="18"/>
        <item x="15"/>
        <item x="14"/>
        <item x="17"/>
        <item x="4"/>
        <item x="0"/>
        <item x="3"/>
        <item x="2"/>
        <item x="13"/>
        <item x="12"/>
        <item x="16"/>
        <item x="8"/>
        <item x="9"/>
        <item x="10"/>
        <item x="1"/>
        <item t="default"/>
      </items>
    </pivotField>
    <pivotField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pageFields count="1">
    <pageField fld="2" hier="-1"/>
  </pageFields>
  <formats count="1">
    <format dxfId="0">
      <pivotArea field="2" type="button" dataOnly="0" labelOnly="1" outline="0" axis="axisPage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showGridLines="0" topLeftCell="A7" workbookViewId="0">
      <selection activeCell="C12" sqref="C12"/>
    </sheetView>
  </sheetViews>
  <sheetFormatPr defaultRowHeight="15" x14ac:dyDescent="0.25"/>
  <cols>
    <col min="1" max="10" width="15.28515625" customWidth="1"/>
  </cols>
  <sheetData>
    <row r="1" spans="1:10" x14ac:dyDescent="0.25">
      <c r="A1" s="59" t="s">
        <v>120</v>
      </c>
      <c r="B1" s="60"/>
      <c r="C1" s="60"/>
      <c r="D1" s="60"/>
      <c r="E1" s="60"/>
      <c r="F1" s="60"/>
      <c r="G1" s="60"/>
      <c r="H1" s="60"/>
      <c r="I1" s="61"/>
    </row>
    <row r="2" spans="1:10" ht="75" x14ac:dyDescent="0.25">
      <c r="A2" s="52" t="s">
        <v>27</v>
      </c>
      <c r="B2" s="52" t="s">
        <v>26</v>
      </c>
      <c r="C2" s="52" t="s">
        <v>25</v>
      </c>
      <c r="D2" s="52" t="s">
        <v>24</v>
      </c>
      <c r="E2" s="53" t="s">
        <v>23</v>
      </c>
      <c r="F2" s="53" t="s">
        <v>22</v>
      </c>
      <c r="G2" s="53" t="s">
        <v>119</v>
      </c>
      <c r="H2" s="53" t="s">
        <v>21</v>
      </c>
      <c r="I2" s="53" t="s">
        <v>3</v>
      </c>
    </row>
    <row r="3" spans="1:10" x14ac:dyDescent="0.25">
      <c r="A3" s="54" t="s">
        <v>121</v>
      </c>
      <c r="B3" s="54" t="s">
        <v>121</v>
      </c>
      <c r="C3" s="54" t="s">
        <v>121</v>
      </c>
      <c r="D3" s="54" t="s">
        <v>121</v>
      </c>
      <c r="E3" s="54" t="s">
        <v>121</v>
      </c>
      <c r="F3" s="55" t="s">
        <v>122</v>
      </c>
      <c r="G3" s="55" t="s">
        <v>123</v>
      </c>
      <c r="H3" s="55" t="s">
        <v>124</v>
      </c>
      <c r="I3" s="55" t="s">
        <v>2</v>
      </c>
    </row>
    <row r="4" spans="1:10" ht="30" x14ac:dyDescent="0.25">
      <c r="A4" s="54" t="s">
        <v>125</v>
      </c>
      <c r="B4" s="54" t="s">
        <v>125</v>
      </c>
      <c r="C4" s="54" t="s">
        <v>125</v>
      </c>
      <c r="D4" s="54" t="s">
        <v>125</v>
      </c>
      <c r="E4" s="54" t="s">
        <v>125</v>
      </c>
      <c r="F4" s="54" t="s">
        <v>125</v>
      </c>
      <c r="G4" s="54" t="s">
        <v>125</v>
      </c>
      <c r="H4" s="55" t="s">
        <v>126</v>
      </c>
      <c r="I4" s="55" t="s">
        <v>1</v>
      </c>
    </row>
    <row r="5" spans="1:10" ht="45" x14ac:dyDescent="0.25">
      <c r="A5" s="54" t="s">
        <v>127</v>
      </c>
      <c r="B5" s="54" t="s">
        <v>127</v>
      </c>
      <c r="C5" s="54" t="s">
        <v>127</v>
      </c>
      <c r="D5" s="54" t="s">
        <v>127</v>
      </c>
      <c r="E5" s="54" t="s">
        <v>127</v>
      </c>
      <c r="F5" s="54" t="s">
        <v>127</v>
      </c>
      <c r="G5" s="54" t="s">
        <v>127</v>
      </c>
      <c r="H5" s="55" t="s">
        <v>128</v>
      </c>
      <c r="I5" s="55" t="s">
        <v>0</v>
      </c>
    </row>
    <row r="9" spans="1:10" x14ac:dyDescent="0.25">
      <c r="A9" s="62" t="s">
        <v>129</v>
      </c>
      <c r="B9" s="63"/>
      <c r="C9" s="63"/>
      <c r="D9" s="63"/>
      <c r="E9" s="63"/>
      <c r="F9" s="63"/>
      <c r="G9" s="63"/>
      <c r="H9" s="63"/>
      <c r="I9" s="63"/>
      <c r="J9" s="63"/>
    </row>
    <row r="10" spans="1:10" ht="105" x14ac:dyDescent="0.25">
      <c r="A10" s="56" t="s">
        <v>15</v>
      </c>
      <c r="B10" s="56" t="s">
        <v>114</v>
      </c>
      <c r="C10" s="56" t="s">
        <v>14</v>
      </c>
      <c r="D10" s="56" t="s">
        <v>13</v>
      </c>
      <c r="E10" s="56" t="s">
        <v>12</v>
      </c>
      <c r="F10" s="56" t="s">
        <v>11</v>
      </c>
      <c r="G10" s="56" t="s">
        <v>10</v>
      </c>
      <c r="H10" s="56" t="s">
        <v>9</v>
      </c>
      <c r="I10" s="56" t="s">
        <v>8</v>
      </c>
      <c r="J10" s="56" t="s">
        <v>3</v>
      </c>
    </row>
    <row r="11" spans="1:10" ht="45" x14ac:dyDescent="0.25">
      <c r="A11" s="57" t="s">
        <v>130</v>
      </c>
      <c r="B11" s="57">
        <v>1</v>
      </c>
      <c r="C11" s="57" t="s">
        <v>149</v>
      </c>
      <c r="D11" s="57" t="s">
        <v>131</v>
      </c>
      <c r="E11" s="57" t="s">
        <v>132</v>
      </c>
      <c r="F11" s="54" t="s">
        <v>133</v>
      </c>
      <c r="G11" s="57" t="s">
        <v>134</v>
      </c>
      <c r="H11" s="57" t="s">
        <v>135</v>
      </c>
      <c r="I11" s="57" t="s">
        <v>134</v>
      </c>
      <c r="J11" s="57" t="s">
        <v>2</v>
      </c>
    </row>
    <row r="12" spans="1:10" ht="45" x14ac:dyDescent="0.25">
      <c r="A12" s="57" t="s">
        <v>136</v>
      </c>
      <c r="B12" s="57" t="s">
        <v>137</v>
      </c>
      <c r="C12" s="57" t="s">
        <v>151</v>
      </c>
      <c r="D12" s="57" t="s">
        <v>138</v>
      </c>
      <c r="E12" s="57" t="s">
        <v>139</v>
      </c>
      <c r="F12" s="54" t="s">
        <v>133</v>
      </c>
      <c r="G12" s="57" t="s">
        <v>134</v>
      </c>
      <c r="H12" s="57" t="s">
        <v>140</v>
      </c>
      <c r="I12" s="57" t="s">
        <v>134</v>
      </c>
      <c r="J12" s="57" t="s">
        <v>1</v>
      </c>
    </row>
    <row r="13" spans="1:10" ht="45" x14ac:dyDescent="0.25">
      <c r="A13" s="57" t="s">
        <v>141</v>
      </c>
      <c r="B13" s="57" t="s">
        <v>142</v>
      </c>
      <c r="C13" s="57" t="s">
        <v>150</v>
      </c>
      <c r="D13" s="57" t="s">
        <v>143</v>
      </c>
      <c r="E13" s="57" t="s">
        <v>144</v>
      </c>
      <c r="F13" s="54" t="s">
        <v>145</v>
      </c>
      <c r="G13" s="57" t="s">
        <v>146</v>
      </c>
      <c r="H13" s="57" t="s">
        <v>147</v>
      </c>
      <c r="I13" s="57" t="s">
        <v>146</v>
      </c>
      <c r="J13" s="57" t="s">
        <v>0</v>
      </c>
    </row>
  </sheetData>
  <mergeCells count="2">
    <mergeCell ref="A1:I1"/>
    <mergeCell ref="A9:J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1"/>
  <sheetViews>
    <sheetView showGridLines="0" tabSelected="1" zoomScale="90" zoomScaleNormal="90" workbookViewId="0">
      <selection activeCell="I27" sqref="I27"/>
    </sheetView>
  </sheetViews>
  <sheetFormatPr defaultRowHeight="15" x14ac:dyDescent="0.25"/>
  <cols>
    <col min="1" max="1" width="3.7109375" customWidth="1"/>
    <col min="2" max="2" width="13.28515625" style="3" customWidth="1"/>
    <col min="3" max="3" width="63.42578125" customWidth="1"/>
    <col min="4" max="4" width="28.7109375" customWidth="1"/>
    <col min="5" max="5" width="7.85546875" style="1" customWidth="1"/>
    <col min="6" max="6" width="9.85546875" style="2" bestFit="1" customWidth="1"/>
    <col min="7" max="7" width="20.7109375" customWidth="1"/>
    <col min="8" max="8" width="5.5703125" customWidth="1"/>
    <col min="9" max="9" width="12.42578125" bestFit="1" customWidth="1"/>
    <col min="10" max="12" width="11.5703125" customWidth="1"/>
    <col min="15" max="15" width="17.28515625" hidden="1" customWidth="1"/>
  </cols>
  <sheetData>
    <row r="1" spans="2:15" s="18" customFormat="1" x14ac:dyDescent="0.25">
      <c r="B1" s="21"/>
      <c r="E1" s="19"/>
      <c r="F1" s="20"/>
    </row>
    <row r="2" spans="2:15" s="18" customFormat="1" x14ac:dyDescent="0.25">
      <c r="B2" s="21"/>
      <c r="E2" s="19"/>
      <c r="F2" s="20"/>
    </row>
    <row r="3" spans="2:15" s="18" customFormat="1" ht="15.75" x14ac:dyDescent="0.25">
      <c r="B3" s="21"/>
      <c r="C3" s="22" t="s">
        <v>115</v>
      </c>
      <c r="D3" s="22"/>
      <c r="E3" s="19"/>
      <c r="F3" s="20"/>
    </row>
    <row r="4" spans="2:15" s="18" customFormat="1" ht="15.75" x14ac:dyDescent="0.25">
      <c r="B4" s="21"/>
      <c r="C4" s="22"/>
      <c r="D4" s="22"/>
      <c r="E4" s="19"/>
      <c r="F4" s="20"/>
    </row>
    <row r="5" spans="2:15" s="18" customFormat="1" ht="15.75" customHeight="1" x14ac:dyDescent="0.25">
      <c r="B5" s="44" t="s">
        <v>116</v>
      </c>
      <c r="C5" s="66" t="s">
        <v>117</v>
      </c>
      <c r="D5" s="66"/>
      <c r="E5" s="19"/>
      <c r="F5" s="20"/>
    </row>
    <row r="6" spans="2:15" s="18" customFormat="1" ht="15.75" x14ac:dyDescent="0.25">
      <c r="B6" s="50">
        <v>82822</v>
      </c>
      <c r="C6" s="67" t="s">
        <v>173</v>
      </c>
      <c r="D6" s="68"/>
      <c r="E6" s="19"/>
      <c r="F6" s="20"/>
    </row>
    <row r="7" spans="2:15" s="18" customFormat="1" x14ac:dyDescent="0.25">
      <c r="B7" s="21"/>
      <c r="E7" s="19"/>
      <c r="F7" s="20"/>
    </row>
    <row r="8" spans="2:15" ht="30" x14ac:dyDescent="0.25">
      <c r="B8" s="44" t="s">
        <v>20</v>
      </c>
      <c r="C8" s="51" t="s">
        <v>30</v>
      </c>
      <c r="D8" s="51" t="s">
        <v>113</v>
      </c>
      <c r="E8" s="51" t="s">
        <v>18</v>
      </c>
      <c r="F8" s="51" t="s">
        <v>29</v>
      </c>
      <c r="G8" s="51" t="s">
        <v>16</v>
      </c>
      <c r="J8" s="11" t="s">
        <v>5</v>
      </c>
      <c r="K8" s="11" t="s">
        <v>4</v>
      </c>
      <c r="L8" s="11" t="s">
        <v>3</v>
      </c>
      <c r="O8" s="11" t="s">
        <v>118</v>
      </c>
    </row>
    <row r="9" spans="2:15" x14ac:dyDescent="0.25">
      <c r="B9" s="69" t="s">
        <v>28</v>
      </c>
      <c r="C9" s="45" t="s">
        <v>27</v>
      </c>
      <c r="D9" s="46"/>
      <c r="E9" s="17" t="str">
        <f>IF(D9="","",VLOOKUP(D9,Classificação!A3:I5,9,0))</f>
        <v/>
      </c>
      <c r="F9" s="16">
        <v>3</v>
      </c>
      <c r="G9" s="16" t="str">
        <f>IF(E9="","",F9*(IF(E9="A",1,IF(E9="B",5,10))))</f>
        <v/>
      </c>
      <c r="J9" s="5" t="s">
        <v>2</v>
      </c>
      <c r="K9" s="5" t="s">
        <v>2</v>
      </c>
      <c r="L9" s="7" t="s">
        <v>2</v>
      </c>
      <c r="O9" s="5" t="str">
        <f>IF(G29="TIPO C",IF(AND($F$29&gt;=55,$F$29&lt;=70),"Sim","Não"),"N/A")</f>
        <v>Sim</v>
      </c>
    </row>
    <row r="10" spans="2:15" x14ac:dyDescent="0.25">
      <c r="B10" s="69"/>
      <c r="C10" s="45" t="s">
        <v>26</v>
      </c>
      <c r="D10" s="46"/>
      <c r="E10" s="17" t="str">
        <f>IF(D10="","",VLOOKUP(D10,Classificação!B3:I5,8,0))</f>
        <v/>
      </c>
      <c r="F10" s="16">
        <v>3</v>
      </c>
      <c r="G10" s="16" t="str">
        <f t="shared" ref="G10:G16" si="0">IF(E10="","",F10*(IF(E10="A",1,IF(E10="B",5,10))))</f>
        <v/>
      </c>
      <c r="J10" s="5" t="s">
        <v>2</v>
      </c>
      <c r="K10" s="5" t="s">
        <v>1</v>
      </c>
      <c r="L10" s="6" t="s">
        <v>1</v>
      </c>
    </row>
    <row r="11" spans="2:15" x14ac:dyDescent="0.25">
      <c r="B11" s="69"/>
      <c r="C11" s="45" t="s">
        <v>25</v>
      </c>
      <c r="D11" s="46"/>
      <c r="E11" s="17" t="str">
        <f>IF(D11="","",VLOOKUP(D11,Classificação!C3:I5,7,0))</f>
        <v/>
      </c>
      <c r="F11" s="16">
        <v>3</v>
      </c>
      <c r="G11" s="16" t="str">
        <f t="shared" si="0"/>
        <v/>
      </c>
      <c r="J11" s="5" t="s">
        <v>2</v>
      </c>
      <c r="K11" s="5" t="s">
        <v>0</v>
      </c>
      <c r="L11" s="4" t="s">
        <v>0</v>
      </c>
    </row>
    <row r="12" spans="2:15" x14ac:dyDescent="0.25">
      <c r="B12" s="69"/>
      <c r="C12" s="45" t="s">
        <v>24</v>
      </c>
      <c r="D12" s="46"/>
      <c r="E12" s="17" t="str">
        <f>IF(D12="","",VLOOKUP(D12,Classificação!D3:I5,6,0))</f>
        <v/>
      </c>
      <c r="F12" s="16">
        <v>3</v>
      </c>
      <c r="G12" s="16" t="str">
        <f t="shared" si="0"/>
        <v/>
      </c>
      <c r="J12" s="5" t="s">
        <v>1</v>
      </c>
      <c r="K12" s="5" t="s">
        <v>2</v>
      </c>
      <c r="L12" s="7" t="s">
        <v>2</v>
      </c>
    </row>
    <row r="13" spans="2:15" x14ac:dyDescent="0.25">
      <c r="B13" s="69"/>
      <c r="C13" s="14" t="s">
        <v>23</v>
      </c>
      <c r="D13" s="46" t="s">
        <v>125</v>
      </c>
      <c r="E13" s="17" t="str">
        <f>IF(D13="","",VLOOKUP(D13,Classificação!E3:I5,5,0))</f>
        <v>B</v>
      </c>
      <c r="F13" s="16">
        <v>1</v>
      </c>
      <c r="G13" s="16">
        <f t="shared" si="0"/>
        <v>5</v>
      </c>
      <c r="J13" s="5" t="s">
        <v>1</v>
      </c>
      <c r="K13" s="5" t="s">
        <v>1</v>
      </c>
      <c r="L13" s="6" t="s">
        <v>1</v>
      </c>
    </row>
    <row r="14" spans="2:15" x14ac:dyDescent="0.25">
      <c r="B14" s="69"/>
      <c r="C14" s="14" t="s">
        <v>22</v>
      </c>
      <c r="D14" s="46" t="s">
        <v>122</v>
      </c>
      <c r="E14" s="17" t="str">
        <f>IF(D14="","",VLOOKUP(D14,Classificação!F3:I5,4,0))</f>
        <v>A</v>
      </c>
      <c r="F14" s="16">
        <v>2</v>
      </c>
      <c r="G14" s="16">
        <f t="shared" si="0"/>
        <v>2</v>
      </c>
      <c r="J14" s="5" t="s">
        <v>1</v>
      </c>
      <c r="K14" s="5" t="s">
        <v>0</v>
      </c>
      <c r="L14" s="4" t="s">
        <v>0</v>
      </c>
    </row>
    <row r="15" spans="2:15" x14ac:dyDescent="0.25">
      <c r="B15" s="69"/>
      <c r="C15" s="14" t="s">
        <v>171</v>
      </c>
      <c r="D15" s="46" t="s">
        <v>123</v>
      </c>
      <c r="E15" s="17" t="str">
        <f>IF(D15="","",VLOOKUP(D15,Classificação!G3:I5,3,0))</f>
        <v>A</v>
      </c>
      <c r="F15" s="16">
        <v>5</v>
      </c>
      <c r="G15" s="16">
        <f t="shared" si="0"/>
        <v>5</v>
      </c>
      <c r="J15" s="5" t="s">
        <v>0</v>
      </c>
      <c r="K15" s="5" t="s">
        <v>2</v>
      </c>
      <c r="L15" s="6" t="s">
        <v>1</v>
      </c>
    </row>
    <row r="16" spans="2:15" x14ac:dyDescent="0.25">
      <c r="B16" s="69"/>
      <c r="C16" s="14" t="s">
        <v>21</v>
      </c>
      <c r="D16" s="46" t="s">
        <v>126</v>
      </c>
      <c r="E16" s="17" t="str">
        <f>IF(D16="","",VLOOKUP(D16,Classificação!H3:I5,2,0))</f>
        <v>B</v>
      </c>
      <c r="F16" s="16">
        <v>4</v>
      </c>
      <c r="G16" s="16">
        <f t="shared" si="0"/>
        <v>20</v>
      </c>
      <c r="J16" s="5" t="s">
        <v>0</v>
      </c>
      <c r="K16" s="5" t="s">
        <v>1</v>
      </c>
      <c r="L16" s="4" t="s">
        <v>0</v>
      </c>
    </row>
    <row r="17" spans="2:12" x14ac:dyDescent="0.25">
      <c r="B17" s="69"/>
      <c r="C17" s="70" t="s">
        <v>7</v>
      </c>
      <c r="D17" s="70"/>
      <c r="E17" s="70"/>
      <c r="F17" s="13">
        <f>IF(SUM(G9:G16)=0,"",SUM(G9:G16))</f>
        <v>32</v>
      </c>
      <c r="G17" s="13" t="str">
        <f>IF(F17="","",IF(F17&lt;=60,"TIPO A",IF(F17&lt;=96,"TIPO B","TIPO C")))</f>
        <v>TIPO A</v>
      </c>
      <c r="J17" s="5" t="s">
        <v>0</v>
      </c>
      <c r="K17" s="5" t="s">
        <v>0</v>
      </c>
      <c r="L17" s="4" t="s">
        <v>0</v>
      </c>
    </row>
    <row r="18" spans="2:12" x14ac:dyDescent="0.25">
      <c r="C18" s="15"/>
      <c r="D18" s="15"/>
    </row>
    <row r="19" spans="2:12" ht="30" x14ac:dyDescent="0.25">
      <c r="B19" s="44" t="s">
        <v>20</v>
      </c>
      <c r="C19" s="51" t="s">
        <v>19</v>
      </c>
      <c r="D19" s="51" t="s">
        <v>113</v>
      </c>
      <c r="E19" s="51" t="s">
        <v>18</v>
      </c>
      <c r="F19" s="51" t="s">
        <v>17</v>
      </c>
      <c r="G19" s="51" t="s">
        <v>16</v>
      </c>
    </row>
    <row r="20" spans="2:12" x14ac:dyDescent="0.25">
      <c r="B20" s="71" t="s">
        <v>4</v>
      </c>
      <c r="C20" s="48" t="s">
        <v>15</v>
      </c>
      <c r="D20" s="47" t="s">
        <v>130</v>
      </c>
      <c r="E20" s="17" t="str">
        <f>IF(D20="","",VLOOKUP(D20,Classificação!A11:J13,10,0))</f>
        <v>A</v>
      </c>
      <c r="F20" s="16">
        <v>3</v>
      </c>
      <c r="G20" s="16">
        <f>IF(E20="","",F20*(IF(E20="A",1,IF(E20="B",5,10))))</f>
        <v>3</v>
      </c>
    </row>
    <row r="21" spans="2:12" x14ac:dyDescent="0.25">
      <c r="B21" s="72"/>
      <c r="C21" s="48" t="s">
        <v>114</v>
      </c>
      <c r="D21" s="47" t="s">
        <v>137</v>
      </c>
      <c r="E21" s="17" t="str">
        <f>IF(D21="","",VLOOKUP(D21,Classificação!B11:J13,9,0))</f>
        <v>B</v>
      </c>
      <c r="F21" s="16">
        <v>3</v>
      </c>
      <c r="G21" s="16">
        <f t="shared" ref="G21:G28" si="1">IF(E21="","",F21*(IF(E21="A",1,IF(E21="B",5,10))))</f>
        <v>15</v>
      </c>
    </row>
    <row r="22" spans="2:12" ht="30" x14ac:dyDescent="0.25">
      <c r="B22" s="72"/>
      <c r="C22" s="48" t="s">
        <v>148</v>
      </c>
      <c r="D22" s="47" t="s">
        <v>150</v>
      </c>
      <c r="E22" s="17" t="str">
        <f>IF(D22="","",VLOOKUP(D22,Classificação!C11:J13,8,0))</f>
        <v>C</v>
      </c>
      <c r="F22" s="16">
        <v>1</v>
      </c>
      <c r="G22" s="16">
        <f t="shared" si="1"/>
        <v>10</v>
      </c>
    </row>
    <row r="23" spans="2:12" x14ac:dyDescent="0.25">
      <c r="B23" s="72"/>
      <c r="C23" s="48" t="s">
        <v>13</v>
      </c>
      <c r="D23" s="47" t="s">
        <v>143</v>
      </c>
      <c r="E23" s="17" t="str">
        <f>IF(D23="","",VLOOKUP(D23,Classificação!D11:J13,7,0))</f>
        <v>C</v>
      </c>
      <c r="F23" s="16">
        <v>3</v>
      </c>
      <c r="G23" s="16">
        <f t="shared" si="1"/>
        <v>30</v>
      </c>
    </row>
    <row r="24" spans="2:12" x14ac:dyDescent="0.25">
      <c r="B24" s="72"/>
      <c r="C24" s="48" t="s">
        <v>12</v>
      </c>
      <c r="D24" s="47" t="s">
        <v>132</v>
      </c>
      <c r="E24" s="17" t="str">
        <f>IF(D24="","",VLOOKUP(D24,Classificação!E11:J13,6,0))</f>
        <v>A</v>
      </c>
      <c r="F24" s="16">
        <v>2</v>
      </c>
      <c r="G24" s="16">
        <f t="shared" si="1"/>
        <v>2</v>
      </c>
    </row>
    <row r="25" spans="2:12" ht="30" x14ac:dyDescent="0.25">
      <c r="B25" s="72"/>
      <c r="C25" s="48" t="s">
        <v>172</v>
      </c>
      <c r="D25" s="47" t="s">
        <v>133</v>
      </c>
      <c r="E25" s="17" t="str">
        <f>IF(D25="","",VLOOKUP(D25,Classificação!F11:J13,5,0))</f>
        <v>A</v>
      </c>
      <c r="F25" s="16">
        <v>3</v>
      </c>
      <c r="G25" s="16">
        <f t="shared" si="1"/>
        <v>3</v>
      </c>
    </row>
    <row r="26" spans="2:12" x14ac:dyDescent="0.25">
      <c r="B26" s="72"/>
      <c r="C26" s="48" t="s">
        <v>10</v>
      </c>
      <c r="D26" s="47" t="s">
        <v>134</v>
      </c>
      <c r="E26" s="17" t="str">
        <f>IF(D26="","",VLOOKUP(D26,Classificação!G11:J13,4,0))</f>
        <v>A</v>
      </c>
      <c r="F26" s="16">
        <v>2</v>
      </c>
      <c r="G26" s="16">
        <f t="shared" si="1"/>
        <v>2</v>
      </c>
    </row>
    <row r="27" spans="2:12" x14ac:dyDescent="0.25">
      <c r="B27" s="72"/>
      <c r="C27" s="48" t="s">
        <v>9</v>
      </c>
      <c r="D27" s="47" t="s">
        <v>135</v>
      </c>
      <c r="E27" s="17" t="str">
        <f>IF(D27="","",VLOOKUP(D27,Classificação!H11:J13,3,0))</f>
        <v>A</v>
      </c>
      <c r="F27" s="16">
        <v>2</v>
      </c>
      <c r="G27" s="16">
        <f t="shared" si="1"/>
        <v>2</v>
      </c>
    </row>
    <row r="28" spans="2:12" x14ac:dyDescent="0.25">
      <c r="B28" s="72"/>
      <c r="C28" s="48" t="s">
        <v>8</v>
      </c>
      <c r="D28" s="47" t="s">
        <v>134</v>
      </c>
      <c r="E28" s="17" t="str">
        <f>IF(D28="","",VLOOKUP(D28,Classificação!I11:J13,2,0))</f>
        <v>A</v>
      </c>
      <c r="F28" s="16">
        <v>1</v>
      </c>
      <c r="G28" s="16">
        <f t="shared" si="1"/>
        <v>1</v>
      </c>
    </row>
    <row r="29" spans="2:12" x14ac:dyDescent="0.25">
      <c r="B29" s="72"/>
      <c r="C29" s="70" t="s">
        <v>7</v>
      </c>
      <c r="D29" s="70"/>
      <c r="E29" s="70"/>
      <c r="F29" s="13">
        <f>IF(SUM(G20:G28)=0,"",SUM(G20:G28))</f>
        <v>68</v>
      </c>
      <c r="G29" s="13" t="str">
        <f>IF(F29="","",IF(F29&lt;=45,"TIPO A",IF(F29&lt;=55,"TIPO B","TIPO C")))</f>
        <v>TIPO C</v>
      </c>
    </row>
    <row r="30" spans="2:12" ht="23.25" x14ac:dyDescent="0.35">
      <c r="D30" s="64" t="s">
        <v>6</v>
      </c>
      <c r="E30" s="64"/>
      <c r="F30" s="65"/>
      <c r="G30" s="49" t="str">
        <f>IF(G17&lt;&gt;"TIPO C",G29,IF(G29="TIPO A","TIPO B","TIPO C"))</f>
        <v>TIPO C</v>
      </c>
    </row>
    <row r="32" spans="2:12" s="8" customFormat="1" x14ac:dyDescent="0.25">
      <c r="B32" s="12"/>
      <c r="E32" s="9"/>
      <c r="F32" s="10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</sheetData>
  <mergeCells count="7">
    <mergeCell ref="D30:F30"/>
    <mergeCell ref="C5:D5"/>
    <mergeCell ref="C6:D6"/>
    <mergeCell ref="B9:B17"/>
    <mergeCell ref="C17:E17"/>
    <mergeCell ref="B20:B29"/>
    <mergeCell ref="C29:E29"/>
  </mergeCells>
  <conditionalFormatting sqref="G29">
    <cfRule type="expression" dxfId="1" priority="1">
      <formula>IF(AND($F$29&gt;=55,$F$29&lt;=70),TRUE(),FALSE())</formula>
    </cfRule>
  </conditionalFormatting>
  <dataValidations count="17">
    <dataValidation type="list" allowBlank="1" showInputMessage="1" showErrorMessage="1" sqref="D28">
      <formula1>Sistemas_Clientes</formula1>
    </dataValidation>
    <dataValidation type="list" allowBlank="1" showInputMessage="1" showErrorMessage="1" sqref="D27">
      <formula1>Terceiros</formula1>
    </dataValidation>
    <dataValidation type="list" allowBlank="1" showInputMessage="1" showErrorMessage="1" sqref="D26">
      <formula1>GDE</formula1>
    </dataValidation>
    <dataValidation type="list" allowBlank="1" showInputMessage="1" showErrorMessage="1" sqref="D25">
      <formula1>GRAU_solucao_tecnica</formula1>
    </dataValidation>
    <dataValidation type="list" allowBlank="1" showInputMessage="1" showErrorMessage="1" sqref="D24">
      <formula1>QTD_AREAS_IMPACTADAS</formula1>
    </dataValidation>
    <dataValidation type="list" allowBlank="1" showInputMessage="1" showErrorMessage="1" sqref="D23">
      <formula1>Duracao</formula1>
    </dataValidation>
    <dataValidation type="list" allowBlank="1" showInputMessage="1" showErrorMessage="1" sqref="D22">
      <formula1>Grau_INFRA</formula1>
    </dataValidation>
    <dataValidation type="list" allowBlank="1" showInputMessage="1" showErrorMessage="1" sqref="D21">
      <formula1>QTD_Fornecedores</formula1>
    </dataValidation>
    <dataValidation type="list" allowBlank="1" showInputMessage="1" showErrorMessage="1" sqref="D20">
      <formula1>QTD_SISTEMAS</formula1>
    </dataValidation>
    <dataValidation type="list" allowBlank="1" showInputMessage="1" showErrorMessage="1" sqref="D13">
      <formula1>Contribui_estruturantes</formula1>
    </dataValidation>
    <dataValidation type="list" allowBlank="1" showInputMessage="1" showErrorMessage="1" sqref="D14">
      <formula1>Não_é_L_O</formula1>
    </dataValidation>
    <dataValidation type="list" allowBlank="1" showInputMessage="1" showErrorMessage="1" sqref="D16">
      <formula1>Custo</formula1>
    </dataValidation>
    <dataValidation type="list" allowBlank="1" showInputMessage="1" showErrorMessage="1" sqref="D15">
      <formula1>COPA_2014</formula1>
    </dataValidation>
    <dataValidation type="list" allowBlank="1" showInputMessage="1" showErrorMessage="1" sqref="D9">
      <formula1>Meta_Receita_Liquida</formula1>
    </dataValidation>
    <dataValidation type="list" allowBlank="1" showInputMessage="1" showErrorMessage="1" sqref="D10">
      <formula1>Meta_EBITDA</formula1>
    </dataValidation>
    <dataValidation type="list" allowBlank="1" showInputMessage="1" showErrorMessage="1" sqref="D11">
      <formula1>Meta_CONTACT_RATE</formula1>
    </dataValidation>
    <dataValidation type="list" allowBlank="1" showInputMessage="1" showErrorMessage="1" sqref="D12">
      <formula1>Meta_CHURN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5"/>
  <sheetViews>
    <sheetView topLeftCell="A25" workbookViewId="0">
      <selection activeCell="B50" sqref="B50"/>
    </sheetView>
  </sheetViews>
  <sheetFormatPr defaultRowHeight="15" x14ac:dyDescent="0.25"/>
  <cols>
    <col min="1" max="1" width="27.140625" style="18" customWidth="1"/>
    <col min="2" max="2" width="27.85546875" style="18" customWidth="1"/>
    <col min="3" max="16384" width="9.140625" style="18"/>
  </cols>
  <sheetData>
    <row r="2" spans="2:2" ht="15.75" x14ac:dyDescent="0.25">
      <c r="B2" s="22" t="s">
        <v>31</v>
      </c>
    </row>
    <row r="6" spans="2:2" s="23" customFormat="1" ht="12.75" x14ac:dyDescent="0.2"/>
    <row r="7" spans="2:2" s="23" customFormat="1" ht="12.75" x14ac:dyDescent="0.2"/>
    <row r="8" spans="2:2" s="23" customFormat="1" ht="12.75" x14ac:dyDescent="0.2"/>
    <row r="9" spans="2:2" s="23" customFormat="1" ht="12.75" x14ac:dyDescent="0.2"/>
    <row r="10" spans="2:2" s="23" customFormat="1" ht="12.75" x14ac:dyDescent="0.2"/>
    <row r="11" spans="2:2" s="23" customFormat="1" ht="12.75" x14ac:dyDescent="0.2"/>
    <row r="12" spans="2:2" s="23" customFormat="1" ht="12.75" x14ac:dyDescent="0.2"/>
    <row r="13" spans="2:2" s="23" customFormat="1" ht="12.75" x14ac:dyDescent="0.2"/>
    <row r="14" spans="2:2" s="23" customFormat="1" ht="12.75" x14ac:dyDescent="0.2"/>
    <row r="15" spans="2:2" s="23" customFormat="1" ht="12.75" x14ac:dyDescent="0.2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43"/>
  <sheetViews>
    <sheetView workbookViewId="0">
      <selection activeCell="A26" sqref="A17:A42"/>
      <pivotSelection pane="bottomRight" showHeader="1" axis="axisRow" activeRow="25" previousRow="25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5" x14ac:dyDescent="0.25"/>
  <cols>
    <col min="1" max="1" width="45.28515625" customWidth="1"/>
    <col min="2" max="2" width="9.140625" customWidth="1"/>
    <col min="3" max="3" width="22.5703125" bestFit="1" customWidth="1"/>
    <col min="4" max="4" width="40.42578125" bestFit="1" customWidth="1"/>
    <col min="5" max="5" width="37.28515625" bestFit="1" customWidth="1"/>
    <col min="6" max="6" width="90.42578125" bestFit="1" customWidth="1"/>
    <col min="7" max="7" width="45.85546875" bestFit="1" customWidth="1"/>
    <col min="8" max="8" width="30.7109375" bestFit="1" customWidth="1"/>
    <col min="9" max="9" width="74.7109375" bestFit="1" customWidth="1"/>
    <col min="10" max="10" width="28.7109375" bestFit="1" customWidth="1"/>
    <col min="11" max="11" width="63.28515625" bestFit="1" customWidth="1"/>
    <col min="12" max="12" width="44.28515625" bestFit="1" customWidth="1"/>
    <col min="13" max="13" width="45.28515625" bestFit="1" customWidth="1"/>
    <col min="14" max="14" width="64.85546875" bestFit="1" customWidth="1"/>
    <col min="15" max="15" width="40.42578125" bestFit="1" customWidth="1"/>
    <col min="16" max="16" width="48.42578125" bestFit="1" customWidth="1"/>
    <col min="17" max="17" width="51.5703125" bestFit="1" customWidth="1"/>
    <col min="18" max="18" width="24.5703125" bestFit="1" customWidth="1"/>
    <col min="19" max="19" width="10.7109375" bestFit="1" customWidth="1"/>
  </cols>
  <sheetData>
    <row r="4" spans="1:2" ht="15.75" x14ac:dyDescent="0.25">
      <c r="B4" s="41" t="s">
        <v>105</v>
      </c>
    </row>
    <row r="6" spans="1:2" x14ac:dyDescent="0.25">
      <c r="A6" s="42" t="s">
        <v>106</v>
      </c>
    </row>
    <row r="7" spans="1:2" x14ac:dyDescent="0.25">
      <c r="A7" s="43" t="s">
        <v>112</v>
      </c>
    </row>
    <row r="8" spans="1:2" x14ac:dyDescent="0.25">
      <c r="A8" s="43" t="s">
        <v>107</v>
      </c>
    </row>
    <row r="9" spans="1:2" x14ac:dyDescent="0.25">
      <c r="A9" s="43" t="s">
        <v>108</v>
      </c>
    </row>
    <row r="10" spans="1:2" x14ac:dyDescent="0.25">
      <c r="A10" s="43" t="s">
        <v>109</v>
      </c>
    </row>
    <row r="11" spans="1:2" x14ac:dyDescent="0.25">
      <c r="A11" s="43" t="s">
        <v>110</v>
      </c>
    </row>
    <row r="12" spans="1:2" x14ac:dyDescent="0.25">
      <c r="A12" s="43" t="s">
        <v>111</v>
      </c>
    </row>
    <row r="14" spans="1:2" x14ac:dyDescent="0.25">
      <c r="A14" s="40" t="s">
        <v>34</v>
      </c>
      <c r="B14" t="s">
        <v>104</v>
      </c>
    </row>
    <row r="16" spans="1:2" x14ac:dyDescent="0.25">
      <c r="A16" s="38" t="s">
        <v>102</v>
      </c>
    </row>
    <row r="17" spans="1:1" x14ac:dyDescent="0.25">
      <c r="A17" s="39" t="s">
        <v>83</v>
      </c>
    </row>
    <row r="18" spans="1:1" x14ac:dyDescent="0.25">
      <c r="A18" s="39" t="s">
        <v>60</v>
      </c>
    </row>
    <row r="19" spans="1:1" x14ac:dyDescent="0.25">
      <c r="A19" s="39" t="s">
        <v>78</v>
      </c>
    </row>
    <row r="20" spans="1:1" x14ac:dyDescent="0.25">
      <c r="A20" s="39" t="s">
        <v>164</v>
      </c>
    </row>
    <row r="21" spans="1:1" x14ac:dyDescent="0.25">
      <c r="A21" s="39" t="s">
        <v>156</v>
      </c>
    </row>
    <row r="22" spans="1:1" x14ac:dyDescent="0.25">
      <c r="A22" s="39" t="s">
        <v>152</v>
      </c>
    </row>
    <row r="23" spans="1:1" x14ac:dyDescent="0.25">
      <c r="A23" s="39" t="s">
        <v>158</v>
      </c>
    </row>
    <row r="24" spans="1:1" x14ac:dyDescent="0.25">
      <c r="A24" s="39" t="s">
        <v>73</v>
      </c>
    </row>
    <row r="25" spans="1:1" x14ac:dyDescent="0.25">
      <c r="A25" s="39" t="s">
        <v>54</v>
      </c>
    </row>
    <row r="26" spans="1:1" x14ac:dyDescent="0.25">
      <c r="A26" s="39" t="s">
        <v>81</v>
      </c>
    </row>
    <row r="27" spans="1:1" x14ac:dyDescent="0.25">
      <c r="A27" s="39" t="s">
        <v>160</v>
      </c>
    </row>
    <row r="28" spans="1:1" x14ac:dyDescent="0.25">
      <c r="A28" s="39" t="s">
        <v>163</v>
      </c>
    </row>
    <row r="29" spans="1:1" x14ac:dyDescent="0.25">
      <c r="A29" s="39" t="s">
        <v>70</v>
      </c>
    </row>
    <row r="30" spans="1:1" x14ac:dyDescent="0.25">
      <c r="A30" s="39" t="s">
        <v>40</v>
      </c>
    </row>
    <row r="31" spans="1:1" x14ac:dyDescent="0.25">
      <c r="A31" s="39" t="s">
        <v>52</v>
      </c>
    </row>
    <row r="32" spans="1:1" x14ac:dyDescent="0.25">
      <c r="A32" s="39" t="s">
        <v>67</v>
      </c>
    </row>
    <row r="33" spans="1:1" x14ac:dyDescent="0.25">
      <c r="A33" s="39" t="s">
        <v>155</v>
      </c>
    </row>
    <row r="34" spans="1:1" x14ac:dyDescent="0.25">
      <c r="A34" s="39" t="s">
        <v>65</v>
      </c>
    </row>
    <row r="35" spans="1:1" x14ac:dyDescent="0.25">
      <c r="A35" s="39" t="s">
        <v>162</v>
      </c>
    </row>
    <row r="36" spans="1:1" x14ac:dyDescent="0.25">
      <c r="A36" s="39" t="s">
        <v>57</v>
      </c>
    </row>
    <row r="37" spans="1:1" x14ac:dyDescent="0.25">
      <c r="A37" s="39" t="s">
        <v>63</v>
      </c>
    </row>
    <row r="38" spans="1:1" x14ac:dyDescent="0.25">
      <c r="A38" s="39" t="s">
        <v>85</v>
      </c>
    </row>
    <row r="39" spans="1:1" x14ac:dyDescent="0.25">
      <c r="A39" s="39" t="s">
        <v>47</v>
      </c>
    </row>
    <row r="40" spans="1:1" x14ac:dyDescent="0.25">
      <c r="A40" s="39" t="s">
        <v>161</v>
      </c>
    </row>
    <row r="41" spans="1:1" x14ac:dyDescent="0.25">
      <c r="A41" s="39" t="s">
        <v>87</v>
      </c>
    </row>
    <row r="42" spans="1:1" x14ac:dyDescent="0.25">
      <c r="A42" s="39" t="s">
        <v>36</v>
      </c>
    </row>
    <row r="43" spans="1:1" x14ac:dyDescent="0.25">
      <c r="A43" s="39" t="s">
        <v>103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showGridLines="0" workbookViewId="0">
      <selection activeCell="A34" sqref="A34"/>
    </sheetView>
  </sheetViews>
  <sheetFormatPr defaultRowHeight="15" x14ac:dyDescent="0.25"/>
  <cols>
    <col min="1" max="1" width="36" style="3" customWidth="1"/>
    <col min="2" max="2" width="13.140625" style="3" customWidth="1"/>
    <col min="3" max="3" width="56.42578125" style="3" customWidth="1"/>
    <col min="4" max="4" width="35.28515625" customWidth="1"/>
    <col min="5" max="5" width="53.42578125" style="3" customWidth="1"/>
  </cols>
  <sheetData>
    <row r="1" spans="1:4" x14ac:dyDescent="0.25">
      <c r="A1" s="24" t="s">
        <v>32</v>
      </c>
      <c r="B1" s="24" t="s">
        <v>33</v>
      </c>
      <c r="C1" s="24" t="s">
        <v>34</v>
      </c>
      <c r="D1" s="24" t="s">
        <v>35</v>
      </c>
    </row>
    <row r="2" spans="1:4" s="3" customFormat="1" ht="60" x14ac:dyDescent="0.25">
      <c r="A2" s="58" t="s">
        <v>36</v>
      </c>
      <c r="B2" s="58" t="s">
        <v>37</v>
      </c>
      <c r="C2" s="58" t="s">
        <v>38</v>
      </c>
      <c r="D2" s="58" t="s">
        <v>39</v>
      </c>
    </row>
    <row r="3" spans="1:4" s="3" customFormat="1" ht="75" x14ac:dyDescent="0.25">
      <c r="A3" s="25" t="s">
        <v>47</v>
      </c>
      <c r="B3" s="25" t="s">
        <v>41</v>
      </c>
      <c r="C3" s="25" t="s">
        <v>48</v>
      </c>
      <c r="D3" s="25" t="s">
        <v>49</v>
      </c>
    </row>
    <row r="4" spans="1:4" s="3" customFormat="1" ht="45" x14ac:dyDescent="0.25">
      <c r="A4" s="25" t="s">
        <v>47</v>
      </c>
      <c r="B4" s="25" t="s">
        <v>41</v>
      </c>
      <c r="C4" s="25" t="s">
        <v>50</v>
      </c>
      <c r="D4" s="25" t="s">
        <v>51</v>
      </c>
    </row>
    <row r="5" spans="1:4" s="3" customFormat="1" ht="45.75" customHeight="1" x14ac:dyDescent="0.25">
      <c r="A5" s="25" t="s">
        <v>52</v>
      </c>
      <c r="B5" s="25" t="s">
        <v>41</v>
      </c>
      <c r="C5" s="25" t="s">
        <v>53</v>
      </c>
      <c r="D5" s="25" t="s">
        <v>157</v>
      </c>
    </row>
    <row r="6" spans="1:4" s="3" customFormat="1" ht="45" customHeight="1" x14ac:dyDescent="0.25">
      <c r="A6" s="25" t="s">
        <v>156</v>
      </c>
      <c r="B6" s="25" t="s">
        <v>41</v>
      </c>
      <c r="C6" s="25" t="s">
        <v>53</v>
      </c>
      <c r="D6" s="25" t="s">
        <v>157</v>
      </c>
    </row>
    <row r="7" spans="1:4" s="3" customFormat="1" ht="45" x14ac:dyDescent="0.25">
      <c r="A7" s="58" t="s">
        <v>57</v>
      </c>
      <c r="B7" s="58" t="s">
        <v>41</v>
      </c>
      <c r="C7" s="58" t="s">
        <v>58</v>
      </c>
      <c r="D7" s="58" t="s">
        <v>59</v>
      </c>
    </row>
    <row r="8" spans="1:4" ht="45" x14ac:dyDescent="0.25">
      <c r="A8" s="25" t="s">
        <v>60</v>
      </c>
      <c r="B8" s="25" t="s">
        <v>41</v>
      </c>
      <c r="C8" s="25" t="s">
        <v>61</v>
      </c>
      <c r="D8" s="25" t="s">
        <v>62</v>
      </c>
    </row>
    <row r="9" spans="1:4" ht="45" x14ac:dyDescent="0.25">
      <c r="A9" s="25" t="s">
        <v>63</v>
      </c>
      <c r="B9" s="25" t="s">
        <v>41</v>
      </c>
      <c r="C9" s="25" t="s">
        <v>61</v>
      </c>
      <c r="D9" s="25" t="s">
        <v>64</v>
      </c>
    </row>
    <row r="10" spans="1:4" ht="60" x14ac:dyDescent="0.25">
      <c r="A10" s="25" t="s">
        <v>70</v>
      </c>
      <c r="B10" s="25" t="s">
        <v>41</v>
      </c>
      <c r="C10" s="25" t="s">
        <v>71</v>
      </c>
      <c r="D10" s="25" t="s">
        <v>72</v>
      </c>
    </row>
    <row r="11" spans="1:4" ht="45" x14ac:dyDescent="0.25">
      <c r="A11" s="25" t="s">
        <v>73</v>
      </c>
      <c r="B11" s="25" t="s">
        <v>41</v>
      </c>
      <c r="C11" s="25" t="s">
        <v>74</v>
      </c>
      <c r="D11" s="25" t="s">
        <v>75</v>
      </c>
    </row>
    <row r="12" spans="1:4" ht="30" x14ac:dyDescent="0.25">
      <c r="A12" s="25" t="s">
        <v>73</v>
      </c>
      <c r="B12" s="25" t="s">
        <v>41</v>
      </c>
      <c r="C12" s="25" t="s">
        <v>76</v>
      </c>
      <c r="D12" s="25" t="s">
        <v>77</v>
      </c>
    </row>
    <row r="13" spans="1:4" x14ac:dyDescent="0.25">
      <c r="A13" s="25" t="s">
        <v>78</v>
      </c>
      <c r="B13" s="25" t="s">
        <v>37</v>
      </c>
      <c r="C13" s="25" t="s">
        <v>74</v>
      </c>
      <c r="D13" s="25" t="s">
        <v>79</v>
      </c>
    </row>
    <row r="14" spans="1:4" x14ac:dyDescent="0.25">
      <c r="A14" s="25" t="s">
        <v>78</v>
      </c>
      <c r="B14" s="25" t="s">
        <v>37</v>
      </c>
      <c r="C14" s="25" t="s">
        <v>80</v>
      </c>
      <c r="D14" s="25" t="s">
        <v>79</v>
      </c>
    </row>
    <row r="15" spans="1:4" ht="30" x14ac:dyDescent="0.25">
      <c r="A15" s="25" t="s">
        <v>155</v>
      </c>
      <c r="B15" s="25" t="s">
        <v>41</v>
      </c>
      <c r="C15" s="25" t="s">
        <v>153</v>
      </c>
      <c r="D15" s="25" t="s">
        <v>154</v>
      </c>
    </row>
    <row r="16" spans="1:4" ht="30" x14ac:dyDescent="0.25">
      <c r="A16" s="25" t="s">
        <v>152</v>
      </c>
      <c r="B16" s="25" t="s">
        <v>41</v>
      </c>
      <c r="C16" s="25" t="s">
        <v>153</v>
      </c>
      <c r="D16" s="25" t="s">
        <v>154</v>
      </c>
    </row>
    <row r="17" spans="1:4" s="3" customFormat="1" ht="30" x14ac:dyDescent="0.25">
      <c r="A17" s="26" t="s">
        <v>40</v>
      </c>
      <c r="B17" s="26" t="s">
        <v>41</v>
      </c>
      <c r="C17" s="26" t="s">
        <v>42</v>
      </c>
      <c r="D17" s="26" t="s">
        <v>43</v>
      </c>
    </row>
    <row r="18" spans="1:4" s="3" customFormat="1" ht="30" x14ac:dyDescent="0.25">
      <c r="A18" s="26" t="s">
        <v>40</v>
      </c>
      <c r="B18" s="26" t="s">
        <v>41</v>
      </c>
      <c r="C18" s="26" t="s">
        <v>44</v>
      </c>
      <c r="D18" s="26" t="s">
        <v>43</v>
      </c>
    </row>
    <row r="19" spans="1:4" s="3" customFormat="1" ht="45" x14ac:dyDescent="0.25">
      <c r="A19" s="26" t="s">
        <v>40</v>
      </c>
      <c r="B19" s="26" t="s">
        <v>41</v>
      </c>
      <c r="C19" s="26" t="s">
        <v>45</v>
      </c>
      <c r="D19" s="26" t="s">
        <v>46</v>
      </c>
    </row>
    <row r="20" spans="1:4" ht="30" x14ac:dyDescent="0.25">
      <c r="A20" s="36" t="s">
        <v>87</v>
      </c>
      <c r="B20" s="36" t="s">
        <v>41</v>
      </c>
      <c r="C20" s="36" t="s">
        <v>45</v>
      </c>
      <c r="D20" s="36" t="s">
        <v>100</v>
      </c>
    </row>
    <row r="21" spans="1:4" s="3" customFormat="1" ht="45" x14ac:dyDescent="0.25">
      <c r="A21" s="27" t="s">
        <v>54</v>
      </c>
      <c r="B21" s="27" t="s">
        <v>41</v>
      </c>
      <c r="C21" s="27" t="s">
        <v>55</v>
      </c>
      <c r="D21" s="27" t="s">
        <v>56</v>
      </c>
    </row>
    <row r="22" spans="1:4" ht="30" x14ac:dyDescent="0.25">
      <c r="A22" s="27" t="s">
        <v>65</v>
      </c>
      <c r="B22" s="27" t="s">
        <v>41</v>
      </c>
      <c r="C22" s="27" t="s">
        <v>55</v>
      </c>
      <c r="D22" s="27" t="s">
        <v>66</v>
      </c>
    </row>
    <row r="23" spans="1:4" ht="60" x14ac:dyDescent="0.25">
      <c r="A23" s="28" t="s">
        <v>67</v>
      </c>
      <c r="B23" s="28" t="s">
        <v>41</v>
      </c>
      <c r="C23" s="27" t="s">
        <v>68</v>
      </c>
      <c r="D23" s="27" t="s">
        <v>69</v>
      </c>
    </row>
    <row r="24" spans="1:4" ht="30" x14ac:dyDescent="0.25">
      <c r="A24" s="27" t="s">
        <v>81</v>
      </c>
      <c r="B24" s="27" t="s">
        <v>41</v>
      </c>
      <c r="C24" s="27" t="s">
        <v>55</v>
      </c>
      <c r="D24" s="27" t="s">
        <v>82</v>
      </c>
    </row>
    <row r="25" spans="1:4" ht="45" x14ac:dyDescent="0.25">
      <c r="A25" s="28" t="s">
        <v>83</v>
      </c>
      <c r="B25" s="28" t="s">
        <v>41</v>
      </c>
      <c r="C25" s="27" t="s">
        <v>55</v>
      </c>
      <c r="D25" s="28" t="s">
        <v>84</v>
      </c>
    </row>
    <row r="26" spans="1:4" ht="45" x14ac:dyDescent="0.25">
      <c r="A26" s="37" t="s">
        <v>85</v>
      </c>
      <c r="B26" s="37" t="s">
        <v>41</v>
      </c>
      <c r="C26" s="37" t="s">
        <v>86</v>
      </c>
      <c r="D26" s="37" t="s">
        <v>101</v>
      </c>
    </row>
    <row r="27" spans="1:4" ht="45" x14ac:dyDescent="0.25">
      <c r="A27" s="37" t="s">
        <v>158</v>
      </c>
      <c r="B27" s="37" t="s">
        <v>41</v>
      </c>
      <c r="C27" s="37" t="s">
        <v>166</v>
      </c>
      <c r="D27" s="37" t="s">
        <v>159</v>
      </c>
    </row>
    <row r="28" spans="1:4" ht="45" x14ac:dyDescent="0.25">
      <c r="A28" s="37" t="s">
        <v>160</v>
      </c>
      <c r="B28" s="37" t="s">
        <v>41</v>
      </c>
      <c r="C28" s="37" t="s">
        <v>86</v>
      </c>
      <c r="D28" s="37" t="s">
        <v>165</v>
      </c>
    </row>
    <row r="29" spans="1:4" ht="45" x14ac:dyDescent="0.25">
      <c r="A29" s="37" t="s">
        <v>161</v>
      </c>
      <c r="B29" s="37" t="s">
        <v>41</v>
      </c>
      <c r="C29" s="37" t="s">
        <v>86</v>
      </c>
      <c r="D29" s="37" t="s">
        <v>168</v>
      </c>
    </row>
    <row r="30" spans="1:4" ht="45" x14ac:dyDescent="0.25">
      <c r="A30" s="37" t="s">
        <v>162</v>
      </c>
      <c r="B30" s="37" t="s">
        <v>41</v>
      </c>
      <c r="C30" s="37" t="s">
        <v>86</v>
      </c>
      <c r="D30" s="37" t="s">
        <v>168</v>
      </c>
    </row>
    <row r="31" spans="1:4" x14ac:dyDescent="0.25">
      <c r="A31" s="37" t="s">
        <v>163</v>
      </c>
      <c r="B31" s="37" t="s">
        <v>41</v>
      </c>
      <c r="C31" s="37" t="s">
        <v>61</v>
      </c>
      <c r="D31" s="37" t="s">
        <v>169</v>
      </c>
    </row>
    <row r="32" spans="1:4" ht="30" x14ac:dyDescent="0.25">
      <c r="A32" s="37" t="s">
        <v>164</v>
      </c>
      <c r="B32" s="37" t="s">
        <v>41</v>
      </c>
      <c r="C32" s="37" t="s">
        <v>167</v>
      </c>
      <c r="D32" s="37" t="s">
        <v>170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showGridLines="0" topLeftCell="A4" workbookViewId="0">
      <selection activeCell="D6" sqref="D6:D7"/>
    </sheetView>
  </sheetViews>
  <sheetFormatPr defaultRowHeight="15" x14ac:dyDescent="0.25"/>
  <cols>
    <col min="1" max="1" width="13.140625" customWidth="1"/>
    <col min="2" max="2" width="19.85546875" customWidth="1"/>
    <col min="3" max="3" width="25.28515625" customWidth="1"/>
    <col min="4" max="4" width="69.42578125" customWidth="1"/>
    <col min="5" max="5" width="49.7109375" customWidth="1"/>
    <col min="6" max="12" width="9.140625" style="18"/>
  </cols>
  <sheetData>
    <row r="1" spans="1:12" s="18" customFormat="1" x14ac:dyDescent="0.25"/>
    <row r="2" spans="1:12" s="18" customFormat="1" x14ac:dyDescent="0.25">
      <c r="B2" s="29" t="s">
        <v>88</v>
      </c>
    </row>
    <row r="3" spans="1:12" s="18" customFormat="1" x14ac:dyDescent="0.25"/>
    <row r="4" spans="1:12" s="18" customFormat="1" x14ac:dyDescent="0.25"/>
    <row r="5" spans="1:12" ht="38.25" x14ac:dyDescent="0.25">
      <c r="A5" s="30" t="s">
        <v>89</v>
      </c>
      <c r="B5" s="31" t="s">
        <v>90</v>
      </c>
      <c r="C5" s="32" t="s">
        <v>91</v>
      </c>
      <c r="D5" s="32" t="s">
        <v>92</v>
      </c>
      <c r="E5" s="18"/>
      <c r="L5"/>
    </row>
    <row r="6" spans="1:12" ht="57" customHeight="1" x14ac:dyDescent="0.25">
      <c r="A6" s="33" t="s">
        <v>93</v>
      </c>
      <c r="B6" s="34"/>
      <c r="C6" s="35" t="s">
        <v>94</v>
      </c>
      <c r="D6" s="73" t="s">
        <v>95</v>
      </c>
      <c r="E6" s="18"/>
      <c r="L6"/>
    </row>
    <row r="7" spans="1:12" ht="36" customHeight="1" x14ac:dyDescent="0.25">
      <c r="A7" s="75" t="s">
        <v>96</v>
      </c>
      <c r="B7" s="75" t="s">
        <v>97</v>
      </c>
      <c r="C7" s="35" t="s">
        <v>94</v>
      </c>
      <c r="D7" s="74"/>
      <c r="E7" s="18"/>
      <c r="L7"/>
    </row>
    <row r="8" spans="1:12" ht="38.25" customHeight="1" x14ac:dyDescent="0.25">
      <c r="A8" s="76"/>
      <c r="B8" s="76"/>
      <c r="C8" s="78" t="s">
        <v>98</v>
      </c>
      <c r="D8" s="73" t="s">
        <v>99</v>
      </c>
      <c r="E8" s="18"/>
      <c r="L8"/>
    </row>
    <row r="9" spans="1:12" ht="41.25" customHeight="1" x14ac:dyDescent="0.25">
      <c r="A9" s="77"/>
      <c r="B9" s="77"/>
      <c r="C9" s="79"/>
      <c r="D9" s="74"/>
      <c r="E9" s="18"/>
      <c r="L9"/>
    </row>
    <row r="10" spans="1:12" s="18" customFormat="1" x14ac:dyDescent="0.25"/>
    <row r="11" spans="1:12" s="18" customFormat="1" x14ac:dyDescent="0.25"/>
    <row r="13" spans="1:12" s="18" customFormat="1" x14ac:dyDescent="0.25"/>
    <row r="14" spans="1:12" s="18" customFormat="1" x14ac:dyDescent="0.25"/>
    <row r="15" spans="1:12" s="18" customFormat="1" x14ac:dyDescent="0.25"/>
    <row r="16" spans="1:12" s="18" customFormat="1" x14ac:dyDescent="0.25"/>
    <row r="17" s="18" customFormat="1" x14ac:dyDescent="0.25"/>
    <row r="18" s="18" customFormat="1" x14ac:dyDescent="0.25"/>
  </sheetData>
  <mergeCells count="5">
    <mergeCell ref="D6:D7"/>
    <mergeCell ref="A7:A9"/>
    <mergeCell ref="B7:B9"/>
    <mergeCell ref="C8:C9"/>
    <mergeCell ref="D8:D9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49F4BB575B9704D9BEC920E4BF590B1" ma:contentTypeVersion="0" ma:contentTypeDescription="Crie um novo documento." ma:contentTypeScope="" ma:versionID="c7c39eed5af8abfe503e5577f4525caf">
  <xsd:schema xmlns:xsd="http://www.w3.org/2001/XMLSchema" xmlns:p="http://schemas.microsoft.com/office/2006/metadata/properties" targetNamespace="http://schemas.microsoft.com/office/2006/metadata/properties" ma:root="true" ma:fieldsID="834597303d62dd03ddcd59f56325a2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4CFCB2CF-30C5-433B-8F22-4E138B9A8575}">
  <ds:schemaRefs>
    <ds:schemaRef ds:uri="http://schemas.microsoft.com/office/2006/metadata/properties"/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9427112-4F36-4AB8-96B2-F2BD26D52C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F6949E-B8C1-4910-8901-345D8D6179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17</vt:i4>
      </vt:variant>
    </vt:vector>
  </HeadingPairs>
  <TitlesOfParts>
    <vt:vector size="23" baseType="lpstr">
      <vt:lpstr>Classificação</vt:lpstr>
      <vt:lpstr>IntensidadeGestao</vt:lpstr>
      <vt:lpstr>ArtefatosGestão</vt:lpstr>
      <vt:lpstr>ArtefatosDesenvolvimento</vt:lpstr>
      <vt:lpstr>CritériosArtefatoDesenv</vt:lpstr>
      <vt:lpstr>EnvolvimentoOiDS</vt:lpstr>
      <vt:lpstr>Contribui_estruturantes</vt:lpstr>
      <vt:lpstr>COPA_2014</vt:lpstr>
      <vt:lpstr>Custo</vt:lpstr>
      <vt:lpstr>Duracao</vt:lpstr>
      <vt:lpstr>GDE</vt:lpstr>
      <vt:lpstr>Grau_INFRA</vt:lpstr>
      <vt:lpstr>GRAU_solucao_tecnica</vt:lpstr>
      <vt:lpstr>Meta_CHURN</vt:lpstr>
      <vt:lpstr>Meta_CONTACT_RATE</vt:lpstr>
      <vt:lpstr>Meta_EBITDA</vt:lpstr>
      <vt:lpstr>Meta_Receita_Liquida</vt:lpstr>
      <vt:lpstr>Não_é_L_O</vt:lpstr>
      <vt:lpstr>QTD_AREAS_IMPACTADAS</vt:lpstr>
      <vt:lpstr>QTD_Fornecedores</vt:lpstr>
      <vt:lpstr>QTD_SISTEMAS</vt:lpstr>
      <vt:lpstr>Sistemas_Clientes</vt:lpstr>
      <vt:lpstr>Terceiros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profile</dc:creator>
  <cp:lastModifiedBy>profile</cp:lastModifiedBy>
  <dcterms:created xsi:type="dcterms:W3CDTF">2012-07-10T18:28:33Z</dcterms:created>
  <dcterms:modified xsi:type="dcterms:W3CDTF">2013-07-10T21:38:48Z</dcterms:modified>
</cp:coreProperties>
</file>