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hidePivotFieldList="1" defaultThemeVersion="124226"/>
  <bookViews>
    <workbookView xWindow="0" yWindow="0" windowWidth="20490" windowHeight="7620" tabRatio="375" firstSheet="1" activeTab="2"/>
  </bookViews>
  <sheets>
    <sheet name="Instruções de Utilização" sheetId="15" r:id="rId1"/>
    <sheet name="Dados do Projeto" sheetId="16" r:id="rId2"/>
    <sheet name="Base" sheetId="1" r:id="rId3"/>
    <sheet name="Gráficos" sheetId="2" r:id="rId4"/>
    <sheet name="Controle de Versões" sheetId="14" state="hidden" r:id="rId5"/>
  </sheets>
  <externalReferences>
    <externalReference r:id="rId6"/>
  </externalReferences>
  <definedNames>
    <definedName name="_xlnm._FilterDatabase" localSheetId="2" hidden="1">Base!$A$1:$U$457</definedName>
    <definedName name="owssvr_1" localSheetId="2" hidden="1">Base!$A$1:$P$445</definedName>
    <definedName name="Responsaveis">[1]Controle!$C$1:$C$20</definedName>
  </definedNames>
  <calcPr calcId="162913"/>
  <pivotCaches>
    <pivotCache cacheId="22" r:id="rId7"/>
  </pivotCaches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3" i="1"/>
  <c r="R4" i="1"/>
  <c r="R5" i="1"/>
  <c r="R2" i="1"/>
  <c r="S4" i="1" l="1"/>
  <c r="S5" i="1"/>
  <c r="S3" i="1"/>
  <c r="U576" i="1"/>
  <c r="T576" i="1"/>
  <c r="S576" i="1"/>
  <c r="R576" i="1"/>
  <c r="Q576" i="1"/>
  <c r="U575" i="1"/>
  <c r="T575" i="1"/>
  <c r="S575" i="1"/>
  <c r="R575" i="1"/>
  <c r="Q575" i="1"/>
  <c r="U574" i="1"/>
  <c r="T574" i="1"/>
  <c r="S574" i="1"/>
  <c r="R574" i="1"/>
  <c r="Q574" i="1"/>
  <c r="U573" i="1"/>
  <c r="T573" i="1"/>
  <c r="S573" i="1"/>
  <c r="R573" i="1"/>
  <c r="Q573" i="1"/>
  <c r="U572" i="1"/>
  <c r="T572" i="1"/>
  <c r="S572" i="1"/>
  <c r="R572" i="1"/>
  <c r="Q572" i="1"/>
  <c r="U571" i="1"/>
  <c r="T571" i="1"/>
  <c r="S571" i="1"/>
  <c r="R571" i="1"/>
  <c r="Q571" i="1"/>
  <c r="U570" i="1"/>
  <c r="T570" i="1"/>
  <c r="S570" i="1"/>
  <c r="R570" i="1"/>
  <c r="Q570" i="1"/>
  <c r="U569" i="1"/>
  <c r="T569" i="1"/>
  <c r="S569" i="1"/>
  <c r="R569" i="1"/>
  <c r="Q569" i="1"/>
  <c r="U568" i="1"/>
  <c r="T568" i="1"/>
  <c r="S568" i="1"/>
  <c r="R568" i="1"/>
  <c r="Q568" i="1"/>
  <c r="U567" i="1"/>
  <c r="T567" i="1"/>
  <c r="S567" i="1"/>
  <c r="R567" i="1"/>
  <c r="Q567" i="1"/>
  <c r="U566" i="1"/>
  <c r="T566" i="1"/>
  <c r="S566" i="1"/>
  <c r="R566" i="1"/>
  <c r="Q566" i="1"/>
  <c r="U565" i="1"/>
  <c r="T565" i="1"/>
  <c r="S565" i="1"/>
  <c r="R565" i="1"/>
  <c r="Q565" i="1"/>
  <c r="U564" i="1"/>
  <c r="T564" i="1"/>
  <c r="S564" i="1"/>
  <c r="R564" i="1"/>
  <c r="Q564" i="1"/>
  <c r="U563" i="1"/>
  <c r="T563" i="1"/>
  <c r="S563" i="1"/>
  <c r="R563" i="1"/>
  <c r="Q563" i="1"/>
  <c r="U562" i="1"/>
  <c r="T562" i="1"/>
  <c r="S562" i="1"/>
  <c r="R562" i="1"/>
  <c r="Q562" i="1"/>
  <c r="U561" i="1"/>
  <c r="T561" i="1"/>
  <c r="S561" i="1"/>
  <c r="R561" i="1"/>
  <c r="Q561" i="1"/>
  <c r="U560" i="1"/>
  <c r="T560" i="1"/>
  <c r="S560" i="1"/>
  <c r="R560" i="1"/>
  <c r="Q560" i="1"/>
  <c r="U559" i="1"/>
  <c r="T559" i="1"/>
  <c r="S559" i="1"/>
  <c r="R559" i="1"/>
  <c r="Q559" i="1"/>
  <c r="U558" i="1"/>
  <c r="T558" i="1"/>
  <c r="S558" i="1"/>
  <c r="R558" i="1"/>
  <c r="Q558" i="1"/>
  <c r="U557" i="1"/>
  <c r="T557" i="1"/>
  <c r="S557" i="1"/>
  <c r="R557" i="1"/>
  <c r="Q557" i="1"/>
  <c r="U556" i="1"/>
  <c r="T556" i="1"/>
  <c r="S556" i="1"/>
  <c r="R556" i="1"/>
  <c r="Q556" i="1"/>
  <c r="U555" i="1"/>
  <c r="T555" i="1"/>
  <c r="S555" i="1"/>
  <c r="R555" i="1"/>
  <c r="Q555" i="1"/>
  <c r="U554" i="1"/>
  <c r="T554" i="1"/>
  <c r="S554" i="1"/>
  <c r="R554" i="1"/>
  <c r="Q554" i="1"/>
  <c r="U553" i="1"/>
  <c r="T553" i="1"/>
  <c r="S553" i="1"/>
  <c r="R553" i="1"/>
  <c r="Q553" i="1"/>
  <c r="U552" i="1"/>
  <c r="T552" i="1"/>
  <c r="S552" i="1"/>
  <c r="R552" i="1"/>
  <c r="Q552" i="1"/>
  <c r="U551" i="1"/>
  <c r="T551" i="1"/>
  <c r="S551" i="1"/>
  <c r="R551" i="1"/>
  <c r="Q551" i="1"/>
  <c r="U550" i="1"/>
  <c r="T550" i="1"/>
  <c r="S550" i="1"/>
  <c r="R550" i="1"/>
  <c r="Q550" i="1"/>
  <c r="U549" i="1"/>
  <c r="T549" i="1"/>
  <c r="S549" i="1"/>
  <c r="R549" i="1"/>
  <c r="Q549" i="1"/>
  <c r="U548" i="1"/>
  <c r="T548" i="1"/>
  <c r="S548" i="1"/>
  <c r="R548" i="1"/>
  <c r="Q548" i="1"/>
  <c r="U547" i="1"/>
  <c r="T547" i="1"/>
  <c r="S547" i="1"/>
  <c r="R547" i="1"/>
  <c r="Q547" i="1"/>
  <c r="U546" i="1"/>
  <c r="T546" i="1"/>
  <c r="S546" i="1"/>
  <c r="R546" i="1"/>
  <c r="Q546" i="1"/>
  <c r="U545" i="1"/>
  <c r="T545" i="1"/>
  <c r="S545" i="1"/>
  <c r="R545" i="1"/>
  <c r="Q545" i="1"/>
  <c r="U544" i="1"/>
  <c r="T544" i="1"/>
  <c r="S544" i="1"/>
  <c r="R544" i="1"/>
  <c r="Q544" i="1"/>
  <c r="U543" i="1"/>
  <c r="T543" i="1"/>
  <c r="S543" i="1"/>
  <c r="R543" i="1"/>
  <c r="Q543" i="1"/>
  <c r="U542" i="1"/>
  <c r="T542" i="1"/>
  <c r="S542" i="1"/>
  <c r="R542" i="1"/>
  <c r="Q542" i="1"/>
  <c r="U541" i="1"/>
  <c r="T541" i="1"/>
  <c r="S541" i="1"/>
  <c r="R541" i="1"/>
  <c r="Q541" i="1"/>
  <c r="U540" i="1"/>
  <c r="T540" i="1"/>
  <c r="S540" i="1"/>
  <c r="R540" i="1"/>
  <c r="Q540" i="1"/>
  <c r="U539" i="1"/>
  <c r="T539" i="1"/>
  <c r="S539" i="1"/>
  <c r="R539" i="1"/>
  <c r="Q539" i="1"/>
  <c r="U538" i="1"/>
  <c r="T538" i="1"/>
  <c r="S538" i="1"/>
  <c r="R538" i="1"/>
  <c r="Q538" i="1"/>
  <c r="U537" i="1"/>
  <c r="T537" i="1"/>
  <c r="S537" i="1"/>
  <c r="R537" i="1"/>
  <c r="Q537" i="1"/>
  <c r="U536" i="1"/>
  <c r="T536" i="1"/>
  <c r="S536" i="1"/>
  <c r="R536" i="1"/>
  <c r="Q536" i="1"/>
  <c r="U535" i="1"/>
  <c r="T535" i="1"/>
  <c r="S535" i="1"/>
  <c r="R535" i="1"/>
  <c r="Q535" i="1"/>
  <c r="U534" i="1"/>
  <c r="T534" i="1"/>
  <c r="S534" i="1"/>
  <c r="R534" i="1"/>
  <c r="Q534" i="1"/>
  <c r="U533" i="1"/>
  <c r="T533" i="1"/>
  <c r="S533" i="1"/>
  <c r="R533" i="1"/>
  <c r="Q533" i="1"/>
  <c r="U532" i="1"/>
  <c r="T532" i="1"/>
  <c r="S532" i="1"/>
  <c r="R532" i="1"/>
  <c r="Q532" i="1"/>
  <c r="U531" i="1"/>
  <c r="T531" i="1"/>
  <c r="S531" i="1"/>
  <c r="R531" i="1"/>
  <c r="Q531" i="1"/>
  <c r="U530" i="1"/>
  <c r="T530" i="1"/>
  <c r="S530" i="1"/>
  <c r="R530" i="1"/>
  <c r="Q530" i="1"/>
  <c r="U529" i="1"/>
  <c r="T529" i="1"/>
  <c r="S529" i="1"/>
  <c r="R529" i="1"/>
  <c r="Q529" i="1"/>
  <c r="U528" i="1"/>
  <c r="T528" i="1"/>
  <c r="S528" i="1"/>
  <c r="R528" i="1"/>
  <c r="Q528" i="1"/>
  <c r="U527" i="1"/>
  <c r="T527" i="1"/>
  <c r="S527" i="1"/>
  <c r="R527" i="1"/>
  <c r="Q527" i="1"/>
  <c r="U526" i="1"/>
  <c r="T526" i="1"/>
  <c r="S526" i="1"/>
  <c r="R526" i="1"/>
  <c r="Q526" i="1"/>
  <c r="U525" i="1"/>
  <c r="T525" i="1"/>
  <c r="S525" i="1"/>
  <c r="R525" i="1"/>
  <c r="Q525" i="1"/>
  <c r="U524" i="1"/>
  <c r="T524" i="1"/>
  <c r="S524" i="1"/>
  <c r="R524" i="1"/>
  <c r="Q524" i="1"/>
  <c r="U523" i="1"/>
  <c r="T523" i="1"/>
  <c r="S523" i="1"/>
  <c r="R523" i="1"/>
  <c r="Q523" i="1"/>
  <c r="U522" i="1"/>
  <c r="T522" i="1"/>
  <c r="S522" i="1"/>
  <c r="R522" i="1"/>
  <c r="Q522" i="1"/>
  <c r="U521" i="1"/>
  <c r="T521" i="1"/>
  <c r="S521" i="1"/>
  <c r="R521" i="1"/>
  <c r="Q521" i="1"/>
  <c r="U520" i="1"/>
  <c r="T520" i="1"/>
  <c r="S520" i="1"/>
  <c r="R520" i="1"/>
  <c r="Q520" i="1"/>
  <c r="U519" i="1"/>
  <c r="T519" i="1"/>
  <c r="S519" i="1"/>
  <c r="R519" i="1"/>
  <c r="Q519" i="1"/>
  <c r="U518" i="1"/>
  <c r="T518" i="1"/>
  <c r="S518" i="1"/>
  <c r="R518" i="1"/>
  <c r="Q518" i="1"/>
  <c r="U517" i="1"/>
  <c r="T517" i="1"/>
  <c r="S517" i="1"/>
  <c r="R517" i="1"/>
  <c r="Q517" i="1"/>
  <c r="U516" i="1"/>
  <c r="T516" i="1"/>
  <c r="S516" i="1"/>
  <c r="R516" i="1"/>
  <c r="Q516" i="1"/>
  <c r="U515" i="1"/>
  <c r="T515" i="1"/>
  <c r="S515" i="1"/>
  <c r="R515" i="1"/>
  <c r="Q515" i="1"/>
  <c r="U514" i="1"/>
  <c r="T514" i="1"/>
  <c r="S514" i="1"/>
  <c r="R514" i="1"/>
  <c r="Q514" i="1"/>
  <c r="U513" i="1"/>
  <c r="T513" i="1"/>
  <c r="S513" i="1"/>
  <c r="R513" i="1"/>
  <c r="Q513" i="1"/>
  <c r="U512" i="1"/>
  <c r="T512" i="1"/>
  <c r="S512" i="1"/>
  <c r="R512" i="1"/>
  <c r="Q512" i="1"/>
  <c r="U511" i="1"/>
  <c r="T511" i="1"/>
  <c r="S511" i="1"/>
  <c r="R511" i="1"/>
  <c r="Q511" i="1"/>
  <c r="U510" i="1"/>
  <c r="T510" i="1"/>
  <c r="S510" i="1"/>
  <c r="R510" i="1"/>
  <c r="Q510" i="1"/>
  <c r="U509" i="1"/>
  <c r="T509" i="1"/>
  <c r="S509" i="1"/>
  <c r="R509" i="1"/>
  <c r="Q509" i="1"/>
  <c r="U508" i="1"/>
  <c r="T508" i="1"/>
  <c r="S508" i="1"/>
  <c r="R508" i="1"/>
  <c r="Q508" i="1"/>
  <c r="U507" i="1"/>
  <c r="T507" i="1"/>
  <c r="S507" i="1"/>
  <c r="R507" i="1"/>
  <c r="Q507" i="1"/>
  <c r="U506" i="1"/>
  <c r="T506" i="1"/>
  <c r="S506" i="1"/>
  <c r="R506" i="1"/>
  <c r="Q506" i="1"/>
  <c r="U505" i="1"/>
  <c r="T505" i="1"/>
  <c r="S505" i="1"/>
  <c r="R505" i="1"/>
  <c r="Q505" i="1"/>
  <c r="U504" i="1"/>
  <c r="T504" i="1"/>
  <c r="S504" i="1"/>
  <c r="R504" i="1"/>
  <c r="Q504" i="1"/>
  <c r="U503" i="1"/>
  <c r="T503" i="1"/>
  <c r="S503" i="1"/>
  <c r="R503" i="1"/>
  <c r="Q503" i="1"/>
  <c r="U502" i="1"/>
  <c r="T502" i="1"/>
  <c r="S502" i="1"/>
  <c r="R502" i="1"/>
  <c r="Q502" i="1"/>
  <c r="U501" i="1"/>
  <c r="T501" i="1"/>
  <c r="S501" i="1"/>
  <c r="R501" i="1"/>
  <c r="Q501" i="1"/>
  <c r="U500" i="1"/>
  <c r="T500" i="1"/>
  <c r="S500" i="1"/>
  <c r="R500" i="1"/>
  <c r="Q500" i="1"/>
  <c r="U499" i="1"/>
  <c r="T499" i="1"/>
  <c r="S499" i="1"/>
  <c r="R499" i="1"/>
  <c r="Q499" i="1"/>
  <c r="U498" i="1"/>
  <c r="T498" i="1"/>
  <c r="S498" i="1"/>
  <c r="R498" i="1"/>
  <c r="Q498" i="1"/>
  <c r="U497" i="1"/>
  <c r="T497" i="1"/>
  <c r="S497" i="1"/>
  <c r="R497" i="1"/>
  <c r="Q497" i="1"/>
  <c r="U496" i="1"/>
  <c r="T496" i="1"/>
  <c r="S496" i="1"/>
  <c r="R496" i="1"/>
  <c r="Q496" i="1"/>
  <c r="U495" i="1"/>
  <c r="T495" i="1"/>
  <c r="S495" i="1"/>
  <c r="R495" i="1"/>
  <c r="Q495" i="1"/>
  <c r="U494" i="1"/>
  <c r="T494" i="1"/>
  <c r="S494" i="1"/>
  <c r="R494" i="1"/>
  <c r="Q494" i="1"/>
  <c r="U493" i="1"/>
  <c r="T493" i="1"/>
  <c r="S493" i="1"/>
  <c r="R493" i="1"/>
  <c r="Q493" i="1"/>
  <c r="U492" i="1"/>
  <c r="T492" i="1"/>
  <c r="S492" i="1"/>
  <c r="R492" i="1"/>
  <c r="Q492" i="1"/>
  <c r="U491" i="1"/>
  <c r="T491" i="1"/>
  <c r="S491" i="1"/>
  <c r="R491" i="1"/>
  <c r="Q491" i="1"/>
  <c r="U490" i="1"/>
  <c r="T490" i="1"/>
  <c r="S490" i="1"/>
  <c r="R490" i="1"/>
  <c r="Q490" i="1"/>
  <c r="U489" i="1"/>
  <c r="T489" i="1"/>
  <c r="S489" i="1"/>
  <c r="R489" i="1"/>
  <c r="Q489" i="1"/>
  <c r="U488" i="1"/>
  <c r="T488" i="1"/>
  <c r="S488" i="1"/>
  <c r="R488" i="1"/>
  <c r="Q488" i="1"/>
  <c r="U487" i="1"/>
  <c r="T487" i="1"/>
  <c r="S487" i="1"/>
  <c r="R487" i="1"/>
  <c r="Q487" i="1"/>
  <c r="U486" i="1"/>
  <c r="T486" i="1"/>
  <c r="S486" i="1"/>
  <c r="R486" i="1"/>
  <c r="Q486" i="1"/>
  <c r="U485" i="1"/>
  <c r="T485" i="1"/>
  <c r="S485" i="1"/>
  <c r="R485" i="1"/>
  <c r="Q485" i="1"/>
  <c r="U484" i="1"/>
  <c r="T484" i="1"/>
  <c r="S484" i="1"/>
  <c r="R484" i="1"/>
  <c r="Q484" i="1"/>
  <c r="U483" i="1"/>
  <c r="T483" i="1"/>
  <c r="S483" i="1"/>
  <c r="R483" i="1"/>
  <c r="Q483" i="1"/>
  <c r="U482" i="1"/>
  <c r="T482" i="1"/>
  <c r="S482" i="1"/>
  <c r="R482" i="1"/>
  <c r="Q482" i="1"/>
  <c r="U481" i="1"/>
  <c r="T481" i="1"/>
  <c r="S481" i="1"/>
  <c r="R481" i="1"/>
  <c r="Q481" i="1"/>
  <c r="U480" i="1"/>
  <c r="T480" i="1"/>
  <c r="S480" i="1"/>
  <c r="R480" i="1"/>
  <c r="Q480" i="1"/>
  <c r="U479" i="1"/>
  <c r="T479" i="1"/>
  <c r="S479" i="1"/>
  <c r="R479" i="1"/>
  <c r="Q479" i="1"/>
  <c r="U478" i="1"/>
  <c r="T478" i="1"/>
  <c r="S478" i="1"/>
  <c r="R478" i="1"/>
  <c r="Q478" i="1"/>
  <c r="U477" i="1"/>
  <c r="T477" i="1"/>
  <c r="S477" i="1"/>
  <c r="R477" i="1"/>
  <c r="Q477" i="1"/>
  <c r="U476" i="1"/>
  <c r="T476" i="1"/>
  <c r="S476" i="1"/>
  <c r="R476" i="1"/>
  <c r="Q476" i="1"/>
  <c r="U475" i="1"/>
  <c r="T475" i="1"/>
  <c r="S475" i="1"/>
  <c r="R475" i="1"/>
  <c r="Q475" i="1"/>
  <c r="U474" i="1"/>
  <c r="T474" i="1"/>
  <c r="S474" i="1"/>
  <c r="R474" i="1"/>
  <c r="Q474" i="1"/>
  <c r="U473" i="1"/>
  <c r="T473" i="1"/>
  <c r="S473" i="1"/>
  <c r="R473" i="1"/>
  <c r="Q473" i="1"/>
  <c r="U472" i="1"/>
  <c r="T472" i="1"/>
  <c r="S472" i="1"/>
  <c r="R472" i="1"/>
  <c r="Q472" i="1"/>
  <c r="U471" i="1"/>
  <c r="T471" i="1"/>
  <c r="S471" i="1"/>
  <c r="R471" i="1"/>
  <c r="Q471" i="1"/>
  <c r="U470" i="1"/>
  <c r="T470" i="1"/>
  <c r="S470" i="1"/>
  <c r="R470" i="1"/>
  <c r="Q470" i="1"/>
  <c r="U469" i="1"/>
  <c r="T469" i="1"/>
  <c r="S469" i="1"/>
  <c r="R469" i="1"/>
  <c r="Q469" i="1"/>
  <c r="U468" i="1"/>
  <c r="T468" i="1"/>
  <c r="S468" i="1"/>
  <c r="R468" i="1"/>
  <c r="Q468" i="1"/>
  <c r="U467" i="1"/>
  <c r="T467" i="1"/>
  <c r="S467" i="1"/>
  <c r="R467" i="1"/>
  <c r="Q467" i="1"/>
  <c r="U466" i="1"/>
  <c r="T466" i="1"/>
  <c r="S466" i="1"/>
  <c r="R466" i="1"/>
  <c r="Q466" i="1"/>
  <c r="U465" i="1"/>
  <c r="T465" i="1"/>
  <c r="S465" i="1"/>
  <c r="R465" i="1"/>
  <c r="Q465" i="1"/>
  <c r="U464" i="1"/>
  <c r="T464" i="1"/>
  <c r="S464" i="1"/>
  <c r="R464" i="1"/>
  <c r="Q464" i="1"/>
  <c r="U463" i="1"/>
  <c r="T463" i="1"/>
  <c r="S463" i="1"/>
  <c r="R463" i="1"/>
  <c r="Q463" i="1"/>
  <c r="U462" i="1"/>
  <c r="T462" i="1"/>
  <c r="S462" i="1"/>
  <c r="R462" i="1"/>
  <c r="Q462" i="1"/>
  <c r="U461" i="1"/>
  <c r="T461" i="1"/>
  <c r="S461" i="1"/>
  <c r="R461" i="1"/>
  <c r="Q461" i="1"/>
  <c r="U460" i="1"/>
  <c r="T460" i="1"/>
  <c r="S460" i="1"/>
  <c r="R460" i="1"/>
  <c r="Q460" i="1"/>
  <c r="U459" i="1"/>
  <c r="T459" i="1"/>
  <c r="S459" i="1"/>
  <c r="R459" i="1"/>
  <c r="Q459" i="1"/>
  <c r="U458" i="1"/>
  <c r="T458" i="1"/>
  <c r="S458" i="1"/>
  <c r="R458" i="1"/>
  <c r="Q458" i="1"/>
  <c r="U456" i="1"/>
  <c r="T456" i="1"/>
  <c r="S456" i="1"/>
  <c r="R456" i="1"/>
  <c r="Q456" i="1"/>
  <c r="R239" i="1" l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440" i="1" l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U254" i="1" l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T2" i="1" l="1"/>
  <c r="U2" i="1" l="1"/>
  <c r="S2" i="1" l="1"/>
</calcChain>
</file>

<file path=xl/comments1.xml><?xml version="1.0" encoding="utf-8"?>
<comments xmlns="http://schemas.openxmlformats.org/spreadsheetml/2006/main">
  <authors>
    <author>Autor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Data estimada (baseline) para conclusão da pendência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Marcar Status = Respondido quando a pendência for respondida mas ainda precisar ser avaliada pela área que a originou. Apenas após a análise, se OK, trocar status para Resolvida. Caso não OK, trocar status para Aberta 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Data efetiva de Conclusão/Resolção
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Caso a data prevista de concusão (baseline) não seja cumprida, informar nova data prevista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Listar a área com a qual possui dependência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Indicar se pendência é impeditiva ou não para a etapa em que se encontra (ex: impeditiva para concluir o DSOL)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Informar origem da pendência: reunião de core team, steering, reunião de trabalho ou alinhamento não cumprido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Responsável a confirmar</t>
        </r>
      </text>
    </comment>
  </commentList>
</comments>
</file>

<file path=xl/connections.xml><?xml version="1.0" encoding="utf-8"?>
<connections xmlns="http://schemas.openxmlformats.org/spreadsheetml/2006/main">
  <connection id="1" odcFile="C:\Users\268874\AppData\Local\Microsoft\Windows\Temporary Internet Files\Content.IE5\KMCO4QHH\owssvr[1].iqy" keepAlive="1" name="owssvr[1]" type="5" refreshedVersion="4" minRefreshableVersion="3" saveData="1">
    <dbPr connection="Provider=Microsoft.Office.List.OLEDB.2.0;Data Source=&quot;&quot;;ApplicationName=Excel;Version=12.0.0.0" command="&lt;LIST&gt;&lt;VIEWGUID&gt;{17B10446-29D4-46AC-ACDF-11568E552DFD}&lt;/VIEWGUID&gt;&lt;LISTNAME&gt;{18A3EC51-5FA6-45C7-BDCC-FF0CD949BC22}&lt;/LISTNAME&gt;&lt;LISTWEB&gt;http://projestruturantes/0015/_vti_bin&lt;/LISTWEB&gt;&lt;LISTSUBWEB&gt;&lt;/LISTSUBWEB&gt;&lt;ROOTFOLDER&gt;/0015/Lists/Lista de Pendencias e Itens de Ao&lt;/ROOTFOLDER&gt;&lt;/LIST&gt;" commandType="5"/>
  </connection>
</connections>
</file>

<file path=xl/sharedStrings.xml><?xml version="1.0" encoding="utf-8"?>
<sst xmlns="http://schemas.openxmlformats.org/spreadsheetml/2006/main" count="288" uniqueCount="132">
  <si>
    <t>Etapa</t>
  </si>
  <si>
    <t>Ação</t>
  </si>
  <si>
    <t>Identificado por</t>
  </si>
  <si>
    <t>Atribuído a</t>
  </si>
  <si>
    <t>Resposta</t>
  </si>
  <si>
    <t>Status</t>
  </si>
  <si>
    <t>Data Prevista de Conclusão</t>
  </si>
  <si>
    <t>Data Replanejada</t>
  </si>
  <si>
    <t>Data de Conclusão</t>
  </si>
  <si>
    <t>Prioridade</t>
  </si>
  <si>
    <t>ID</t>
  </si>
  <si>
    <t>Aberta</t>
  </si>
  <si>
    <t>Atraso</t>
  </si>
  <si>
    <t>Rótulos de Linha</t>
  </si>
  <si>
    <t>Total Geral</t>
  </si>
  <si>
    <t>Rótulos de Coluna</t>
  </si>
  <si>
    <t>Contagem de ID</t>
  </si>
  <si>
    <t>Pendências</t>
  </si>
  <si>
    <t>Status Resolvida</t>
  </si>
  <si>
    <t>Quant.Pendências</t>
  </si>
  <si>
    <t>Aberta Total</t>
  </si>
  <si>
    <t>Data da Resposta</t>
  </si>
  <si>
    <t>Aging para Resolução</t>
  </si>
  <si>
    <t>Criticidade</t>
  </si>
  <si>
    <t>Origem da Pendência</t>
  </si>
  <si>
    <t>Reunião de trabalho</t>
  </si>
  <si>
    <t>Aging para Análise da resposta</t>
  </si>
  <si>
    <t>Status para avaliação da Resposta</t>
  </si>
  <si>
    <t>Diretoria</t>
  </si>
  <si>
    <t>Gerência</t>
  </si>
  <si>
    <t>Contagem de Status para avaliação da Resposta</t>
  </si>
  <si>
    <t>Revisada por Jussara Bernini para utilização como planilha de pendências padrão</t>
  </si>
  <si>
    <t>Template Planilha de Pendências Projetos Evolutivos</t>
  </si>
  <si>
    <t>v4</t>
  </si>
  <si>
    <t>Revisada por Adriana Almeida para utilização como planilha de pendências padrão</t>
  </si>
  <si>
    <t>v3</t>
  </si>
  <si>
    <t>Revisada pelo GP</t>
  </si>
  <si>
    <t xml:space="preserve">Pendencias 55619 </t>
  </si>
  <si>
    <t>v2</t>
  </si>
  <si>
    <t>v1</t>
  </si>
  <si>
    <t>Comentários</t>
  </si>
  <si>
    <t>Data de Aprovação</t>
  </si>
  <si>
    <t>Data</t>
  </si>
  <si>
    <t>Documento</t>
  </si>
  <si>
    <t>Versão</t>
  </si>
  <si>
    <t>Histórico de Versões</t>
  </si>
  <si>
    <t xml:space="preserve">Informações pré-cadastradas e apresentadas através de uma lista suspensa (Core Team, Reunião de Trabalho, Alinhamento não cumprido), indicando a partir de qual situação foi originada a pendência
</t>
  </si>
  <si>
    <t xml:space="preserve">Informações pré-cadastradas e apresentadas através de uma lista suspensa. A pendência deve ser cadastrada como Impeditiva ou Não Impeditiva para a etapa a qual está relacionada
</t>
  </si>
  <si>
    <t>Data em que foi dada a resposta para a pendência</t>
  </si>
  <si>
    <t xml:space="preserve">Preencher este campo inicialmente com a mesma data do campo Data Prevista para Conclusão. Caso ocorra replanejamento, alterar somente com a última data replanejada, de forma que ele possa ser utilizado para cálculo de Aging das Pendências
</t>
  </si>
  <si>
    <t xml:space="preserve">Data Replanejada </t>
  </si>
  <si>
    <t>Data de Fechamento definitivo da Pendência</t>
  </si>
  <si>
    <t xml:space="preserve">Situação da Pendência: Aberta, Respondida, Resolvida, Cancelada
Informações pré-cadastradas e apresentadas através de uma lista suspensa
</t>
  </si>
  <si>
    <t xml:space="preserve">O  executor da pendência (campo “Atribuído a”) deverá descrever qual a ação tomada e o resultado da mesma, de forma a possibilitar que o Identificador da pendência possa avaliá-la, quanto à sua eficiência na resolução da mesma
</t>
  </si>
  <si>
    <t xml:space="preserve">Deve conter a data planejada para conclusão da pendência, acordada com o respectivo responsável, de acordo com o campo "Atribuído a". Esta data é considerada como Baseline.
</t>
  </si>
  <si>
    <t>Aquele que será responsável pela pendência até sua conclusão. Para melhoria da Governança das Pendências, sugerimos que após definida a equipe do projeto, o PMO crie uma Lista Suspensa com os nomes dos possíveis responsáveis, facilitando o preenchimento.</t>
  </si>
  <si>
    <t>Aquele que identificou a pendência. Para melhoria da Governança das Pendências, sugerimos que após definida a equipe do projeto, o PMO crie uma Lista Suspensa com os nomes dos possíveis responsáveis, facilitando o preenchimento.</t>
  </si>
  <si>
    <t>Relacionado ao Ciclo de Vida do projeto (Visão da Solução Macro; Visão da Solução Final; Desenho da Solução; Aprovação Financeira; Planejamento; Desenho Técnico; Planejamento de Testes; Teste de Sistemas; Testes Integrados; Demais Testes; UAT; Colocar em Produção
Informações pré-cadastradas e apresentadas através de uma lista suspensa</t>
  </si>
  <si>
    <t>Número sequencial que identifica a pendência, deve ser preenchido manualmente e não deve ser renumerado ao longo do projeto, de forma a manter o histórico das pendências</t>
  </si>
  <si>
    <t>Definição</t>
  </si>
  <si>
    <t>Telefone</t>
  </si>
  <si>
    <t>e-mail</t>
  </si>
  <si>
    <t>Especialista de Projeto / PMO</t>
  </si>
  <si>
    <t>Coordenação Técnica / GP</t>
  </si>
  <si>
    <t>Coordenação Funcional / Analista de Negócio</t>
  </si>
  <si>
    <r>
      <t>N</t>
    </r>
    <r>
      <rPr>
        <b/>
        <sz val="9"/>
        <rFont val="Calibri"/>
        <family val="2"/>
      </rPr>
      <t>°</t>
    </r>
    <r>
      <rPr>
        <b/>
        <sz val="9"/>
        <rFont val="Arial"/>
        <family val="2"/>
      </rPr>
      <t xml:space="preserve"> - Nome do Projeto</t>
    </r>
  </si>
  <si>
    <t>Dados do Projeto</t>
  </si>
  <si>
    <t>v5</t>
  </si>
  <si>
    <t>Definição de Campos</t>
  </si>
  <si>
    <t xml:space="preserve">Gerência que recebeu a pendência: TI (DDSA), Infraestrutura, Relacionamento, Arquitetura etc, de acordo com a estrutura do Projeto. </t>
  </si>
  <si>
    <t xml:space="preserve">Descrever a pendência, preferencialmente iniciando com um verbo no infinitivo. Este campo deve conter a ação que o executor da pendência deve realizar.
</t>
  </si>
  <si>
    <t xml:space="preserve">Gerência que recebeu a pendência dentro de uma diretoria:  Ger Produtos, Ger Mobilidade etc, de acordo com a estrutura do Projeto. </t>
  </si>
  <si>
    <t>Alta, Normal ou Baixa, de acordo com o impacto da pendência caso não seja solucionada</t>
  </si>
  <si>
    <t>Data Registro</t>
  </si>
  <si>
    <t>(vazio)</t>
  </si>
  <si>
    <t>Não impeditiva</t>
  </si>
  <si>
    <t>Alta</t>
  </si>
  <si>
    <t>Programa</t>
  </si>
  <si>
    <t>N/A</t>
  </si>
  <si>
    <t xml:space="preserve">Gerente de Projeto </t>
  </si>
  <si>
    <t>Projeto</t>
  </si>
  <si>
    <t>Dependência com outra área</t>
  </si>
  <si>
    <t>PREENCHER EMAIL</t>
  </si>
  <si>
    <t>PREENCHER TELEFONE</t>
  </si>
  <si>
    <t>Abrir Projeto para a Onda 3</t>
  </si>
  <si>
    <t>Leandro Frossard</t>
  </si>
  <si>
    <t>Impeditiva</t>
  </si>
  <si>
    <t>Envio do 1º lote de Regras para a Onda 2</t>
  </si>
  <si>
    <t>Kleyton Soares</t>
  </si>
  <si>
    <t xml:space="preserve">Documento entregue e aprovado no Clarity </t>
  </si>
  <si>
    <t>Resolvida</t>
  </si>
  <si>
    <t>PRJ25351</t>
  </si>
  <si>
    <t xml:space="preserve">Abrir Projeto para a Onda 1 </t>
  </si>
  <si>
    <t>Normal</t>
  </si>
  <si>
    <t>Enviar contatos dos recursos WeDo alocados no Projeto para acesso aos servidores</t>
  </si>
  <si>
    <t>CoreTeam</t>
  </si>
  <si>
    <t>leandro.frossard@oi.net.br</t>
  </si>
  <si>
    <t>Marcio Cesar</t>
  </si>
  <si>
    <t>Adriana Almeida</t>
  </si>
  <si>
    <t>adriana.almeida.3con@contratada.oi.net.br</t>
  </si>
  <si>
    <t>21-98891-3900</t>
  </si>
  <si>
    <t xml:space="preserve">PRJ00024387 Programa Novo Antifraude RAID-FMS </t>
  </si>
  <si>
    <t>Efetuar follow up da contingencia de infra PRD e do planejamento WAC com WEDO</t>
  </si>
  <si>
    <t>André Jacomino</t>
  </si>
  <si>
    <t>Enviar requisito para aprovação em Carteira no Clarity</t>
  </si>
  <si>
    <t>WeDo enviou a lista. Nomes dos recursos de Portugal terão que ser liberados diariamente</t>
  </si>
  <si>
    <t>Aberto Subprojeto PRJ00025887</t>
  </si>
  <si>
    <t>PRJ24506</t>
  </si>
  <si>
    <t xml:space="preserve">Instalação Oracle Server 12 no ambiente DEV de contingência </t>
  </si>
  <si>
    <t>Placido Mesquita</t>
  </si>
  <si>
    <t>Aberto Projeto 25964</t>
  </si>
  <si>
    <t>PRJ25964</t>
  </si>
  <si>
    <t>Enviar requisito para abertura do Subprojeto da Onda 3</t>
  </si>
  <si>
    <t>Instalado BD Oracle na máquina de Contingência</t>
  </si>
  <si>
    <t>Informar data limite para comprometimento da verba de 2017 e estimativa do valor a ser defendido novamente para 2018</t>
  </si>
  <si>
    <t>Cezar Fernandes</t>
  </si>
  <si>
    <t>Favor levantar os IPs (ou range de IPs) para acesso origem WeDo - Florianópolis e Rio</t>
  </si>
  <si>
    <t>Migração do projeto de infraestrutura PRJ24387 que foi aberto por TI para a UN de Adm. Finanças</t>
  </si>
  <si>
    <t>Retorno sobre Proposta de Analíticos</t>
  </si>
  <si>
    <t>WeDo informará Planejamento WAC em 13/11 e informou não ser possível particionar</t>
  </si>
  <si>
    <t>Programa 1</t>
  </si>
  <si>
    <t>Não temos data limite para comprometer verba, podendo gerar pedidos até 30/12. Pelo andamento das nossas aprovações, devemos comprometer a verba da WeDo esse ano</t>
  </si>
  <si>
    <t>Avaliar se Infra de HMG suporta até Onda 6</t>
  </si>
  <si>
    <t>Programas 1 e 2</t>
  </si>
  <si>
    <t>Responder dúvidas e pendências do DSOL enviadas pelo Leandro</t>
  </si>
  <si>
    <t>Kleyton/Cezar</t>
  </si>
  <si>
    <t>Respostas enviadas por e-mail em 01/11</t>
  </si>
  <si>
    <t>Em análise com Leandro</t>
  </si>
  <si>
    <t>Data conclusão DSOL e início aquisição DEV e HMG</t>
  </si>
  <si>
    <t xml:space="preserve">Wagner </t>
  </si>
  <si>
    <t xml:space="preserve">Projeto migrado e com a mesma PG </t>
  </si>
  <si>
    <t>PRJ25837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</si>
</sst>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indexed="9"/>
      <name val="Arial"/>
      <family val="2"/>
    </font>
    <font>
      <b/>
      <sz val="12"/>
      <color theme="0"/>
      <name val="Arial"/>
      <family val="2"/>
    </font>
    <font>
      <sz val="10"/>
      <color theme="1"/>
      <name val="Trebuchet MS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14"/>
      <name val="Arial"/>
      <family val="2"/>
    </font>
    <font>
      <sz val="9"/>
      <color theme="9"/>
      <name val="Arial"/>
      <family val="2"/>
    </font>
    <font>
      <b/>
      <sz val="9"/>
      <name val="Arial"/>
      <family val="2"/>
    </font>
    <font>
      <sz val="8"/>
      <color indexed="12"/>
      <name val="Arial"/>
      <family val="2"/>
    </font>
    <font>
      <b/>
      <sz val="9"/>
      <name val="Calibri"/>
      <family val="2"/>
    </font>
    <font>
      <sz val="16"/>
      <color indexed="45"/>
      <name val="Arial"/>
      <family val="2"/>
    </font>
    <font>
      <b/>
      <i/>
      <sz val="16"/>
      <color indexed="45"/>
      <name val="Arial"/>
      <family val="2"/>
    </font>
    <font>
      <b/>
      <i/>
      <sz val="14"/>
      <color theme="1"/>
      <name val="Arial"/>
      <family val="2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5" fillId="0" borderId="0"/>
    <xf numFmtId="0" fontId="4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42" applyFont="1"/>
    <xf numFmtId="0" fontId="22" fillId="0" borderId="12" xfId="42" applyFont="1" applyBorder="1" applyAlignment="1">
      <alignment horizontal="center" vertical="center" wrapText="1"/>
    </xf>
    <xf numFmtId="0" fontId="22" fillId="0" borderId="12" xfId="42" applyFont="1" applyBorder="1" applyAlignment="1">
      <alignment horizontal="center" vertical="center"/>
    </xf>
    <xf numFmtId="14" fontId="22" fillId="0" borderId="13" xfId="42" applyNumberFormat="1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  <xf numFmtId="0" fontId="23" fillId="35" borderId="15" xfId="42" applyFont="1" applyFill="1" applyBorder="1" applyAlignment="1">
      <alignment horizontal="center"/>
    </xf>
    <xf numFmtId="0" fontId="23" fillId="35" borderId="12" xfId="42" applyFont="1" applyFill="1" applyBorder="1" applyAlignment="1">
      <alignment horizontal="center"/>
    </xf>
    <xf numFmtId="0" fontId="23" fillId="35" borderId="13" xfId="42" applyFont="1" applyFill="1" applyBorder="1" applyAlignment="1">
      <alignment horizontal="center"/>
    </xf>
    <xf numFmtId="0" fontId="23" fillId="35" borderId="14" xfId="42" applyFont="1" applyFill="1" applyBorder="1" applyAlignment="1">
      <alignment horizontal="center"/>
    </xf>
    <xf numFmtId="0" fontId="19" fillId="0" borderId="0" xfId="43" applyFont="1" applyFill="1" applyAlignment="1">
      <alignment horizontal="left" vertical="top"/>
    </xf>
    <xf numFmtId="0" fontId="19" fillId="0" borderId="0" xfId="43" applyFont="1" applyFill="1" applyAlignment="1">
      <alignment horizontal="left" vertical="top" wrapText="1"/>
    </xf>
    <xf numFmtId="0" fontId="19" fillId="0" borderId="0" xfId="43" applyFont="1" applyAlignment="1">
      <alignment horizontal="left" vertical="top"/>
    </xf>
    <xf numFmtId="0" fontId="19" fillId="0" borderId="0" xfId="43" applyFont="1" applyFill="1"/>
    <xf numFmtId="0" fontId="26" fillId="36" borderId="22" xfId="43" applyFont="1" applyFill="1" applyBorder="1" applyAlignment="1">
      <alignment horizontal="left" vertical="center" wrapText="1"/>
    </xf>
    <xf numFmtId="0" fontId="26" fillId="36" borderId="22" xfId="43" applyFont="1" applyFill="1" applyBorder="1" applyAlignment="1">
      <alignment horizontal="left" vertical="center"/>
    </xf>
    <xf numFmtId="0" fontId="26" fillId="36" borderId="23" xfId="43" applyFont="1" applyFill="1" applyBorder="1" applyAlignment="1">
      <alignment horizontal="left" vertical="center"/>
    </xf>
    <xf numFmtId="0" fontId="26" fillId="37" borderId="29" xfId="43" applyFont="1" applyFill="1" applyBorder="1" applyAlignment="1">
      <alignment horizontal="left" vertical="center" wrapText="1"/>
    </xf>
    <xf numFmtId="0" fontId="19" fillId="0" borderId="0" xfId="43" applyFont="1" applyFill="1" applyAlignment="1">
      <alignment vertical="center"/>
    </xf>
    <xf numFmtId="0" fontId="27" fillId="0" borderId="0" xfId="43" applyFont="1" applyFill="1" applyAlignment="1">
      <alignment horizontal="center" vertical="center"/>
    </xf>
    <xf numFmtId="0" fontId="28" fillId="0" borderId="0" xfId="43" applyFont="1" applyFill="1"/>
    <xf numFmtId="0" fontId="27" fillId="0" borderId="0" xfId="43" applyFont="1" applyFill="1" applyBorder="1" applyAlignment="1">
      <alignment horizontal="left" vertical="top" wrapText="1"/>
    </xf>
    <xf numFmtId="0" fontId="27" fillId="0" borderId="0" xfId="43" applyFont="1" applyFill="1" applyBorder="1" applyAlignment="1">
      <alignment horizontal="left" vertical="top"/>
    </xf>
    <xf numFmtId="0" fontId="25" fillId="0" borderId="0" xfId="43"/>
    <xf numFmtId="0" fontId="19" fillId="0" borderId="0" xfId="43" applyFont="1" applyFill="1" applyBorder="1" applyAlignment="1">
      <alignment horizontal="left" vertical="top"/>
    </xf>
    <xf numFmtId="0" fontId="20" fillId="0" borderId="0" xfId="43" applyFont="1" applyFill="1" applyBorder="1" applyAlignment="1">
      <alignment horizontal="left" vertical="top"/>
    </xf>
    <xf numFmtId="0" fontId="27" fillId="0" borderId="0" xfId="43" applyFont="1" applyFill="1" applyBorder="1" applyAlignment="1">
      <alignment horizontal="center" vertical="top" wrapText="1"/>
    </xf>
    <xf numFmtId="0" fontId="30" fillId="0" borderId="0" xfId="43" applyFont="1" applyFill="1" applyBorder="1" applyAlignment="1">
      <alignment horizontal="left" vertical="top" wrapText="1"/>
    </xf>
    <xf numFmtId="0" fontId="31" fillId="0" borderId="0" xfId="43" applyFont="1" applyFill="1" applyBorder="1" applyAlignment="1">
      <alignment horizontal="left" vertical="top" wrapText="1"/>
    </xf>
    <xf numFmtId="0" fontId="32" fillId="0" borderId="0" xfId="43" applyFont="1" applyFill="1" applyBorder="1" applyAlignment="1">
      <alignment horizontal="left" vertical="top" wrapText="1"/>
    </xf>
    <xf numFmtId="0" fontId="18" fillId="0" borderId="0" xfId="43" applyFont="1" applyFill="1" applyBorder="1" applyAlignment="1">
      <alignment horizontal="left" vertical="top" wrapText="1"/>
    </xf>
    <xf numFmtId="0" fontId="18" fillId="0" borderId="30" xfId="43" applyFont="1" applyFill="1" applyBorder="1" applyAlignment="1">
      <alignment horizontal="left" vertical="top" wrapText="1"/>
    </xf>
    <xf numFmtId="0" fontId="27" fillId="0" borderId="30" xfId="43" applyFont="1" applyFill="1" applyBorder="1" applyAlignment="1">
      <alignment horizontal="left" vertical="top" wrapText="1"/>
    </xf>
    <xf numFmtId="0" fontId="30" fillId="0" borderId="30" xfId="43" applyFont="1" applyFill="1" applyBorder="1" applyAlignment="1">
      <alignment horizontal="left" vertical="top" wrapText="1"/>
    </xf>
    <xf numFmtId="0" fontId="20" fillId="0" borderId="0" xfId="43" applyFont="1" applyFill="1" applyAlignment="1">
      <alignment horizontal="left" vertical="top"/>
    </xf>
    <xf numFmtId="0" fontId="19" fillId="0" borderId="0" xfId="43" applyFont="1" applyFill="1" applyBorder="1" applyAlignment="1">
      <alignment horizontal="left" vertical="top" wrapText="1"/>
    </xf>
    <xf numFmtId="0" fontId="19" fillId="0" borderId="0" xfId="43" applyFont="1" applyFill="1" applyBorder="1" applyAlignment="1">
      <alignment horizontal="center" vertical="top" wrapText="1"/>
    </xf>
    <xf numFmtId="0" fontId="27" fillId="0" borderId="0" xfId="43" applyFont="1" applyFill="1" applyBorder="1" applyAlignment="1">
      <alignment horizontal="left" textRotation="90"/>
    </xf>
    <xf numFmtId="0" fontId="34" fillId="0" borderId="0" xfId="43" applyFont="1" applyFill="1" applyAlignment="1">
      <alignment vertical="center"/>
    </xf>
    <xf numFmtId="0" fontId="35" fillId="0" borderId="0" xfId="43" applyFont="1" applyFill="1" applyAlignment="1">
      <alignment vertical="center"/>
    </xf>
    <xf numFmtId="0" fontId="36" fillId="0" borderId="0" xfId="43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" fontId="21" fillId="34" borderId="11" xfId="0" applyNumberFormat="1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/>
    </xf>
    <xf numFmtId="49" fontId="21" fillId="0" borderId="0" xfId="0" applyNumberFormat="1" applyFont="1" applyFill="1" applyAlignment="1">
      <alignment vertical="center" wrapText="1"/>
    </xf>
    <xf numFmtId="164" fontId="21" fillId="0" borderId="0" xfId="0" applyNumberFormat="1" applyFont="1" applyFill="1" applyAlignment="1">
      <alignment horizontal="center" vertical="center"/>
    </xf>
    <xf numFmtId="14" fontId="21" fillId="0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 wrapText="1"/>
    </xf>
    <xf numFmtId="49" fontId="21" fillId="0" borderId="0" xfId="0" applyNumberFormat="1" applyFont="1" applyFill="1" applyAlignment="1">
      <alignment horizontal="center" vertical="center"/>
    </xf>
    <xf numFmtId="14" fontId="21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164" fontId="21" fillId="0" borderId="0" xfId="0" applyNumberFormat="1" applyFont="1" applyFill="1" applyAlignment="1">
      <alignment horizontal="center" vertical="center" wrapText="1"/>
    </xf>
    <xf numFmtId="164" fontId="21" fillId="0" borderId="0" xfId="0" applyNumberFormat="1" applyFont="1" applyFill="1" applyAlignment="1">
      <alignment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 applyProtection="1">
      <alignment vertical="center" wrapText="1"/>
      <protection locked="0"/>
    </xf>
    <xf numFmtId="164" fontId="21" fillId="0" borderId="0" xfId="0" applyNumberFormat="1" applyFont="1" applyFill="1" applyAlignment="1">
      <alignment vertical="center"/>
    </xf>
    <xf numFmtId="14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37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justify" vertical="center"/>
    </xf>
    <xf numFmtId="164" fontId="38" fillId="0" borderId="0" xfId="0" applyNumberFormat="1" applyFont="1" applyFill="1" applyAlignment="1">
      <alignment horizontal="center" vertical="center" wrapText="1"/>
    </xf>
    <xf numFmtId="49" fontId="21" fillId="0" borderId="0" xfId="0" applyNumberFormat="1" applyFont="1" applyFill="1" applyBorder="1" applyAlignment="1">
      <alignment vertical="center"/>
    </xf>
    <xf numFmtId="0" fontId="40" fillId="0" borderId="0" xfId="0" applyFont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vertical="center" wrapText="1"/>
    </xf>
    <xf numFmtId="49" fontId="21" fillId="0" borderId="0" xfId="0" applyNumberFormat="1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49" fontId="21" fillId="0" borderId="0" xfId="0" applyNumberFormat="1" applyFont="1" applyFill="1" applyBorder="1" applyAlignment="1">
      <alignment horizontal="left" vertical="center"/>
    </xf>
    <xf numFmtId="14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horizontal="center" vertical="center" wrapText="1"/>
    </xf>
    <xf numFmtId="14" fontId="21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164" fontId="0" fillId="0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2" fillId="33" borderId="30" xfId="43" applyFont="1" applyFill="1" applyBorder="1" applyAlignment="1">
      <alignment horizontal="left" vertical="top" wrapText="1"/>
    </xf>
    <xf numFmtId="0" fontId="22" fillId="33" borderId="0" xfId="43" applyFont="1" applyFill="1" applyBorder="1" applyAlignment="1">
      <alignment horizontal="left" vertical="top" wrapText="1"/>
    </xf>
    <xf numFmtId="0" fontId="45" fillId="0" borderId="0" xfId="0" applyFont="1" applyFill="1" applyAlignment="1">
      <alignment horizontal="center" vertical="center" wrapText="1"/>
    </xf>
    <xf numFmtId="0" fontId="43" fillId="38" borderId="0" xfId="0" applyFont="1" applyFill="1" applyAlignment="1">
      <alignment horizontal="center" vertical="center" wrapText="1"/>
    </xf>
    <xf numFmtId="0" fontId="44" fillId="38" borderId="10" xfId="0" applyFont="1" applyFill="1" applyBorder="1" applyAlignment="1">
      <alignment horizontal="center" vertical="center" wrapText="1"/>
    </xf>
    <xf numFmtId="0" fontId="48" fillId="0" borderId="0" xfId="44" applyFill="1" applyBorder="1" applyAlignment="1">
      <alignment horizontal="left" vertical="top" wrapText="1"/>
    </xf>
    <xf numFmtId="14" fontId="0" fillId="0" borderId="0" xfId="0" applyNumberFormat="1"/>
    <xf numFmtId="0" fontId="29" fillId="0" borderId="0" xfId="43" applyFont="1" applyFill="1" applyAlignment="1">
      <alignment horizontal="left" vertical="center"/>
    </xf>
    <xf numFmtId="0" fontId="26" fillId="37" borderId="28" xfId="43" applyFont="1" applyFill="1" applyBorder="1" applyAlignment="1">
      <alignment horizontal="left" vertical="center" wrapText="1"/>
    </xf>
    <xf numFmtId="0" fontId="26" fillId="37" borderId="27" xfId="43" applyFont="1" applyFill="1" applyBorder="1" applyAlignment="1">
      <alignment horizontal="left" vertical="center" wrapText="1"/>
    </xf>
    <xf numFmtId="0" fontId="19" fillId="0" borderId="26" xfId="43" applyFont="1" applyBorder="1" applyAlignment="1">
      <alignment horizontal="left" vertical="center" wrapText="1"/>
    </xf>
    <xf numFmtId="0" fontId="19" fillId="0" borderId="25" xfId="43" applyFont="1" applyBorder="1" applyAlignment="1">
      <alignment horizontal="left" vertical="center" wrapText="1"/>
    </xf>
    <xf numFmtId="0" fontId="19" fillId="0" borderId="24" xfId="43" applyFont="1" applyBorder="1" applyAlignment="1">
      <alignment horizontal="left" vertical="center" wrapText="1"/>
    </xf>
    <xf numFmtId="0" fontId="19" fillId="0" borderId="21" xfId="43" applyFont="1" applyBorder="1" applyAlignment="1">
      <alignment horizontal="left" vertical="center" wrapText="1"/>
    </xf>
    <xf numFmtId="0" fontId="19" fillId="0" borderId="20" xfId="43" applyFont="1" applyBorder="1" applyAlignment="1">
      <alignment horizontal="left" vertical="center" wrapText="1"/>
    </xf>
    <xf numFmtId="0" fontId="19" fillId="0" borderId="19" xfId="43" applyFont="1" applyBorder="1" applyAlignment="1">
      <alignment horizontal="left" vertical="center" wrapText="1"/>
    </xf>
    <xf numFmtId="0" fontId="19" fillId="0" borderId="21" xfId="43" applyFont="1" applyBorder="1" applyAlignment="1">
      <alignment horizontal="left" vertical="top" wrapText="1"/>
    </xf>
    <xf numFmtId="0" fontId="19" fillId="0" borderId="20" xfId="43" applyFont="1" applyBorder="1" applyAlignment="1">
      <alignment horizontal="left" vertical="top" wrapText="1"/>
    </xf>
    <xf numFmtId="0" fontId="19" fillId="0" borderId="19" xfId="43" applyFont="1" applyBorder="1" applyAlignment="1">
      <alignment horizontal="left" vertical="top" wrapText="1"/>
    </xf>
    <xf numFmtId="0" fontId="31" fillId="0" borderId="30" xfId="43" applyFont="1" applyFill="1" applyBorder="1" applyAlignment="1">
      <alignment horizontal="left" vertical="top"/>
    </xf>
    <xf numFmtId="0" fontId="31" fillId="0" borderId="0" xfId="43" applyFont="1" applyFill="1" applyBorder="1" applyAlignment="1">
      <alignment horizontal="left" vertical="top"/>
    </xf>
    <xf numFmtId="0" fontId="25" fillId="0" borderId="0" xfId="43" applyAlignment="1">
      <alignment horizontal="left" vertical="top"/>
    </xf>
    <xf numFmtId="0" fontId="24" fillId="36" borderId="18" xfId="42" applyFont="1" applyFill="1" applyBorder="1" applyAlignment="1">
      <alignment horizontal="center"/>
    </xf>
    <xf numFmtId="0" fontId="24" fillId="36" borderId="17" xfId="42" applyFont="1" applyFill="1" applyBorder="1" applyAlignment="1">
      <alignment horizontal="center"/>
    </xf>
    <xf numFmtId="0" fontId="24" fillId="36" borderId="16" xfId="42" applyFont="1" applyFill="1" applyBorder="1" applyAlignment="1">
      <alignment horizontal="center"/>
    </xf>
    <xf numFmtId="1" fontId="37" fillId="0" borderId="10" xfId="0" applyNumberFormat="1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vertical="center"/>
    </xf>
    <xf numFmtId="49" fontId="21" fillId="0" borderId="10" xfId="0" applyNumberFormat="1" applyFont="1" applyFill="1" applyBorder="1" applyAlignment="1">
      <alignment vertical="center" wrapText="1"/>
    </xf>
    <xf numFmtId="164" fontId="21" fillId="0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vertical="center" wrapText="1"/>
    </xf>
    <xf numFmtId="49" fontId="21" fillId="0" borderId="10" xfId="0" applyNumberFormat="1" applyFont="1" applyFill="1" applyBorder="1" applyAlignment="1">
      <alignment horizontal="center" vertical="center"/>
    </xf>
    <xf numFmtId="14" fontId="21" fillId="0" borderId="10" xfId="0" applyNumberFormat="1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left" vertical="center"/>
    </xf>
    <xf numFmtId="14" fontId="21" fillId="0" borderId="10" xfId="0" applyNumberFormat="1" applyFont="1" applyFill="1" applyBorder="1" applyAlignment="1">
      <alignment vertical="center" wrapText="1"/>
    </xf>
    <xf numFmtId="0" fontId="21" fillId="0" borderId="10" xfId="0" applyFont="1" applyFill="1" applyBorder="1" applyAlignment="1">
      <alignment vertical="center"/>
    </xf>
    <xf numFmtId="164" fontId="21" fillId="0" borderId="10" xfId="0" applyNumberFormat="1" applyFont="1" applyFill="1" applyBorder="1" applyAlignment="1">
      <alignment vertical="center" wrapText="1"/>
    </xf>
    <xf numFmtId="14" fontId="21" fillId="0" borderId="10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/>
    </xf>
    <xf numFmtId="164" fontId="21" fillId="0" borderId="10" xfId="0" applyNumberFormat="1" applyFont="1" applyFill="1" applyBorder="1" applyAlignment="1">
      <alignment horizontal="center" vertical="center" wrapText="1"/>
    </xf>
    <xf numFmtId="0" fontId="43" fillId="38" borderId="10" xfId="0" applyFont="1" applyFill="1" applyBorder="1" applyAlignment="1">
      <alignment horizontal="center" vertical="center" wrapText="1"/>
    </xf>
    <xf numFmtId="0" fontId="43" fillId="38" borderId="10" xfId="0" applyFont="1" applyFill="1" applyBorder="1" applyAlignment="1">
      <alignment vertical="center" wrapText="1"/>
    </xf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4" builtinId="8"/>
    <cellStyle name="Incorreto" xfId="7" builtinId="27" customBuiltin="1"/>
    <cellStyle name="Neutra" xfId="8" builtinId="28" customBuiltin="1"/>
    <cellStyle name="Normal" xfId="0" builtinId="0"/>
    <cellStyle name="Normal 2" xfId="43"/>
    <cellStyle name="Normal 2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6D6D"/>
      <color rgb="FFD62A9D"/>
      <color rgb="FFF0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[aaaammdd - Nome do Projeto - Planilha de Pendencias.xlsx]Gráficos!Tabela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Projeto OM - Pendências abertas por Responsável</a:t>
            </a:r>
          </a:p>
          <a:p>
            <a:pPr>
              <a:defRPr/>
            </a:pPr>
            <a:r>
              <a:rPr lang="en-US"/>
              <a:t>Posição de 22/07/2014</a:t>
            </a:r>
            <a:endParaRPr lang="pt-BR"/>
          </a:p>
          <a:p>
            <a:pPr>
              <a:defRPr/>
            </a:pPr>
            <a:r>
              <a:rPr lang="pt-BR"/>
              <a:t> </a:t>
            </a:r>
          </a:p>
        </c:rich>
      </c:tx>
      <c:layout>
        <c:manualLayout>
          <c:xMode val="edge"/>
          <c:yMode val="edge"/>
          <c:x val="0.2949366385636118"/>
          <c:y val="3.5325178408097006E-2"/>
        </c:manualLayout>
      </c:layout>
      <c:overlay val="0"/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D62A9D"/>
          </a:solidFill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C00000"/>
          </a:solidFill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spPr>
          <a:solidFill>
            <a:schemeClr val="accent5">
              <a:lumMod val="20000"/>
              <a:lumOff val="8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650867373504959E-2"/>
          <c:y val="0.19426984604690278"/>
          <c:w val="0.79866646666197849"/>
          <c:h val="0.57992734979140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Gráficos!$B$27:$B$28</c:f>
              <c:strCache>
                <c:ptCount val="1"/>
                <c:pt idx="0">
                  <c:v>(vazio)</c:v>
                </c:pt>
              </c:strCache>
            </c:strRef>
          </c:tx>
          <c:invertIfNegative val="0"/>
          <c:cat>
            <c:strRef>
              <c:f>Gráficos!$A$29:$A$31</c:f>
              <c:strCache>
                <c:ptCount val="2"/>
                <c:pt idx="0">
                  <c:v>Placido Mesquita</c:v>
                </c:pt>
                <c:pt idx="1">
                  <c:v>Kleyton Soares</c:v>
                </c:pt>
              </c:strCache>
            </c:strRef>
          </c:cat>
          <c:val>
            <c:numRef>
              <c:f>Gráficos!$B$29:$B$31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47F-8D3A-5214E3388B00}"/>
            </c:ext>
          </c:extLst>
        </c:ser>
        <c:ser>
          <c:idx val="1"/>
          <c:order val="1"/>
          <c:tx>
            <c:strRef>
              <c:f>Gráficos!$C$27:$C$28</c:f>
              <c:strCache>
                <c:ptCount val="1"/>
                <c:pt idx="0">
                  <c:v>10/11/2017</c:v>
                </c:pt>
              </c:strCache>
            </c:strRef>
          </c:tx>
          <c:invertIfNegative val="0"/>
          <c:cat>
            <c:strRef>
              <c:f>Gráficos!$A$29:$A$31</c:f>
              <c:strCache>
                <c:ptCount val="2"/>
                <c:pt idx="0">
                  <c:v>Placido Mesquita</c:v>
                </c:pt>
                <c:pt idx="1">
                  <c:v>Kleyton Soares</c:v>
                </c:pt>
              </c:strCache>
            </c:strRef>
          </c:cat>
          <c:val>
            <c:numRef>
              <c:f>Gráficos!$C$29:$C$31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7-4405-90EC-17311507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536344"/>
        <c:axId val="332536736"/>
      </c:barChart>
      <c:catAx>
        <c:axId val="33253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536736"/>
        <c:crosses val="autoZero"/>
        <c:auto val="1"/>
        <c:lblAlgn val="ctr"/>
        <c:lblOffset val="100"/>
        <c:noMultiLvlLbl val="0"/>
      </c:catAx>
      <c:valAx>
        <c:axId val="3325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536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8630124617345"/>
          <c:y val="0.11166040861443124"/>
          <c:w val="0.10313698252302783"/>
          <c:h val="0.123911543965886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 sz="1600" b="1" i="0" baseline="0">
                <a:effectLst/>
              </a:rPr>
              <a:t>Pendência por Recursos</a:t>
            </a:r>
            <a:endParaRPr lang="pt-BR" sz="1600">
              <a:effectLst/>
            </a:endParaRPr>
          </a:p>
          <a:p>
            <a:pPr>
              <a:defRPr/>
            </a:pPr>
            <a:r>
              <a:rPr lang="pt-BR" sz="1200" b="1" i="0" baseline="0">
                <a:effectLst/>
              </a:rPr>
              <a:t>Posição 30/10/2017</a:t>
            </a:r>
          </a:p>
        </c:rich>
      </c:tx>
      <c:layout>
        <c:manualLayout>
          <c:xMode val="edge"/>
          <c:yMode val="edge"/>
          <c:x val="0.30642186714207986"/>
          <c:y val="0.1274572829659548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98159032937785"/>
          <c:y val="0.43329651501895594"/>
          <c:w val="0.69086392369967842"/>
          <c:h val="0.30865813648293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Gráficos!$B$163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Gráficos!$A$164:$A$166</c:f>
              <c:strCache>
                <c:ptCount val="2"/>
                <c:pt idx="0">
                  <c:v>Placido Mesquita</c:v>
                </c:pt>
                <c:pt idx="1">
                  <c:v>Kleyton Soares</c:v>
                </c:pt>
              </c:strCache>
            </c:strRef>
          </c:cat>
          <c:val>
            <c:numRef>
              <c:f>Gráficos!$B$164:$B$166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4-400B-8924-7C21C49F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592664"/>
        <c:axId val="333593056"/>
      </c:barChart>
      <c:catAx>
        <c:axId val="33359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3593056"/>
        <c:crosses val="autoZero"/>
        <c:auto val="1"/>
        <c:lblAlgn val="ctr"/>
        <c:lblOffset val="100"/>
        <c:noMultiLvlLbl val="0"/>
      </c:catAx>
      <c:valAx>
        <c:axId val="3335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592664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Pendências abertas</a:t>
            </a:r>
            <a:r>
              <a:rPr lang="en-US" baseline="0"/>
              <a:t> por Projeto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Posição em 09/11/17</a:t>
            </a:r>
            <a:endParaRPr lang="pt-BR" sz="1100">
              <a:effectLst/>
            </a:endParaRP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Gráficos!$B$60</c:f>
              <c:strCache>
                <c:ptCount val="1"/>
                <c:pt idx="0">
                  <c:v>Total</c:v>
                </c:pt>
              </c:strCache>
            </c:strRef>
          </c:tx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C84-4D49-8777-00DE50D99E9D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Gráficos!$A$61:$A$63</c:f>
              <c:strCache>
                <c:ptCount val="2"/>
                <c:pt idx="0">
                  <c:v>PRJ25964</c:v>
                </c:pt>
                <c:pt idx="1">
                  <c:v>PRJ25837</c:v>
                </c:pt>
              </c:strCache>
            </c:strRef>
          </c:cat>
          <c:val>
            <c:numRef>
              <c:f>Gráficos!$B$61:$B$63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4-4D49-8777-00DE50D9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Status das Pendências</a:t>
            </a:r>
          </a:p>
          <a:p>
            <a:pPr>
              <a:defRPr/>
            </a:pPr>
            <a:r>
              <a:rPr lang="en-US" sz="900"/>
              <a:t>Posição em</a:t>
            </a:r>
            <a:r>
              <a:rPr lang="en-US" sz="900" baseline="0"/>
              <a:t> dd/mm/aa</a:t>
            </a:r>
            <a:endParaRPr lang="en-US" sz="900"/>
          </a:p>
        </c:rich>
      </c:tx>
      <c:layout>
        <c:manualLayout>
          <c:xMode val="edge"/>
          <c:yMode val="edge"/>
          <c:x val="0.27159090044798029"/>
          <c:y val="7.0668296278773596E-3"/>
        </c:manualLayout>
      </c:layout>
      <c:overlay val="0"/>
    </c:title>
    <c:autoTitleDeleted val="0"/>
    <c:pivotFmts>
      <c:pivotFmt>
        <c:idx val="0"/>
        <c:spPr>
          <a:solidFill>
            <a:srgbClr val="00B050"/>
          </a:solidFill>
          <a:ln>
            <a:solidFill>
              <a:srgbClr val="00B050"/>
            </a:solidFill>
          </a:ln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rgbClr val="0070C0"/>
          </a:solidFill>
        </c:spPr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936377952755904"/>
          <c:y val="0.15237539608067127"/>
          <c:w val="0.6736952356495961"/>
          <c:h val="0.4563577227265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Gráficos!$B$95:$B$96</c:f>
              <c:strCache>
                <c:ptCount val="1"/>
                <c:pt idx="0">
                  <c:v>Resolvida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Gráficos!$A$97:$A$98</c:f>
              <c:strCache>
                <c:ptCount val="1"/>
                <c:pt idx="0">
                  <c:v>Aberta</c:v>
                </c:pt>
              </c:strCache>
            </c:strRef>
          </c:cat>
          <c:val>
            <c:numRef>
              <c:f>Gráficos!$B$97:$B$98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5C7-AB83-88BDF20E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537912"/>
        <c:axId val="332538304"/>
      </c:barChart>
      <c:catAx>
        <c:axId val="33253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538304"/>
        <c:crosses val="autoZero"/>
        <c:auto val="1"/>
        <c:lblAlgn val="ctr"/>
        <c:lblOffset val="100"/>
        <c:noMultiLvlLbl val="0"/>
      </c:catAx>
      <c:valAx>
        <c:axId val="33253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5379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pt-BR"/>
          </a:p>
        </c:txPr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 sz="1600" baseline="0"/>
              <a:t>Pendências Abertas que possuem dependência com outra área</a:t>
            </a:r>
          </a:p>
          <a:p>
            <a:pPr>
              <a:defRPr/>
            </a:pPr>
            <a:r>
              <a:rPr lang="pt-BR" sz="900" baseline="0"/>
              <a:t>Posição 26/09/2014</a:t>
            </a:r>
          </a:p>
          <a:p>
            <a:pPr>
              <a:defRPr/>
            </a:pPr>
            <a:endParaRPr lang="pt-BR" sz="900" baseline="0"/>
          </a:p>
        </c:rich>
      </c:tx>
      <c:layout>
        <c:manualLayout>
          <c:xMode val="edge"/>
          <c:yMode val="edge"/>
          <c:x val="0.18682615827805435"/>
          <c:y val="2.1032725717424542E-2"/>
        </c:manualLayout>
      </c:layout>
      <c:overlay val="0"/>
    </c:title>
    <c:autoTitleDeleted val="0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315226643966801"/>
          <c:y val="0.15070367297311485"/>
          <c:w val="0.82607765024823709"/>
          <c:h val="0.50882002652894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Gráficos!$B$111:$B$112</c:f>
              <c:strCache>
                <c:ptCount val="1"/>
                <c:pt idx="0">
                  <c:v>Resolvida</c:v>
                </c:pt>
              </c:strCache>
            </c:strRef>
          </c:tx>
          <c:invertIfNegative val="0"/>
          <c:cat>
            <c:strRef>
              <c:f>Gráficos!$A$113:$A$114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Gráficos!$B$113:$B$114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4-4C2C-BC48-A0A550A3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539480"/>
        <c:axId val="332539872"/>
      </c:barChart>
      <c:catAx>
        <c:axId val="33253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539872"/>
        <c:crosses val="autoZero"/>
        <c:auto val="1"/>
        <c:lblAlgn val="ctr"/>
        <c:lblOffset val="100"/>
        <c:noMultiLvlLbl val="0"/>
      </c:catAx>
      <c:valAx>
        <c:axId val="3325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539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Aging de Pendências Abertas</a:t>
            </a:r>
          </a:p>
          <a:p>
            <a:pPr>
              <a:defRPr/>
            </a:pPr>
            <a:r>
              <a:rPr lang="en-US" sz="1100"/>
              <a:t>Posição 26/09/2014</a:t>
            </a:r>
          </a:p>
        </c:rich>
      </c:tx>
      <c:layout>
        <c:manualLayout>
          <c:xMode val="edge"/>
          <c:yMode val="edge"/>
          <c:x val="0.25620327374526275"/>
          <c:y val="4.933180615508329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solidFill>
              <a:srgbClr val="FF0000"/>
            </a:solidFill>
          </a:ln>
        </c:spPr>
      </c:pivotFmt>
      <c:pivotFmt>
        <c:idx val="8"/>
        <c:spPr>
          <a:solidFill>
            <a:srgbClr val="FFFF00"/>
          </a:solidFill>
          <a:ln>
            <a:solidFill>
              <a:srgbClr val="FFFF00"/>
            </a:solidFill>
          </a:ln>
        </c:spPr>
      </c:pivotFmt>
      <c:pivotFmt>
        <c:idx val="9"/>
        <c:spPr>
          <a:solidFill>
            <a:srgbClr val="00B050"/>
          </a:solidFill>
        </c:spPr>
      </c:pivotFmt>
      <c:pivotFmt>
        <c:idx val="10"/>
        <c:spPr>
          <a:solidFill>
            <a:srgbClr val="FF0000"/>
          </a:solidFill>
          <a:ln>
            <a:solidFill>
              <a:srgbClr val="00B050"/>
            </a:solidFill>
          </a:ln>
        </c:spPr>
      </c:pivotFmt>
      <c:pivotFmt>
        <c:idx val="11"/>
        <c:spPr>
          <a:solidFill>
            <a:srgbClr val="00B050"/>
          </a:solidFill>
        </c:spPr>
      </c:pivotFmt>
    </c:pivotFmts>
    <c:plotArea>
      <c:layout>
        <c:manualLayout>
          <c:layoutTarget val="inner"/>
          <c:xMode val="edge"/>
          <c:yMode val="edge"/>
          <c:x val="9.8151503640875506E-2"/>
          <c:y val="0.25128885680142599"/>
          <c:w val="0.47940492003876928"/>
          <c:h val="0.7209345882661804"/>
        </c:manualLayout>
      </c:layout>
      <c:pieChart>
        <c:varyColors val="1"/>
        <c:ser>
          <c:idx val="0"/>
          <c:order val="0"/>
          <c:tx>
            <c:strRef>
              <c:f>Gráficos!$B$136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0ED-4D7A-9F24-E81248007A2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0ED-4D7A-9F24-E81248007A2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0ED-4D7A-9F24-E81248007A2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20ED-4D7A-9F24-E81248007A2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20ED-4D7A-9F24-E81248007A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Gráficos!$A$137:$A$138</c:f>
              <c:strCache>
                <c:ptCount val="1"/>
                <c:pt idx="0">
                  <c:v>Resolvida</c:v>
                </c:pt>
              </c:strCache>
            </c:strRef>
          </c:cat>
          <c:val>
            <c:numRef>
              <c:f>Gráficos!$B$137:$B$138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D-4D7A-9F24-E81248007A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dinâmica1</c:name>
    <c:fmtId val="45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Pendências por Projeto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Posição em 09/11/17</a:t>
            </a:r>
            <a:endParaRPr lang="pt-BR" sz="1100">
              <a:effectLst/>
            </a:endParaRPr>
          </a:p>
        </c:rich>
      </c:tx>
      <c:layout>
        <c:manualLayout>
          <c:xMode val="edge"/>
          <c:yMode val="edge"/>
          <c:x val="0.27365494828334186"/>
          <c:y val="2.5244273146253195E-2"/>
        </c:manualLayout>
      </c:layout>
      <c:overlay val="0"/>
    </c:title>
    <c:autoTitleDeleted val="0"/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00B050"/>
          </a:solidFill>
        </c:spPr>
        <c:marker>
          <c:symbol val="none"/>
        </c:marker>
      </c:pivotFmt>
      <c:pivotFmt>
        <c:idx val="2"/>
        <c:spPr>
          <a:solidFill>
            <a:srgbClr val="00B0F0"/>
          </a:solidFill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spPr>
          <a:solidFill>
            <a:schemeClr val="accent1"/>
          </a:solidFill>
        </c:spPr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spPr>
          <a:solidFill>
            <a:srgbClr val="FF0000"/>
          </a:solidFill>
          <a:ln>
            <a:solidFill>
              <a:srgbClr val="00B050"/>
            </a:solidFill>
          </a:ln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00B05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296188625772427"/>
          <c:y val="0.28665016867705906"/>
          <c:w val="0.58954769957876618"/>
          <c:h val="0.50967463710000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Gráficos!$B$3:$B$5</c:f>
              <c:strCache>
                <c:ptCount val="1"/>
                <c:pt idx="0">
                  <c:v>Aberta - Resolvida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Gráficos!$A$6:$A$8</c:f>
              <c:strCache>
                <c:ptCount val="2"/>
                <c:pt idx="0">
                  <c:v>PRJ25964</c:v>
                </c:pt>
                <c:pt idx="1">
                  <c:v>PRJ25837</c:v>
                </c:pt>
              </c:strCache>
            </c:strRef>
          </c:cat>
          <c:val>
            <c:numRef>
              <c:f>Gráficos!$B$6:$B$8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D-AAC3-F7B80AB4A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891672"/>
        <c:axId val="332891280"/>
      </c:barChart>
      <c:catAx>
        <c:axId val="33289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2891280"/>
        <c:crosses val="autoZero"/>
        <c:auto val="1"/>
        <c:lblAlgn val="ctr"/>
        <c:lblOffset val="100"/>
        <c:noMultiLvlLbl val="0"/>
      </c:catAx>
      <c:valAx>
        <c:axId val="332891280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89167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Pendências Abertas por Responsáveis/Projetos </a:t>
            </a:r>
            <a:endParaRPr lang="en-US" baseline="0"/>
          </a:p>
          <a:p>
            <a:pPr>
              <a:defRPr/>
            </a:pPr>
            <a:r>
              <a:rPr lang="en-US" sz="1100" baseline="0"/>
              <a:t>Posição 15/02/16</a:t>
            </a:r>
            <a:endParaRPr lang="en-US" sz="1100"/>
          </a:p>
        </c:rich>
      </c:tx>
      <c:layout>
        <c:manualLayout>
          <c:xMode val="edge"/>
          <c:yMode val="edge"/>
          <c:x val="0.30467321025592897"/>
          <c:y val="5.0436477749210659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Gráficos!$B$224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Gráficos!$A$225:$A$226</c:f>
              <c:strCache>
                <c:ptCount val="2"/>
                <c:pt idx="0">
                  <c:v>Kleyton Soares</c:v>
                </c:pt>
                <c:pt idx="1">
                  <c:v>Placido Mesquita</c:v>
                </c:pt>
              </c:strCache>
            </c:strRef>
          </c:cat>
          <c:val>
            <c:numRef>
              <c:f>Gráficos!$B$225:$B$226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9-4E25-B9B3-02E079C3E0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890496"/>
        <c:axId val="332890104"/>
      </c:barChart>
      <c:catAx>
        <c:axId val="332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BR" sz="1400"/>
                  <a:t>RESPONSÁVEIS POR RESPONDER A PENDÊNCIA - "ATRIBUÍDO A"</a:t>
                </a:r>
              </a:p>
            </c:rich>
          </c:tx>
          <c:layout>
            <c:manualLayout>
              <c:xMode val="edge"/>
              <c:yMode val="edge"/>
              <c:x val="0.23384708327977474"/>
              <c:y val="0.8807792510707319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2890104"/>
        <c:crosses val="autoZero"/>
        <c:auto val="1"/>
        <c:lblAlgn val="ctr"/>
        <c:lblOffset val="100"/>
        <c:noMultiLvlLbl val="0"/>
      </c:catAx>
      <c:valAx>
        <c:axId val="332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8904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[aaaammdd - Nome do Projeto - Planilha de Pendencias.xlsx]Gráficos!Tabela dinâmica4</c:name>
    <c:fmtId val="11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Pendências abertas por Responsável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</a:t>
            </a:r>
            <a:r>
              <a:rPr lang="en-US" sz="1100" b="1" i="0" baseline="0">
                <a:effectLst/>
              </a:rPr>
              <a:t>Posição em 09/11/17</a:t>
            </a:r>
            <a:endParaRPr lang="pt-BR" sz="1100">
              <a:effectLst/>
            </a:endParaRPr>
          </a:p>
        </c:rich>
      </c:tx>
      <c:layout>
        <c:manualLayout>
          <c:xMode val="edge"/>
          <c:yMode val="edge"/>
          <c:x val="0.19915331647109599"/>
          <c:y val="9.1331453758487877E-4"/>
        </c:manualLayout>
      </c:layout>
      <c:overlay val="0"/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D62A9D"/>
          </a:solidFill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C00000"/>
          </a:solidFill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spPr>
          <a:solidFill>
            <a:schemeClr val="accent5">
              <a:lumMod val="20000"/>
              <a:lumOff val="8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4482550322492642E-2"/>
          <c:y val="0.19666478347153069"/>
          <c:w val="0.79866646666197849"/>
          <c:h val="0.57992734979140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Gráficos!$B$27:$B$28</c:f>
              <c:strCache>
                <c:ptCount val="1"/>
                <c:pt idx="0">
                  <c:v>(vazio)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Gráficos!$A$29:$A$31</c:f>
              <c:strCache>
                <c:ptCount val="2"/>
                <c:pt idx="0">
                  <c:v>Placido Mesquita</c:v>
                </c:pt>
                <c:pt idx="1">
                  <c:v>Kleyton Soares</c:v>
                </c:pt>
              </c:strCache>
            </c:strRef>
          </c:cat>
          <c:val>
            <c:numRef>
              <c:f>Gráficos!$B$29:$B$31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A-4052-9E93-0FE636AB5A19}"/>
            </c:ext>
          </c:extLst>
        </c:ser>
        <c:ser>
          <c:idx val="1"/>
          <c:order val="1"/>
          <c:tx>
            <c:strRef>
              <c:f>Gráficos!$C$27:$C$28</c:f>
              <c:strCache>
                <c:ptCount val="1"/>
                <c:pt idx="0">
                  <c:v>10/11/2017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Gráficos!$A$29:$A$31</c:f>
              <c:strCache>
                <c:ptCount val="2"/>
                <c:pt idx="0">
                  <c:v>Placido Mesquita</c:v>
                </c:pt>
                <c:pt idx="1">
                  <c:v>Kleyton Soares</c:v>
                </c:pt>
              </c:strCache>
            </c:strRef>
          </c:cat>
          <c:val>
            <c:numRef>
              <c:f>Gráficos!$C$29:$C$31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CBB-A4E8-454BB3A7CB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2892456"/>
        <c:axId val="333590312"/>
      </c:barChart>
      <c:catAx>
        <c:axId val="33289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3590312"/>
        <c:crosses val="autoZero"/>
        <c:auto val="1"/>
        <c:lblAlgn val="ctr"/>
        <c:lblOffset val="100"/>
        <c:noMultiLvlLbl val="0"/>
      </c:catAx>
      <c:valAx>
        <c:axId val="333590312"/>
        <c:scaling>
          <c:orientation val="minMax"/>
          <c:max val="5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/>
        </c:spPr>
        <c:crossAx val="33289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[aaaammdd - Nome do Projeto - Planilha de Pendencias.xlsx]Gráficos!Tabela dinâmica8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Respostas em Análise - SLA de 3 dias</a:t>
            </a:r>
            <a:endParaRPr lang="pt-BR">
              <a:effectLst/>
            </a:endParaRPr>
          </a:p>
          <a:p>
            <a:pPr>
              <a:defRPr/>
            </a:pPr>
            <a:r>
              <a:rPr lang="pt-BR" sz="1200" b="1" i="0" baseline="0">
                <a:effectLst/>
              </a:rPr>
              <a:t>Posição 26/09/2014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12390144860092177"/>
          <c:y val="4.3139590464877801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</c:spPr>
        <c:marker>
          <c:symbol val="none"/>
        </c:marker>
        <c:dLbl>
          <c:idx val="0"/>
          <c:spPr>
            <a:noFill/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spPr>
          <a:solidFill>
            <a:srgbClr val="FF0000"/>
          </a:solidFill>
        </c:spPr>
        <c:marker>
          <c:symbol val="none"/>
        </c:marker>
      </c:pivotFmt>
      <c:pivotFmt>
        <c:idx val="11"/>
        <c:spPr>
          <a:solidFill>
            <a:srgbClr val="FF000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Gráficos!$B$187:$B$188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strRef>
              <c:f>Gráficos!$A$189:$A$190</c:f>
              <c:strCache>
                <c:ptCount val="1"/>
                <c:pt idx="0">
                  <c:v>Leandro Frossard</c:v>
                </c:pt>
              </c:strCache>
            </c:strRef>
          </c:cat>
          <c:val>
            <c:numRef>
              <c:f>Gráficos!$B$189:$B$190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6-48A4-8DC3-EA494EC42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591096"/>
        <c:axId val="333591488"/>
      </c:barChart>
      <c:catAx>
        <c:axId val="33359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3591488"/>
        <c:crosses val="autoZero"/>
        <c:auto val="1"/>
        <c:lblAlgn val="ctr"/>
        <c:lblOffset val="100"/>
        <c:noMultiLvlLbl val="0"/>
      </c:catAx>
      <c:valAx>
        <c:axId val="3335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591096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71437</xdr:rowOff>
    </xdr:from>
    <xdr:to>
      <xdr:col>0</xdr:col>
      <xdr:colOff>866493</xdr:colOff>
      <xdr:row>3</xdr:row>
      <xdr:rowOff>35719</xdr:rowOff>
    </xdr:to>
    <xdr:pic>
      <xdr:nvPicPr>
        <xdr:cNvPr id="3" name="Imagem 2" descr="OIO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36" t="17180" r="26833" b="14098"/>
        <a:stretch>
          <a:fillRect/>
        </a:stretch>
      </xdr:blipFill>
      <xdr:spPr bwMode="auto">
        <a:xfrm>
          <a:off x="95251" y="71437"/>
          <a:ext cx="771242" cy="833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</xdr:colOff>
      <xdr:row>0</xdr:row>
      <xdr:rowOff>84667</xdr:rowOff>
    </xdr:from>
    <xdr:to>
      <xdr:col>1</xdr:col>
      <xdr:colOff>358491</xdr:colOff>
      <xdr:row>5</xdr:row>
      <xdr:rowOff>71438</xdr:rowOff>
    </xdr:to>
    <xdr:pic>
      <xdr:nvPicPr>
        <xdr:cNvPr id="4" name="Imagem 3" descr="OIO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36" t="17180" r="26833" b="14098"/>
        <a:stretch>
          <a:fillRect/>
        </a:stretch>
      </xdr:blipFill>
      <xdr:spPr bwMode="auto">
        <a:xfrm>
          <a:off x="179916" y="84667"/>
          <a:ext cx="771242" cy="8334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2380</xdr:colOff>
      <xdr:row>27</xdr:row>
      <xdr:rowOff>138108</xdr:rowOff>
    </xdr:from>
    <xdr:to>
      <xdr:col>58</xdr:col>
      <xdr:colOff>428625</xdr:colOff>
      <xdr:row>55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639126</xdr:colOff>
      <xdr:row>56</xdr:row>
      <xdr:rowOff>133350</xdr:rowOff>
    </xdr:from>
    <xdr:to>
      <xdr:col>9</xdr:col>
      <xdr:colOff>209550</xdr:colOff>
      <xdr:row>79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597695</xdr:colOff>
      <xdr:row>88</xdr:row>
      <xdr:rowOff>71439</xdr:rowOff>
    </xdr:from>
    <xdr:to>
      <xdr:col>13</xdr:col>
      <xdr:colOff>107156</xdr:colOff>
      <xdr:row>105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111</xdr:row>
      <xdr:rowOff>123824</xdr:rowOff>
    </xdr:from>
    <xdr:to>
      <xdr:col>14</xdr:col>
      <xdr:colOff>71438</xdr:colOff>
      <xdr:row>129</xdr:row>
      <xdr:rowOff>150018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192881</xdr:colOff>
      <xdr:row>133</xdr:row>
      <xdr:rowOff>111919</xdr:rowOff>
    </xdr:from>
    <xdr:to>
      <xdr:col>11</xdr:col>
      <xdr:colOff>76200</xdr:colOff>
      <xdr:row>153</xdr:row>
      <xdr:rowOff>152401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507203</xdr:colOff>
      <xdr:row>3</xdr:row>
      <xdr:rowOff>95250</xdr:rowOff>
    </xdr:from>
    <xdr:to>
      <xdr:col>12</xdr:col>
      <xdr:colOff>71437</xdr:colOff>
      <xdr:row>18</xdr:row>
      <xdr:rowOff>35719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354807</xdr:colOff>
      <xdr:row>214</xdr:row>
      <xdr:rowOff>46433</xdr:rowOff>
    </xdr:from>
    <xdr:to>
      <xdr:col>18</xdr:col>
      <xdr:colOff>304800</xdr:colOff>
      <xdr:row>238</xdr:row>
      <xdr:rowOff>147638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166687</xdr:colOff>
      <xdr:row>27</xdr:row>
      <xdr:rowOff>178593</xdr:rowOff>
    </xdr:from>
    <xdr:to>
      <xdr:col>11</xdr:col>
      <xdr:colOff>23812</xdr:colOff>
      <xdr:row>42</xdr:row>
      <xdr:rowOff>47622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309561</xdr:colOff>
      <xdr:row>181</xdr:row>
      <xdr:rowOff>76200</xdr:rowOff>
    </xdr:from>
    <xdr:to>
      <xdr:col>11</xdr:col>
      <xdr:colOff>488157</xdr:colOff>
      <xdr:row>195</xdr:row>
      <xdr:rowOff>130969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9524</xdr:colOff>
      <xdr:row>158</xdr:row>
      <xdr:rowOff>159544</xdr:rowOff>
    </xdr:from>
    <xdr:to>
      <xdr:col>11</xdr:col>
      <xdr:colOff>540543</xdr:colOff>
      <xdr:row>175</xdr:row>
      <xdr:rowOff>11907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tos\Unificacao%20RAID\20140909@RAID_CONTROLE%20DE%20PEND&#202;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Utilização"/>
      <sheetName val="Dados do Projeto"/>
      <sheetName val="TD"/>
      <sheetName val="Log de Pendências"/>
      <sheetName val="Controle de Versões"/>
      <sheetName val="apoio cálculos - não editar"/>
      <sheetName val="Contro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Alessandra Couto</v>
          </cell>
        </row>
        <row r="2">
          <cell r="C2" t="str">
            <v>Alexandre Da Conceicao Alves</v>
          </cell>
        </row>
        <row r="3">
          <cell r="C3" t="str">
            <v>Augusto Zananiri</v>
          </cell>
        </row>
        <row r="4">
          <cell r="C4" t="str">
            <v>Carolina Arlotta</v>
          </cell>
        </row>
        <row r="5">
          <cell r="C5" t="str">
            <v>Francisco Vieira</v>
          </cell>
        </row>
        <row r="6">
          <cell r="C6" t="str">
            <v>Leandro Frossard</v>
          </cell>
        </row>
        <row r="7">
          <cell r="C7" t="str">
            <v>Leonardo Goulart</v>
          </cell>
        </row>
        <row r="8">
          <cell r="C8" t="str">
            <v>Luciana de Mendonça Roberto</v>
          </cell>
        </row>
        <row r="9">
          <cell r="C9" t="str">
            <v>Luiz Arnaut</v>
          </cell>
        </row>
        <row r="10">
          <cell r="C10" t="str">
            <v>Marcela Nunes Shinkado</v>
          </cell>
        </row>
        <row r="11">
          <cell r="C11" t="str">
            <v>Marcelo de Souza Ferreira</v>
          </cell>
        </row>
        <row r="12">
          <cell r="C12" t="str">
            <v>Marcos Cesar Abreu</v>
          </cell>
        </row>
        <row r="13">
          <cell r="C13" t="str">
            <v>Marcos Paulo do Carmo</v>
          </cell>
        </row>
        <row r="14">
          <cell r="C14" t="str">
            <v>Paulo Andre</v>
          </cell>
        </row>
        <row r="15">
          <cell r="C15" t="str">
            <v>Paulo Henrique Freire de Lyra</v>
          </cell>
        </row>
        <row r="16">
          <cell r="C16" t="str">
            <v>Priscila Coelho</v>
          </cell>
        </row>
        <row r="17">
          <cell r="C17" t="str">
            <v>Renato Fernandez Ferreira</v>
          </cell>
        </row>
        <row r="18">
          <cell r="C18" t="str">
            <v>Romulo Billieri</v>
          </cell>
        </row>
        <row r="19">
          <cell r="C19" t="str">
            <v>Sandra Portugal</v>
          </cell>
        </row>
        <row r="20">
          <cell r="C20" t="str">
            <v>Edja Mattar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aaammdd%20-%20Nome%20do%20Projeto%20-%20Planilha%20de%20Pendenci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48.45515115741" createdVersion="5" refreshedVersion="6" minRefreshableVersion="3" recordCount="320">
  <cacheSource type="worksheet">
    <worksheetSource ref="A1:U321" sheet="Base" r:id="rId2"/>
  </cacheSource>
  <cacheFields count="21">
    <cacheField name="ID" numFmtId="1">
      <sharedItems containsString="0" containsBlank="1" containsNumber="1" containsInteger="1" minValue="1" maxValue="15"/>
    </cacheField>
    <cacheField name="Projeto" numFmtId="0">
      <sharedItems containsBlank="1" count="11">
        <s v="Programa"/>
        <s v="PRJ25351"/>
        <s v="PRJ24506"/>
        <s v="PRJ25964"/>
        <s v="Programa 1"/>
        <s v="Programas 1 e 2"/>
        <s v="PRJ25837"/>
        <m/>
        <s v="PRJ 5678" u="1"/>
        <s v="PRJ 1234" u="1"/>
        <s v="Programa 2" u="1"/>
      </sharedItems>
    </cacheField>
    <cacheField name="Ação" numFmtId="0">
      <sharedItems containsBlank="1"/>
    </cacheField>
    <cacheField name="Identificado por" numFmtId="0">
      <sharedItems containsBlank="1" count="8">
        <s v="Leandro Frossard"/>
        <s v="Kleyton Soares"/>
        <s v="Adriana Almeida"/>
        <s v="Placido Mesquita"/>
        <s v="Cezar Fernandes"/>
        <m/>
        <s v="Beltrano" u="1"/>
        <s v="Fulano" u="1"/>
      </sharedItems>
    </cacheField>
    <cacheField name="Data Registro" numFmtId="0">
      <sharedItems containsNonDate="0" containsDate="1" containsString="0" containsBlank="1" minDate="2017-10-06T00:00:00" maxDate="2017-11-07T00:00:00"/>
    </cacheField>
    <cacheField name="Atribuído a" numFmtId="0">
      <sharedItems containsBlank="1" count="12">
        <s v="Kleyton Soares"/>
        <s v="Leandro Frossard"/>
        <s v="André Jacomino"/>
        <s v="Marcio Cesar"/>
        <s v="Adriana Almeida"/>
        <s v="Placido Mesquita"/>
        <s v="Kleyton/Cezar"/>
        <s v="Wagner "/>
        <m/>
        <s v="Respondavel 2" u="1"/>
        <s v="Responsavel 3" u="1"/>
        <s v="Responsavel 1" u="1"/>
      </sharedItems>
    </cacheField>
    <cacheField name="Data Prevista de Conclusão" numFmtId="0">
      <sharedItems containsNonDate="0" containsDate="1" containsString="0" containsBlank="1" minDate="2017-10-09T00:00:00" maxDate="2017-11-14T00:00:00"/>
    </cacheField>
    <cacheField name="Resposta" numFmtId="0">
      <sharedItems containsBlank="1"/>
    </cacheField>
    <cacheField name="Status" numFmtId="0">
      <sharedItems containsBlank="1" count="3">
        <s v="Resolvida"/>
        <s v="Aberta"/>
        <m/>
      </sharedItems>
    </cacheField>
    <cacheField name="Data de Conclusão" numFmtId="0">
      <sharedItems containsNonDate="0" containsDate="1" containsString="0" containsBlank="1" minDate="2017-10-09T00:00:00" maxDate="2017-11-09T00:00:00"/>
    </cacheField>
    <cacheField name="Data Replanejada" numFmtId="0">
      <sharedItems containsNonDate="0" containsDate="1" containsString="0" containsBlank="1" minDate="2017-10-20T00:00:00" maxDate="2017-11-11T00:00:00" count="7">
        <d v="2017-10-20T00:00:00"/>
        <m/>
        <d v="2017-10-27T00:00:00"/>
        <d v="2017-10-23T00:00:00"/>
        <d v="2017-11-10T00:00:00"/>
        <d v="2017-10-24T00:00:00" u="1"/>
        <d v="2017-11-01T00:00:00" u="1"/>
      </sharedItems>
    </cacheField>
    <cacheField name="Dependência com outra área" numFmtId="0">
      <sharedItems containsNonDate="0" containsString="0" containsBlank="1" count="1">
        <m/>
      </sharedItems>
    </cacheField>
    <cacheField name="Prioridade" numFmtId="0">
      <sharedItems containsBlank="1"/>
    </cacheField>
    <cacheField name="Data da Resposta" numFmtId="0">
      <sharedItems containsNonDate="0" containsString="0" containsBlank="1"/>
    </cacheField>
    <cacheField name="Criticidade" numFmtId="0">
      <sharedItems containsBlank="1"/>
    </cacheField>
    <cacheField name="Origem da Pendência" numFmtId="0">
      <sharedItems containsBlank="1"/>
    </cacheField>
    <cacheField name="Atraso" numFmtId="1">
      <sharedItems containsMixedTypes="1" containsNumber="1" containsInteger="1" minValue="-43025" maxValue="0"/>
    </cacheField>
    <cacheField name="Status Resolvida" numFmtId="0">
      <sharedItems count="4">
        <s v="No prazo"/>
        <e v="#REF!"/>
        <s v="Resolvida"/>
        <s v="Com atraso" u="1"/>
      </sharedItems>
    </cacheField>
    <cacheField name="Aging para Resolução" numFmtId="0">
      <sharedItems count="8">
        <s v="Resolvida"/>
        <e v="#REF!"/>
        <s v="Vence Hoje" u="1"/>
        <s v="Atraso maior que 30 dias" u="1"/>
        <s v="Atraso entre 10 e 30 dias" u="1"/>
        <s v="Atraso entre 06 e 10 dias" u="1"/>
        <s v="No prazo" u="1"/>
        <s v="Atraso entre 01 e 5 dias" u="1"/>
      </sharedItems>
    </cacheField>
    <cacheField name="Aging para Análise da resposta" numFmtId="0">
      <sharedItems count="2">
        <s v="N/A"/>
        <e v="#REF!"/>
      </sharedItems>
    </cacheField>
    <cacheField name="Status para avaliação da Respo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1"/>
    <x v="0"/>
    <s v="Abrir Projeto para a Onda 3"/>
    <x v="0"/>
    <d v="2017-10-06T00:00:00"/>
    <x v="0"/>
    <d v="2017-10-11T00:00:00"/>
    <s v="Aberto Projeto 25964"/>
    <x v="0"/>
    <m/>
    <x v="0"/>
    <x v="0"/>
    <s v="Alta"/>
    <m/>
    <s v="Impeditiva"/>
    <s v="CoreTeam"/>
    <n v="-43019"/>
    <x v="0"/>
    <x v="0"/>
    <x v="0"/>
    <s v="Não se aplica"/>
  </r>
  <r>
    <n v="2"/>
    <x v="1"/>
    <s v="Envio do 1º lote de Regras para a Onda 2"/>
    <x v="1"/>
    <d v="2017-10-06T00:00:00"/>
    <x v="0"/>
    <d v="2017-10-09T00:00:00"/>
    <s v="Documento entregue e aprovado no Clarity "/>
    <x v="0"/>
    <d v="2017-10-09T00:00:00"/>
    <x v="1"/>
    <x v="0"/>
    <s v="Alta"/>
    <m/>
    <s v="Impeditiva"/>
    <s v="CoreTeam"/>
    <n v="0"/>
    <x v="0"/>
    <x v="0"/>
    <x v="0"/>
    <s v="Não se aplica"/>
  </r>
  <r>
    <n v="3"/>
    <x v="2"/>
    <s v="Efetuar follow up da contingencia de infra PRD e do planejamento WAC com WEDO"/>
    <x v="0"/>
    <d v="2017-10-06T00:00:00"/>
    <x v="1"/>
    <d v="2017-10-17T00:00:00"/>
    <s v="WeDo informará Planejamento WAC em 13/11 e informou não ser possível particionar"/>
    <x v="0"/>
    <m/>
    <x v="2"/>
    <x v="0"/>
    <s v="Alta"/>
    <m/>
    <s v="Impeditiva"/>
    <s v="Reunião de trabalho"/>
    <n v="-43025"/>
    <x v="0"/>
    <x v="0"/>
    <x v="0"/>
    <s v="Não se aplica"/>
  </r>
  <r>
    <n v="4"/>
    <x v="0"/>
    <s v="Abrir Projeto para a Onda 1 "/>
    <x v="0"/>
    <d v="2017-10-06T00:00:00"/>
    <x v="1"/>
    <d v="2017-10-17T00:00:00"/>
    <s v="Aberto Subprojeto PRJ00025887"/>
    <x v="0"/>
    <d v="2017-10-17T00:00:00"/>
    <x v="1"/>
    <x v="0"/>
    <s v="Normal"/>
    <m/>
    <s v="Não impeditiva"/>
    <s v="Reunião de trabalho"/>
    <n v="0"/>
    <x v="0"/>
    <x v="0"/>
    <x v="0"/>
    <s v="Não se aplica"/>
  </r>
  <r>
    <n v="5"/>
    <x v="0"/>
    <s v="Enviar contatos dos recursos WeDo alocados no Projeto para acesso aos servidores"/>
    <x v="0"/>
    <d v="2017-10-11T00:00:00"/>
    <x v="2"/>
    <d v="2017-10-11T00:00:00"/>
    <s v="WeDo enviou a lista. Nomes dos recursos de Portugal terão que ser liberados diariamente"/>
    <x v="0"/>
    <d v="2017-10-11T00:00:00"/>
    <x v="1"/>
    <x v="0"/>
    <s v="Normal"/>
    <m/>
    <s v="Não impeditiva"/>
    <s v="Reunião de trabalho"/>
    <n v="0"/>
    <x v="0"/>
    <x v="0"/>
    <x v="0"/>
    <s v="Não se aplica"/>
  </r>
  <r>
    <n v="6"/>
    <x v="1"/>
    <s v="Enviar requisito para aprovação em Carteira no Clarity"/>
    <x v="2"/>
    <d v="2017-10-11T00:00:00"/>
    <x v="0"/>
    <d v="2017-10-18T00:00:00"/>
    <m/>
    <x v="0"/>
    <d v="2017-10-16T00:00:00"/>
    <x v="1"/>
    <x v="0"/>
    <s v="Alta"/>
    <m/>
    <s v="Impeditiva"/>
    <s v="Reunião de trabalho"/>
    <n v="-2"/>
    <x v="0"/>
    <x v="0"/>
    <x v="0"/>
    <s v="Não se aplica"/>
  </r>
  <r>
    <n v="7"/>
    <x v="2"/>
    <s v="Instalação Oracle Server 12 no ambiente DEV de contingência "/>
    <x v="3"/>
    <d v="2017-10-16T00:00:00"/>
    <x v="1"/>
    <d v="2017-10-17T00:00:00"/>
    <s v="Instalado BD Oracle na máquina de Contingência"/>
    <x v="0"/>
    <m/>
    <x v="3"/>
    <x v="0"/>
    <s v="Alta"/>
    <m/>
    <s v="Impeditiva"/>
    <s v="Reunião de trabalho"/>
    <e v="#REF!"/>
    <x v="1"/>
    <x v="1"/>
    <x v="1"/>
    <e v="#REF!"/>
  </r>
  <r>
    <n v="8"/>
    <x v="3"/>
    <s v="Enviar requisito para abertura do Subprojeto da Onda 3"/>
    <x v="0"/>
    <d v="2017-10-23T00:00:00"/>
    <x v="0"/>
    <d v="2017-11-01T00:00:00"/>
    <m/>
    <x v="1"/>
    <m/>
    <x v="4"/>
    <x v="0"/>
    <s v="Alta"/>
    <m/>
    <s v="Impeditiva"/>
    <s v="Reunião de trabalho"/>
    <b v="0"/>
    <x v="2"/>
    <x v="0"/>
    <x v="0"/>
    <s v="Não se aplica"/>
  </r>
  <r>
    <n v="9"/>
    <x v="4"/>
    <s v="Migração do projeto de infraestrutura PRJ24387 que foi aberto por TI para a UN de Adm. Finanças"/>
    <x v="0"/>
    <d v="2017-10-23T00:00:00"/>
    <x v="3"/>
    <d v="2017-11-06T00:00:00"/>
    <s v="Projeto migrado e com a mesma PG "/>
    <x v="0"/>
    <d v="2017-11-08T00:00:00"/>
    <x v="4"/>
    <x v="0"/>
    <s v="Normal"/>
    <m/>
    <s v="Não impeditiva"/>
    <s v="Reunião de trabalho"/>
    <b v="0"/>
    <x v="2"/>
    <x v="0"/>
    <x v="0"/>
    <s v="Não se aplica"/>
  </r>
  <r>
    <n v="10"/>
    <x v="5"/>
    <s v="Informar data limite para comprometimento da verba de 2017 e estimativa do valor a ser defendido novamente para 2018"/>
    <x v="4"/>
    <d v="2017-10-23T00:00:00"/>
    <x v="4"/>
    <d v="2017-11-01T00:00:00"/>
    <s v="Não temos data limite para comprometer verba, podendo gerar pedidos até 30/12. Pelo andamento das nossas aprovações, devemos comprometer a verba da WeDo esse ano"/>
    <x v="0"/>
    <d v="2017-10-30T00:00:00"/>
    <x v="1"/>
    <x v="0"/>
    <s v="Normal"/>
    <m/>
    <s v="Não impeditiva"/>
    <s v="Reunião de trabalho"/>
    <b v="0"/>
    <x v="2"/>
    <x v="0"/>
    <x v="0"/>
    <s v="Não se aplica"/>
  </r>
  <r>
    <n v="11"/>
    <x v="2"/>
    <s v="Favor levantar os IPs (ou range de IPs) para acesso origem WeDo - Florianópolis e Rio"/>
    <x v="0"/>
    <d v="2017-10-25T00:00:00"/>
    <x v="5"/>
    <d v="2017-10-27T00:00:00"/>
    <m/>
    <x v="0"/>
    <m/>
    <x v="1"/>
    <x v="0"/>
    <s v="Alta"/>
    <m/>
    <s v="Impeditiva"/>
    <m/>
    <b v="0"/>
    <x v="2"/>
    <x v="0"/>
    <x v="0"/>
    <s v="Não se aplica"/>
  </r>
  <r>
    <n v="12"/>
    <x v="6"/>
    <s v="Retorno sobre Proposta de Analíticos"/>
    <x v="0"/>
    <d v="2017-10-30T00:00:00"/>
    <x v="5"/>
    <d v="2017-11-13T00:00:00"/>
    <m/>
    <x v="1"/>
    <m/>
    <x v="1"/>
    <x v="0"/>
    <m/>
    <m/>
    <m/>
    <m/>
    <b v="0"/>
    <x v="2"/>
    <x v="0"/>
    <x v="0"/>
    <s v="Não se aplica"/>
  </r>
  <r>
    <n v="13"/>
    <x v="4"/>
    <s v="Avaliar se Infra de HMG suporta até Onda 6"/>
    <x v="0"/>
    <d v="2017-10-30T00:00:00"/>
    <x v="5"/>
    <d v="2017-11-03T00:00:00"/>
    <s v="Em análise com Leandro"/>
    <x v="0"/>
    <m/>
    <x v="1"/>
    <x v="0"/>
    <m/>
    <m/>
    <m/>
    <m/>
    <b v="0"/>
    <x v="2"/>
    <x v="0"/>
    <x v="0"/>
    <s v="Não se aplica"/>
  </r>
  <r>
    <n v="14"/>
    <x v="1"/>
    <s v="Responder dúvidas e pendências do DSOL enviadas pelo Leandro"/>
    <x v="0"/>
    <d v="2017-11-01T00:00:00"/>
    <x v="6"/>
    <d v="2017-11-06T00:00:00"/>
    <s v="Respostas enviadas por e-mail em 01/11"/>
    <x v="0"/>
    <d v="2017-11-01T00:00:00"/>
    <x v="1"/>
    <x v="0"/>
    <m/>
    <m/>
    <m/>
    <m/>
    <b v="0"/>
    <x v="2"/>
    <x v="0"/>
    <x v="0"/>
    <s v="Não se aplica"/>
  </r>
  <r>
    <n v="15"/>
    <x v="7"/>
    <s v="Data conclusão DSOL e início aquisição DEV e HMG"/>
    <x v="0"/>
    <d v="2017-11-06T00:00:00"/>
    <x v="7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  <r>
    <m/>
    <x v="7"/>
    <m/>
    <x v="5"/>
    <m/>
    <x v="8"/>
    <m/>
    <m/>
    <x v="2"/>
    <m/>
    <x v="1"/>
    <x v="0"/>
    <m/>
    <m/>
    <m/>
    <m/>
    <b v="0"/>
    <x v="2"/>
    <x v="0"/>
    <x v="0"/>
    <s v="Não se apl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99">
  <location ref="A3:D8" firstHeaderRow="1" firstDataRow="3" firstDataCol="1"/>
  <pivotFields count="21">
    <pivotField dataField="1" numFmtId="1" subtotalTop="0" showAll="0"/>
    <pivotField axis="axisRow" showAll="0" defaultSubtotal="0">
      <items count="11">
        <item x="0"/>
        <item x="7"/>
        <item m="1" x="9"/>
        <item m="1" x="8"/>
        <item x="1"/>
        <item x="2"/>
        <item x="3"/>
        <item m="1" x="10"/>
        <item x="4"/>
        <item x="5"/>
        <item x="6"/>
      </items>
    </pivotField>
    <pivotField subtotalTop="0" showAll="0"/>
    <pivotField subtotalTop="0" showAll="0"/>
    <pivotField showAll="0" defaultSubtotal="0"/>
    <pivotField subtotalTop="0" showAll="0"/>
    <pivotField numFmtId="14" subtotalTop="0" showAll="0"/>
    <pivotField subtotalTop="0" showAll="0"/>
    <pivotField axis="axisCol" subtotalTop="0" multipleItemSelectionAllowed="1" showAll="0" sortType="ascending">
      <items count="4">
        <item x="1"/>
        <item h="1" x="0"/>
        <item h="1" x="2"/>
        <item t="default"/>
      </items>
    </pivotField>
    <pivotField subtotalTop="0" showAll="0"/>
    <pivotField subtotalTop="0" showAll="0"/>
    <pivotField showAll="0" defaultSubtotal="0"/>
    <pivotField subtotalTop="0" showAll="0"/>
    <pivotField showAll="0" defaultSubtotal="0"/>
    <pivotField showAll="0" defaultSubtotal="0"/>
    <pivotField showAll="0" defaultSubtotal="0"/>
    <pivotField subtotalTop="0" showAll="0"/>
    <pivotField axis="axisCol" showAll="0" defaultSubtotal="0">
      <items count="4">
        <item x="2"/>
        <item m="1" x="3"/>
        <item x="0"/>
        <item x="1"/>
      </items>
    </pivotField>
    <pivotField showAll="0" defaultSubtotal="0"/>
    <pivotField showAll="0" defaultSubtotal="0"/>
    <pivotField showAll="0" defaultSubtotal="0"/>
  </pivotFields>
  <rowFields count="1">
    <field x="1"/>
  </rowFields>
  <rowItems count="3">
    <i>
      <x v="6"/>
    </i>
    <i>
      <x v="10"/>
    </i>
    <i t="grand">
      <x/>
    </i>
  </rowItems>
  <colFields count="2">
    <field x="8"/>
    <field x="17"/>
  </colFields>
  <colItems count="3">
    <i>
      <x/>
      <x/>
    </i>
    <i t="default">
      <x/>
    </i>
    <i t="grand">
      <x/>
    </i>
  </colItems>
  <dataFields count="1">
    <dataField name="Contagem de ID" fld="0" subtotal="count" baseField="1" baseItem="0"/>
  </dataFields>
  <formats count="5">
    <format dxfId="30">
      <pivotArea outline="0" collapsedLevelsAreSubtotals="1" fieldPosition="0"/>
    </format>
    <format dxfId="29">
      <pivotArea field="8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8" count="0"/>
        </references>
      </pivotArea>
    </format>
    <format dxfId="26">
      <pivotArea dataOnly="0" labelOnly="1" grandCol="1" outline="0" fieldPosition="0"/>
    </format>
  </formats>
  <chartFormats count="7">
    <chartFormat chart="45" format="5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5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7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2"/>
          </reference>
        </references>
      </pivotArea>
    </chartFormat>
    <chartFormat chart="96" format="7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96" format="7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2"/>
          </reference>
        </references>
      </pivotArea>
    </chartFormat>
    <chartFormat chart="45" format="7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61">
  <location ref="A136:B138" firstHeaderRow="1" firstDataRow="1" firstDataCol="1" rowPageCount="1" colPageCount="1"/>
  <pivotFields count="21">
    <pivotField dataField="1" numFmtId="1" showAll="0"/>
    <pivotField showAll="0" defaultSubtotal="0"/>
    <pivotField showAll="0"/>
    <pivotField showAll="0"/>
    <pivotField showAll="0" defaultSubtotal="0"/>
    <pivotField showAll="0"/>
    <pivotField numFmtId="14"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numFmtId="14" showAll="0"/>
    <pivotField showAll="0" defaultSubtotal="0"/>
    <pivotField showAll="0"/>
    <pivotField showAll="0" defaultSubtotal="0"/>
    <pivotField showAll="0" defaultSubtotal="0"/>
    <pivotField showAll="0" defaultSubtotal="0"/>
    <pivotField numFmtId="1" showAll="0"/>
    <pivotField showAll="0"/>
    <pivotField axis="axisRow" showAll="0" defaultSubtotal="0">
      <items count="8">
        <item x="0"/>
        <item m="1" x="3"/>
        <item m="1" x="7"/>
        <item m="1" x="6"/>
        <item m="1" x="5"/>
        <item m="1" x="2"/>
        <item m="1" x="4"/>
        <item x="1"/>
      </items>
    </pivotField>
    <pivotField showAll="0" defaultSubtotal="0"/>
    <pivotField showAll="0" defaultSubtotal="0"/>
  </pivotFields>
  <rowFields count="1">
    <field x="18"/>
  </rowFields>
  <rowItems count="2">
    <i>
      <x/>
    </i>
    <i t="grand">
      <x/>
    </i>
  </rowItems>
  <colItems count="1">
    <i/>
  </colItems>
  <pageFields count="1">
    <pageField fld="8" hier="-1"/>
  </pageFields>
  <dataFields count="1">
    <dataField name="Contagem de ID" fld="0" subtotal="count" baseField="24" baseItem="0"/>
  </dataFields>
  <formats count="1">
    <format dxfId="31">
      <pivotArea outline="0" collapsedLevelsAreSubtotals="1" fieldPosition="0"/>
    </format>
  </formats>
  <chartFormats count="6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8">
  <location ref="A163:B166" firstHeaderRow="1" firstDataRow="1" firstDataCol="1" rowPageCount="1" colPageCount="1"/>
  <pivotFields count="21">
    <pivotField numFmtId="1" showAll="0"/>
    <pivotField showAll="0" defaultSubtotal="0"/>
    <pivotField dataField="1" showAll="0"/>
    <pivotField showAll="0"/>
    <pivotField showAll="0" defaultSubtotal="0"/>
    <pivotField axis="axisRow" showAll="0" sortType="descending">
      <items count="13">
        <item x="8"/>
        <item m="1" x="11"/>
        <item m="1" x="9"/>
        <item m="1" x="10"/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</pivotFields>
  <rowFields count="1">
    <field x="5"/>
  </rowFields>
  <rowItems count="3">
    <i>
      <x v="9"/>
    </i>
    <i>
      <x v="4"/>
    </i>
    <i t="grand">
      <x/>
    </i>
  </rowItems>
  <colItems count="1">
    <i/>
  </colItems>
  <pageFields count="1">
    <pageField fld="8" hier="-1"/>
  </pageFields>
  <dataFields count="1">
    <dataField name="Quant.Pendências" fld="2" subtotal="count" baseField="0" baseItem="0"/>
  </dataFields>
  <formats count="4"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field="5" type="button" dataOnly="0" labelOnly="1" outline="0" axis="axisRow" fieldPosition="1"/>
    </format>
    <format dxfId="32">
      <pivotArea dataOnly="0" labelOnly="1" outline="0" axis="axisValues" fieldPosition="0"/>
    </format>
  </format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8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31">
  <location ref="A187:C190" firstHeaderRow="1" firstDataRow="2" firstDataCol="1" rowPageCount="1" colPageCount="1"/>
  <pivotFields count="21">
    <pivotField numFmtId="1" showAll="0"/>
    <pivotField showAll="0" defaultSubtotal="0"/>
    <pivotField showAll="0"/>
    <pivotField axis="axisRow" showAll="0">
      <items count="9">
        <item x="5"/>
        <item m="1" x="7"/>
        <item m="1" x="6"/>
        <item x="0"/>
        <item x="1"/>
        <item x="2"/>
        <item x="3"/>
        <item x="4"/>
        <item t="default"/>
      </items>
    </pivotField>
    <pivotField showAll="0" defaultSubtotal="0"/>
    <pivotField showAll="0"/>
    <pivotField numFmtId="14"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numFmtId="1"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 defaultSubtotal="0"/>
  </pivotFields>
  <rowFields count="1">
    <field x="3"/>
  </rowFields>
  <rowItems count="2">
    <i>
      <x v="3"/>
    </i>
    <i t="grand">
      <x/>
    </i>
  </rowItems>
  <colFields count="1">
    <field x="19"/>
  </colFields>
  <colItems count="2">
    <i>
      <x/>
    </i>
    <i t="grand">
      <x/>
    </i>
  </colItems>
  <pageFields count="1">
    <pageField fld="8" hier="-1"/>
  </pageFields>
  <dataFields count="1">
    <dataField name="Contagem de Status para avaliação da Resposta" fld="20" subtotal="count" baseField="0" baseItem="0"/>
  </dataFields>
  <chartFormats count="1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40">
  <location ref="A95:C98" firstHeaderRow="1" firstDataRow="2" firstDataCol="1"/>
  <pivotFields count="21">
    <pivotField dataField="1" numFmtId="1" showAll="0"/>
    <pivotField showAll="0" defaultSubtotal="0"/>
    <pivotField showAll="0"/>
    <pivotField showAll="0"/>
    <pivotField showAll="0" defaultSubtotal="0"/>
    <pivotField showAll="0"/>
    <pivotField numFmtId="14" showAll="0"/>
    <pivotField showAll="0"/>
    <pivotField axis="axisRow" showAll="0">
      <items count="4">
        <item x="1"/>
        <item h="1" x="2"/>
        <item h="1" x="0"/>
        <item t="default"/>
      </items>
    </pivotField>
    <pivotField showAll="0"/>
    <pivotField numFmtId="14" showAll="0"/>
    <pivotField showAll="0" defaultSubtotal="0"/>
    <pivotField showAll="0"/>
    <pivotField showAll="0" defaultSubtotal="0"/>
    <pivotField showAll="0" defaultSubtotal="0"/>
    <pivotField showAll="0" defaultSubtotal="0"/>
    <pivotField numFmtId="1" showAll="0"/>
    <pivotField axis="axisCol" showAll="0">
      <items count="5">
        <item x="2"/>
        <item m="1" x="3"/>
        <item x="0"/>
        <item x="1"/>
        <item t="default"/>
      </items>
    </pivotField>
    <pivotField showAll="0" defaultSubtotal="0"/>
    <pivotField showAll="0" defaultSubtotal="0"/>
    <pivotField showAll="0" defaultSubtotal="0"/>
  </pivotFields>
  <rowFields count="1">
    <field x="8"/>
  </rowFields>
  <rowItems count="2">
    <i>
      <x/>
    </i>
    <i t="grand">
      <x/>
    </i>
  </rowItems>
  <colFields count="1">
    <field x="17"/>
  </colFields>
  <colItems count="2">
    <i>
      <x/>
    </i>
    <i t="grand">
      <x/>
    </i>
  </colItems>
  <dataFields count="1">
    <dataField name="Contagem de ID" fld="0" subtotal="count" baseField="0" baseItem="3339448"/>
  </dataFields>
  <chartFormats count="2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23">
  <location ref="A27:D31" firstHeaderRow="1" firstDataRow="2" firstDataCol="1" rowPageCount="1" colPageCount="1"/>
  <pivotFields count="21">
    <pivotField dataField="1" numFmtId="1" showAll="0"/>
    <pivotField showAll="0" defaultSubtotal="0"/>
    <pivotField showAll="0"/>
    <pivotField showAll="0"/>
    <pivotField showAll="0" defaultSubtotal="0"/>
    <pivotField axis="axisRow" outline="0" showAll="0" sortType="descending">
      <items count="13">
        <item x="8"/>
        <item m="1" x="11"/>
        <item m="1" x="9"/>
        <item m="1" x="10"/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outline="0"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axis="axisCol" showAll="0">
      <items count="8">
        <item x="0"/>
        <item x="1"/>
        <item m="1" x="5"/>
        <item x="3"/>
        <item m="1" x="6"/>
        <item x="2"/>
        <item x="4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3">
    <i>
      <x v="9"/>
    </i>
    <i>
      <x v="4"/>
    </i>
    <i t="grand">
      <x/>
    </i>
  </rowItems>
  <colFields count="1">
    <field x="10"/>
  </colFields>
  <colItems count="3">
    <i>
      <x v="1"/>
    </i>
    <i>
      <x v="6"/>
    </i>
    <i t="grand">
      <x/>
    </i>
  </colItems>
  <pageFields count="1">
    <pageField fld="8" hier="-1"/>
  </pageFields>
  <dataFields count="1">
    <dataField name="Contagem de ID" fld="0" subtotal="count" baseField="12" baseItem="0"/>
  </dataFields>
  <chartFormats count="8">
    <chartFormat chart="0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0" format="1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0" format="1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0" format="1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0" format="1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10" format="1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10" format="1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7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77">
  <location ref="A111:C114" firstHeaderRow="1" firstDataRow="2" firstDataCol="1" rowPageCount="1" colPageCount="1"/>
  <pivotFields count="21">
    <pivotField dataField="1"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axis="axisRow" showAll="0" defaultSubtotal="0">
      <items count="1">
        <item x="0"/>
      </items>
    </pivotField>
    <pivotField showAll="0"/>
    <pivotField showAll="0" defaultSubtotal="0"/>
    <pivotField showAll="0" defaultSubtotal="0"/>
    <pivotField showAll="0" defaultSubtotal="0"/>
    <pivotField showAll="0"/>
    <pivotField axis="axisCol" showAll="0">
      <items count="5">
        <item x="2"/>
        <item m="1" x="3"/>
        <item x="0"/>
        <item x="1"/>
        <item t="default"/>
      </items>
    </pivotField>
    <pivotField showAll="0" defaultSubtotal="0"/>
    <pivotField showAll="0" defaultSubtotal="0"/>
    <pivotField showAll="0" defaultSubtotal="0"/>
  </pivotFields>
  <rowFields count="1">
    <field x="11"/>
  </rowFields>
  <rowItems count="2">
    <i>
      <x/>
    </i>
    <i t="grand">
      <x/>
    </i>
  </rowItems>
  <colFields count="1">
    <field x="17"/>
  </colFields>
  <colItems count="2">
    <i>
      <x/>
    </i>
    <i t="grand">
      <x/>
    </i>
  </colItems>
  <pageFields count="1">
    <pageField fld="8" item="0" hier="-1"/>
  </pageFields>
  <dataFields count="1">
    <dataField name="Contagem de ID" fld="0" subtotal="count" baseField="0" baseItem="3339448"/>
  </dataFields>
  <formats count="3">
    <format dxfId="38">
      <pivotArea outline="0" collapsedLevelsAreSubtotals="1" fieldPosition="0"/>
    </format>
    <format dxfId="37">
      <pivotArea dataOnly="0" labelOnly="1" fieldPosition="0">
        <references count="1">
          <reference field="17" count="0"/>
        </references>
      </pivotArea>
    </format>
    <format dxfId="36">
      <pivotArea dataOnly="0" labelOnly="1" grandCol="1" outline="0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9" cacheId="22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4" indent="0" outline="1" outlineData="1" multipleFieldFilters="0" chartFormat="48">
  <location ref="A224:B226" firstHeaderRow="1" firstDataRow="1" firstDataCol="1" rowPageCount="1" colPageCount="1"/>
  <pivotFields count="21">
    <pivotField dataField="1" numFmtId="1" showAll="0"/>
    <pivotField showAll="0" defaultSubtotal="0"/>
    <pivotField showAll="0"/>
    <pivotField showAll="0"/>
    <pivotField showAll="0" defaultSubtotal="0"/>
    <pivotField axis="axisRow" showAll="0">
      <items count="13">
        <item x="8"/>
        <item m="1" x="11"/>
        <item m="1" x="9"/>
        <item m="1" x="10"/>
        <item x="0"/>
        <item x="1"/>
        <item x="2"/>
        <item x="3"/>
        <item x="4"/>
        <item x="5"/>
        <item x="6"/>
        <item x="7"/>
        <item t="default"/>
      </items>
    </pivotField>
    <pivotField numFmtId="14"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numFmtId="1" showAll="0"/>
    <pivotField showAll="0"/>
    <pivotField showAll="0"/>
    <pivotField showAll="0" defaultSubtotal="0"/>
    <pivotField showAll="0" defaultSubtotal="0"/>
  </pivotFields>
  <rowFields count="1">
    <field x="5"/>
  </rowFields>
  <rowItems count="2">
    <i>
      <x v="4"/>
    </i>
    <i>
      <x v="9"/>
    </i>
  </rowItems>
  <colItems count="1">
    <i/>
  </colItems>
  <pageFields count="1">
    <pageField fld="8" hier="-1"/>
  </pageFields>
  <dataFields count="1">
    <dataField name="Contagem de ID" fld="0" subtotal="count" baseField="5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5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08">
  <location ref="A60:B63" firstHeaderRow="1" firstDataRow="1" firstDataCol="1" rowPageCount="1" colPageCount="1"/>
  <pivotFields count="21">
    <pivotField dataField="1" numFmtId="1" showAll="0"/>
    <pivotField axis="axisRow" showAll="0" defaultSubtotal="0">
      <items count="11">
        <item x="0"/>
        <item x="7"/>
        <item m="1" x="9"/>
        <item m="1" x="8"/>
        <item x="1"/>
        <item x="2"/>
        <item x="3"/>
        <item m="1" x="10"/>
        <item x="4"/>
        <item x="5"/>
        <item x="6"/>
      </items>
    </pivotField>
    <pivotField showAll="0"/>
    <pivotField showAll="0"/>
    <pivotField showAll="0" defaultSubtotal="0"/>
    <pivotField showAll="0"/>
    <pivotField numFmtId="14" showAll="0"/>
    <pivotField showAll="0"/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3">
    <i>
      <x v="6"/>
    </i>
    <i>
      <x v="10"/>
    </i>
    <i t="grand">
      <x/>
    </i>
  </rowItems>
  <colItems count="1">
    <i/>
  </colItems>
  <pageFields count="1">
    <pageField fld="8" hier="-1"/>
  </pageFields>
  <dataFields count="1">
    <dataField name="Pendências" fld="0" subtotal="count" baseField="0" baseItem="18958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riana.almeida.3con@contratada.oi.net.br" TargetMode="External"/><Relationship Id="rId2" Type="http://schemas.openxmlformats.org/officeDocument/2006/relationships/hyperlink" Target="mailto:leandro.frossard@oi.net.br" TargetMode="External"/><Relationship Id="rId1" Type="http://schemas.openxmlformats.org/officeDocument/2006/relationships/hyperlink" Target="mailto:leandro.frossard@oi.net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0"/>
  <sheetViews>
    <sheetView showGridLines="0" zoomScale="80" zoomScaleNormal="80" workbookViewId="0">
      <pane ySplit="4" topLeftCell="A10" activePane="bottomLeft" state="frozen"/>
      <selection pane="bottomLeft" activeCell="C19" sqref="C19:F19"/>
    </sheetView>
  </sheetViews>
  <sheetFormatPr defaultColWidth="0" defaultRowHeight="12.75" zeroHeight="1" x14ac:dyDescent="0.25"/>
  <cols>
    <col min="1" max="1" width="14.28515625" style="21" customWidth="1"/>
    <col min="2" max="2" width="26.42578125" style="20" customWidth="1"/>
    <col min="3" max="3" width="25.28515625" style="19" customWidth="1"/>
    <col min="4" max="6" width="25.28515625" style="20" customWidth="1"/>
    <col min="7" max="8" width="3.28515625" style="20" bestFit="1" customWidth="1"/>
    <col min="9" max="9" width="7.5703125" style="20" customWidth="1"/>
    <col min="10" max="10" width="12.85546875" style="20" customWidth="1"/>
    <col min="11" max="11" width="11.42578125" style="20" customWidth="1"/>
    <col min="12" max="12" width="15.5703125" style="20" customWidth="1"/>
    <col min="13" max="13" width="13.5703125" style="20" customWidth="1"/>
    <col min="14" max="14" width="13.140625" style="20" customWidth="1"/>
    <col min="15" max="15" width="10.85546875" style="20" customWidth="1"/>
    <col min="16" max="17" width="3.28515625" style="20" customWidth="1"/>
    <col min="18" max="18" width="8.85546875" style="20" customWidth="1"/>
    <col min="19" max="19" width="10.85546875" style="19" customWidth="1"/>
    <col min="20" max="21" width="4" style="19" customWidth="1"/>
    <col min="22" max="16384" width="9.140625" style="19" hidden="1"/>
  </cols>
  <sheetData>
    <row r="1" spans="1:18" x14ac:dyDescent="0.2">
      <c r="A1" s="29"/>
      <c r="B1" s="30"/>
      <c r="C1" s="31"/>
      <c r="D1" s="30"/>
      <c r="E1" s="30"/>
      <c r="F1" s="30"/>
      <c r="G1" s="30"/>
      <c r="H1" s="30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s="21" customFormat="1" ht="42" customHeight="1" x14ac:dyDescent="0.2">
      <c r="A2" s="29"/>
      <c r="B2" s="110" t="s">
        <v>68</v>
      </c>
      <c r="C2" s="110"/>
      <c r="D2" s="110"/>
      <c r="E2" s="110"/>
      <c r="F2" s="110"/>
      <c r="G2" s="27"/>
      <c r="H2" s="27"/>
    </row>
    <row r="3" spans="1:18" s="21" customFormat="1" x14ac:dyDescent="0.2">
      <c r="A3" s="29"/>
      <c r="B3" s="28"/>
      <c r="C3" s="28"/>
      <c r="D3" s="28"/>
      <c r="E3" s="28"/>
      <c r="F3" s="28"/>
      <c r="G3" s="27"/>
      <c r="H3" s="27"/>
    </row>
    <row r="4" spans="1:18" ht="21" customHeight="1" x14ac:dyDescent="0.2">
      <c r="B4" s="26"/>
      <c r="C4" s="111" t="s">
        <v>59</v>
      </c>
      <c r="D4" s="111"/>
      <c r="E4" s="111"/>
      <c r="F4" s="112"/>
      <c r="G4" s="22"/>
      <c r="H4" s="22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25.5" customHeight="1" x14ac:dyDescent="0.2">
      <c r="B5" s="25" t="s">
        <v>10</v>
      </c>
      <c r="C5" s="113" t="s">
        <v>58</v>
      </c>
      <c r="D5" s="114"/>
      <c r="E5" s="114"/>
      <c r="F5" s="115"/>
      <c r="G5" s="22"/>
      <c r="H5" s="22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25.5" customHeight="1" x14ac:dyDescent="0.2">
      <c r="B6" s="25" t="s">
        <v>28</v>
      </c>
      <c r="C6" s="116" t="s">
        <v>69</v>
      </c>
      <c r="D6" s="117"/>
      <c r="E6" s="117"/>
      <c r="F6" s="118"/>
      <c r="G6" s="22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59.25" customHeight="1" x14ac:dyDescent="0.2">
      <c r="B7" s="24" t="s">
        <v>0</v>
      </c>
      <c r="C7" s="116" t="s">
        <v>57</v>
      </c>
      <c r="D7" s="117"/>
      <c r="E7" s="117"/>
      <c r="F7" s="118"/>
      <c r="G7" s="22"/>
      <c r="H7" s="22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44.25" customHeight="1" x14ac:dyDescent="0.2">
      <c r="B8" s="23" t="s">
        <v>1</v>
      </c>
      <c r="C8" s="116" t="s">
        <v>70</v>
      </c>
      <c r="D8" s="117"/>
      <c r="E8" s="117"/>
      <c r="F8" s="118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45.75" customHeight="1" x14ac:dyDescent="0.2">
      <c r="B9" s="23" t="s">
        <v>2</v>
      </c>
      <c r="C9" s="116" t="s">
        <v>56</v>
      </c>
      <c r="D9" s="117"/>
      <c r="E9" s="117"/>
      <c r="F9" s="118"/>
      <c r="G9" s="22"/>
      <c r="H9" s="22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45.75" customHeight="1" x14ac:dyDescent="0.2">
      <c r="B10" s="23" t="s">
        <v>3</v>
      </c>
      <c r="C10" s="116" t="s">
        <v>55</v>
      </c>
      <c r="D10" s="117"/>
      <c r="E10" s="117"/>
      <c r="F10" s="118"/>
      <c r="G10" s="22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36" customHeight="1" x14ac:dyDescent="0.2">
      <c r="B11" s="23" t="s">
        <v>6</v>
      </c>
      <c r="C11" s="116" t="s">
        <v>54</v>
      </c>
      <c r="D11" s="117"/>
      <c r="E11" s="117"/>
      <c r="F11" s="118"/>
      <c r="G11" s="22"/>
      <c r="H11" s="22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39.75" customHeight="1" x14ac:dyDescent="0.2">
      <c r="B12" s="23" t="s">
        <v>4</v>
      </c>
      <c r="C12" s="116" t="s">
        <v>53</v>
      </c>
      <c r="D12" s="117"/>
      <c r="E12" s="117"/>
      <c r="F12" s="118"/>
      <c r="G12" s="22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41.25" customHeight="1" x14ac:dyDescent="0.2">
      <c r="B13" s="23" t="s">
        <v>5</v>
      </c>
      <c r="C13" s="116" t="s">
        <v>52</v>
      </c>
      <c r="D13" s="117"/>
      <c r="E13" s="117"/>
      <c r="F13" s="118"/>
      <c r="G13" s="22"/>
      <c r="H13" s="22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25.5" customHeight="1" x14ac:dyDescent="0.2">
      <c r="B14" s="23" t="s">
        <v>8</v>
      </c>
      <c r="C14" s="116" t="s">
        <v>51</v>
      </c>
      <c r="D14" s="117"/>
      <c r="E14" s="117"/>
      <c r="F14" s="118"/>
      <c r="G14" s="22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54" customHeight="1" x14ac:dyDescent="0.2">
      <c r="B15" s="23" t="s">
        <v>50</v>
      </c>
      <c r="C15" s="119" t="s">
        <v>49</v>
      </c>
      <c r="D15" s="120"/>
      <c r="E15" s="120"/>
      <c r="F15" s="121"/>
      <c r="G15" s="22"/>
      <c r="H15" s="22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50.25" customHeight="1" x14ac:dyDescent="0.2">
      <c r="B16" s="23" t="s">
        <v>29</v>
      </c>
      <c r="C16" s="116" t="s">
        <v>71</v>
      </c>
      <c r="D16" s="117"/>
      <c r="E16" s="117"/>
      <c r="F16" s="118"/>
      <c r="G16" s="22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2:18" ht="25.5" customHeight="1" x14ac:dyDescent="0.2">
      <c r="B17" s="23" t="s">
        <v>9</v>
      </c>
      <c r="C17" s="116" t="s">
        <v>72</v>
      </c>
      <c r="D17" s="117"/>
      <c r="E17" s="117"/>
      <c r="F17" s="118"/>
      <c r="G17" s="22"/>
      <c r="H17" s="22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2:18" ht="25.5" customHeight="1" x14ac:dyDescent="0.2">
      <c r="B18" s="23" t="s">
        <v>21</v>
      </c>
      <c r="C18" s="116" t="s">
        <v>48</v>
      </c>
      <c r="D18" s="117"/>
      <c r="E18" s="117"/>
      <c r="F18" s="118"/>
      <c r="G18" s="22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2:18" ht="33" customHeight="1" x14ac:dyDescent="0.2">
      <c r="B19" s="23" t="s">
        <v>23</v>
      </c>
      <c r="C19" s="119" t="s">
        <v>47</v>
      </c>
      <c r="D19" s="120"/>
      <c r="E19" s="120"/>
      <c r="F19" s="121"/>
      <c r="G19" s="22"/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2:18" ht="38.25" customHeight="1" x14ac:dyDescent="0.2">
      <c r="B20" s="23" t="s">
        <v>24</v>
      </c>
      <c r="C20" s="119" t="s">
        <v>46</v>
      </c>
      <c r="D20" s="120"/>
      <c r="E20" s="120"/>
      <c r="F20" s="121"/>
      <c r="G20" s="22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2:18" x14ac:dyDescent="0.2">
      <c r="G21" s="22"/>
      <c r="H21" s="22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2:18" x14ac:dyDescent="0.2">
      <c r="G22" s="22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2:18" x14ac:dyDescent="0.2">
      <c r="G23" s="22"/>
      <c r="H23" s="22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2:18" x14ac:dyDescent="0.2">
      <c r="G24" s="22"/>
      <c r="H24" s="22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2:18" x14ac:dyDescent="0.2">
      <c r="G25" s="22"/>
      <c r="H25" s="22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2:18" x14ac:dyDescent="0.2">
      <c r="G26" s="22"/>
      <c r="H26" s="22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2:18" x14ac:dyDescent="0.2">
      <c r="G27" s="22"/>
      <c r="H27" s="22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2:18" x14ac:dyDescent="0.2">
      <c r="G28" s="22"/>
      <c r="H28" s="22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2:18" x14ac:dyDescent="0.2">
      <c r="G29" s="22"/>
      <c r="H29" s="22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2:18" x14ac:dyDescent="0.2">
      <c r="G30" s="22"/>
      <c r="H30" s="22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2:18" x14ac:dyDescent="0.2">
      <c r="G31" s="22"/>
      <c r="H31" s="22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x14ac:dyDescent="0.2">
      <c r="G32" s="22"/>
      <c r="H32" s="22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7:18" x14ac:dyDescent="0.2">
      <c r="G33" s="22"/>
      <c r="H33" s="22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7:18" x14ac:dyDescent="0.2">
      <c r="G34" s="22"/>
      <c r="H34" s="22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7:18" x14ac:dyDescent="0.2">
      <c r="G35" s="22"/>
      <c r="H35" s="22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7:18" x14ac:dyDescent="0.2">
      <c r="G36" s="22"/>
      <c r="H36" s="22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7:18" x14ac:dyDescent="0.2">
      <c r="G37" s="22"/>
      <c r="H37" s="22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7:18" x14ac:dyDescent="0.2">
      <c r="G38" s="22"/>
      <c r="H38" s="22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7:18" x14ac:dyDescent="0.2">
      <c r="G39" s="22"/>
      <c r="H39" s="22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7:18" x14ac:dyDescent="0.2">
      <c r="G40" s="22"/>
      <c r="H40" s="22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7:18" x14ac:dyDescent="0.2">
      <c r="G41" s="22"/>
      <c r="H41" s="22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7:18" x14ac:dyDescent="0.2">
      <c r="G42" s="22"/>
      <c r="H42" s="22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7:18" x14ac:dyDescent="0.2">
      <c r="G43" s="22"/>
      <c r="H43" s="22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7:18" x14ac:dyDescent="0.2">
      <c r="G44" s="22"/>
      <c r="H44" s="22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7:18" x14ac:dyDescent="0.2">
      <c r="G45" s="22"/>
      <c r="H45" s="22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7:18" x14ac:dyDescent="0.2">
      <c r="G46" s="22"/>
      <c r="H46" s="22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7:18" x14ac:dyDescent="0.2">
      <c r="G47" s="22"/>
      <c r="H47" s="22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7:18" x14ac:dyDescent="0.2">
      <c r="G48" s="22"/>
      <c r="H48" s="22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7:18" x14ac:dyDescent="0.2">
      <c r="G49" s="22"/>
      <c r="H49" s="22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7:18" x14ac:dyDescent="0.2">
      <c r="G50" s="22"/>
      <c r="H50" s="22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7:18" x14ac:dyDescent="0.2">
      <c r="G51" s="22"/>
      <c r="H51" s="22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7:18" x14ac:dyDescent="0.2">
      <c r="G52" s="22"/>
      <c r="H52" s="22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7:18" x14ac:dyDescent="0.2">
      <c r="G53" s="22"/>
      <c r="H53" s="22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7:18" x14ac:dyDescent="0.2">
      <c r="G54" s="22"/>
      <c r="H54" s="22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7:18" x14ac:dyDescent="0.2">
      <c r="G55" s="22"/>
      <c r="H55" s="22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7:18" x14ac:dyDescent="0.2">
      <c r="G56" s="22"/>
      <c r="H56" s="22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7:18" x14ac:dyDescent="0.2">
      <c r="G57" s="22"/>
      <c r="H57" s="22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7:18" x14ac:dyDescent="0.2">
      <c r="G58" s="22"/>
      <c r="H58" s="22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7:18" x14ac:dyDescent="0.2">
      <c r="G59" s="22"/>
      <c r="H59" s="22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7:18" x14ac:dyDescent="0.2">
      <c r="G60" s="22"/>
      <c r="H60" s="22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7:18" x14ac:dyDescent="0.2">
      <c r="G61" s="22"/>
      <c r="H61" s="22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7:18" x14ac:dyDescent="0.2">
      <c r="G62" s="22"/>
      <c r="H62" s="22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7:18" x14ac:dyDescent="0.2">
      <c r="G63" s="22"/>
      <c r="H63" s="22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7:18" x14ac:dyDescent="0.2">
      <c r="G64" s="22"/>
      <c r="H64" s="22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7:18" x14ac:dyDescent="0.2">
      <c r="G65" s="22"/>
      <c r="H65" s="22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7:18" x14ac:dyDescent="0.2">
      <c r="G66" s="22"/>
      <c r="H66" s="22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7:18" x14ac:dyDescent="0.2">
      <c r="G67" s="22"/>
      <c r="H67" s="22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7:18" x14ac:dyDescent="0.2">
      <c r="G68" s="22"/>
      <c r="H68" s="22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7:18" x14ac:dyDescent="0.2">
      <c r="G69" s="22"/>
      <c r="H69" s="22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7:18" x14ac:dyDescent="0.2">
      <c r="G70" s="22"/>
      <c r="H70" s="22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7:18" x14ac:dyDescent="0.2">
      <c r="G71" s="22"/>
      <c r="H71" s="22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7:18" x14ac:dyDescent="0.2">
      <c r="G72" s="22"/>
      <c r="H72" s="22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7:18" x14ac:dyDescent="0.2">
      <c r="G73" s="22"/>
      <c r="H73" s="22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7:18" x14ac:dyDescent="0.2">
      <c r="G74" s="22"/>
      <c r="H74" s="22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7:18" x14ac:dyDescent="0.2">
      <c r="G75" s="22"/>
      <c r="H75" s="22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7:18" x14ac:dyDescent="0.2">
      <c r="G76" s="22"/>
      <c r="H76" s="22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7:18" x14ac:dyDescent="0.2">
      <c r="G77" s="22"/>
      <c r="H77" s="22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7:18" x14ac:dyDescent="0.2">
      <c r="G78" s="22"/>
      <c r="H78" s="22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7:18" x14ac:dyDescent="0.2">
      <c r="G79" s="22"/>
      <c r="H79" s="22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7:18" x14ac:dyDescent="0.2">
      <c r="G80" s="22"/>
      <c r="H80" s="22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7:18" x14ac:dyDescent="0.2">
      <c r="G81" s="22"/>
      <c r="H81" s="22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7:18" x14ac:dyDescent="0.2">
      <c r="G82" s="22"/>
      <c r="H82" s="22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7:18" x14ac:dyDescent="0.2">
      <c r="G83" s="22"/>
      <c r="H83" s="22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7:18" x14ac:dyDescent="0.2">
      <c r="G84" s="22"/>
      <c r="H84" s="22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7:18" x14ac:dyDescent="0.2">
      <c r="G85" s="22"/>
      <c r="H85" s="22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7:18" x14ac:dyDescent="0.2">
      <c r="G86" s="22"/>
      <c r="H86" s="22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7:18" x14ac:dyDescent="0.2">
      <c r="G87" s="22"/>
      <c r="H87" s="22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7:18" x14ac:dyDescent="0.2">
      <c r="G88" s="22"/>
      <c r="H88" s="22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7:18" x14ac:dyDescent="0.2">
      <c r="G89" s="22"/>
      <c r="H89" s="22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7:18" x14ac:dyDescent="0.2">
      <c r="G90" s="22"/>
      <c r="H90" s="22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7:18" x14ac:dyDescent="0.2">
      <c r="G91" s="22"/>
      <c r="H91" s="22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7:18" x14ac:dyDescent="0.2">
      <c r="G92" s="22"/>
      <c r="H92" s="22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7:18" x14ac:dyDescent="0.2">
      <c r="G93" s="22"/>
      <c r="H93" s="22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7:18" x14ac:dyDescent="0.2">
      <c r="G94" s="22"/>
      <c r="H94" s="22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7:18" x14ac:dyDescent="0.2">
      <c r="G95" s="22"/>
      <c r="H95" s="22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7:18" x14ac:dyDescent="0.2">
      <c r="G96" s="22"/>
      <c r="H96" s="22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7:18" x14ac:dyDescent="0.2">
      <c r="G97" s="22"/>
      <c r="H97" s="22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7:18" x14ac:dyDescent="0.2">
      <c r="G98" s="22"/>
      <c r="H98" s="22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7:18" x14ac:dyDescent="0.2">
      <c r="G99" s="22"/>
      <c r="H99" s="22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7:18" x14ac:dyDescent="0.2">
      <c r="G100" s="22"/>
      <c r="H100" s="22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7:18" x14ac:dyDescent="0.2">
      <c r="G101" s="22"/>
      <c r="H101" s="22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7:18" x14ac:dyDescent="0.2">
      <c r="G102" s="22"/>
      <c r="H102" s="22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7:18" x14ac:dyDescent="0.2">
      <c r="G103" s="22"/>
      <c r="H103" s="22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7:18" x14ac:dyDescent="0.2">
      <c r="G104" s="22"/>
      <c r="H104" s="22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7:18" x14ac:dyDescent="0.2">
      <c r="G105" s="22"/>
      <c r="H105" s="22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7:18" x14ac:dyDescent="0.2">
      <c r="G106" s="22"/>
      <c r="H106" s="22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7:18" x14ac:dyDescent="0.2">
      <c r="G107" s="22"/>
      <c r="H107" s="22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7:18" x14ac:dyDescent="0.2">
      <c r="G108" s="22"/>
      <c r="H108" s="22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7:18" x14ac:dyDescent="0.2">
      <c r="G109" s="22"/>
      <c r="H109" s="22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7:18" x14ac:dyDescent="0.2">
      <c r="G110" s="22"/>
      <c r="H110" s="22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7:18" x14ac:dyDescent="0.2">
      <c r="G111" s="22"/>
      <c r="H111" s="22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7:18" x14ac:dyDescent="0.2">
      <c r="G112" s="22"/>
      <c r="H112" s="22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7:18" x14ac:dyDescent="0.2">
      <c r="G113" s="22"/>
      <c r="H113" s="22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7:18" x14ac:dyDescent="0.2">
      <c r="G114" s="22"/>
      <c r="H114" s="22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7:18" x14ac:dyDescent="0.2">
      <c r="G115" s="22"/>
      <c r="H115" s="22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7:18" x14ac:dyDescent="0.2">
      <c r="G116" s="22"/>
      <c r="H116" s="22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7:18" x14ac:dyDescent="0.2">
      <c r="G117" s="22"/>
      <c r="H117" s="22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7:18" x14ac:dyDescent="0.2">
      <c r="G118" s="22"/>
      <c r="H118" s="22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7:18" x14ac:dyDescent="0.2">
      <c r="G119" s="22"/>
      <c r="H119" s="22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7:18" x14ac:dyDescent="0.2">
      <c r="G120" s="22"/>
      <c r="H120" s="22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7:18" x14ac:dyDescent="0.2">
      <c r="G121" s="22"/>
      <c r="H121" s="22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7:18" x14ac:dyDescent="0.2">
      <c r="G122" s="22"/>
      <c r="H122" s="22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7:18" x14ac:dyDescent="0.2">
      <c r="G123" s="22"/>
      <c r="H123" s="22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7:18" x14ac:dyDescent="0.2">
      <c r="G124" s="22"/>
      <c r="H124" s="22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7:18" x14ac:dyDescent="0.2">
      <c r="G125" s="22"/>
      <c r="H125" s="22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7:18" x14ac:dyDescent="0.2">
      <c r="G126" s="22"/>
      <c r="H126" s="22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7:18" x14ac:dyDescent="0.2">
      <c r="G127" s="22"/>
      <c r="H127" s="22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7:18" x14ac:dyDescent="0.2">
      <c r="G128" s="22"/>
      <c r="H128" s="22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7:18" x14ac:dyDescent="0.2">
      <c r="G129" s="22"/>
      <c r="H129" s="22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7:18" x14ac:dyDescent="0.2">
      <c r="G130" s="22"/>
      <c r="H130" s="22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7:18" x14ac:dyDescent="0.2">
      <c r="G131" s="22"/>
      <c r="H131" s="22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7:18" x14ac:dyDescent="0.2">
      <c r="G132" s="22"/>
      <c r="H132" s="22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7:18" x14ac:dyDescent="0.2">
      <c r="G133" s="22"/>
      <c r="H133" s="22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7:18" x14ac:dyDescent="0.2">
      <c r="G134" s="22"/>
      <c r="H134" s="22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7:18" x14ac:dyDescent="0.2">
      <c r="G135" s="22"/>
      <c r="H135" s="22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7:18" x14ac:dyDescent="0.2">
      <c r="G136" s="22"/>
      <c r="H136" s="22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7:18" x14ac:dyDescent="0.2">
      <c r="G137" s="22"/>
      <c r="H137" s="22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7:18" x14ac:dyDescent="0.2">
      <c r="G138" s="22"/>
      <c r="H138" s="22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7:18" x14ac:dyDescent="0.2">
      <c r="G139" s="22"/>
      <c r="H139" s="22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7:18" x14ac:dyDescent="0.2">
      <c r="G140" s="22"/>
      <c r="H140" s="22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7:18" x14ac:dyDescent="0.2">
      <c r="G141" s="22"/>
      <c r="H141" s="22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7:18" x14ac:dyDescent="0.2">
      <c r="G142" s="22"/>
      <c r="H142" s="22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7:18" x14ac:dyDescent="0.2">
      <c r="G143" s="22"/>
      <c r="H143" s="22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7:18" x14ac:dyDescent="0.2">
      <c r="G144" s="22"/>
      <c r="H144" s="22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7:18" x14ac:dyDescent="0.2">
      <c r="G145" s="22"/>
      <c r="H145" s="22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7:18" x14ac:dyDescent="0.2">
      <c r="G146" s="22"/>
      <c r="H146" s="22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7:18" x14ac:dyDescent="0.2">
      <c r="G147" s="22"/>
      <c r="H147" s="22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7:18" x14ac:dyDescent="0.2">
      <c r="G148" s="22"/>
      <c r="H148" s="22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7:18" x14ac:dyDescent="0.2">
      <c r="G149" s="22"/>
      <c r="H149" s="22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7:18" x14ac:dyDescent="0.2">
      <c r="G150" s="22"/>
      <c r="H150" s="22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7:18" x14ac:dyDescent="0.2">
      <c r="G151" s="22"/>
      <c r="H151" s="22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7:18" x14ac:dyDescent="0.2">
      <c r="G152" s="22"/>
      <c r="H152" s="22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7:18" x14ac:dyDescent="0.2">
      <c r="G153" s="22"/>
      <c r="H153" s="22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7:18" x14ac:dyDescent="0.2">
      <c r="G154" s="22"/>
      <c r="H154" s="22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7:18" x14ac:dyDescent="0.2">
      <c r="G155" s="22"/>
      <c r="H155" s="22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7:18" x14ac:dyDescent="0.2">
      <c r="G156" s="22"/>
      <c r="H156" s="22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7:18" x14ac:dyDescent="0.2">
      <c r="G157" s="22"/>
      <c r="H157" s="22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7:18" x14ac:dyDescent="0.2">
      <c r="G158" s="22"/>
      <c r="H158" s="22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7:18" x14ac:dyDescent="0.2">
      <c r="G159" s="22"/>
      <c r="H159" s="22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7:18" x14ac:dyDescent="0.2">
      <c r="G160" s="22"/>
      <c r="H160" s="22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7:18" x14ac:dyDescent="0.2">
      <c r="G161" s="22"/>
      <c r="H161" s="22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7:18" x14ac:dyDescent="0.2">
      <c r="G162" s="22"/>
      <c r="H162" s="22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7:18" x14ac:dyDescent="0.2">
      <c r="G163" s="22"/>
      <c r="H163" s="22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7:18" x14ac:dyDescent="0.2">
      <c r="G164" s="22"/>
      <c r="H164" s="22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7:18" x14ac:dyDescent="0.2">
      <c r="G165" s="22"/>
      <c r="H165" s="22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7:18" x14ac:dyDescent="0.2">
      <c r="G166" s="22"/>
      <c r="H166" s="22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7:18" x14ac:dyDescent="0.2">
      <c r="G167" s="22"/>
      <c r="H167" s="22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7:18" x14ac:dyDescent="0.2">
      <c r="G168" s="22"/>
      <c r="H168" s="22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7:18" x14ac:dyDescent="0.2">
      <c r="G169" s="22"/>
      <c r="H169" s="22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7:18" x14ac:dyDescent="0.2">
      <c r="G170" s="22"/>
      <c r="H170" s="22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7:18" x14ac:dyDescent="0.2">
      <c r="G171" s="22"/>
      <c r="H171" s="22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7:18" x14ac:dyDescent="0.2">
      <c r="G172" s="22"/>
      <c r="H172" s="22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7:18" x14ac:dyDescent="0.2">
      <c r="G173" s="22"/>
      <c r="H173" s="22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7:18" x14ac:dyDescent="0.2">
      <c r="G174" s="22"/>
      <c r="H174" s="22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7:18" x14ac:dyDescent="0.2">
      <c r="G175" s="22"/>
      <c r="H175" s="22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7:18" x14ac:dyDescent="0.2">
      <c r="G176" s="22"/>
      <c r="H176" s="22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7:18" x14ac:dyDescent="0.2">
      <c r="G177" s="22"/>
      <c r="H177" s="22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7:18" x14ac:dyDescent="0.2">
      <c r="G178" s="22"/>
      <c r="H178" s="22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7:18" x14ac:dyDescent="0.2">
      <c r="G179" s="22"/>
      <c r="H179" s="22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7:18" x14ac:dyDescent="0.2">
      <c r="G180" s="22"/>
      <c r="H180" s="22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7:18" x14ac:dyDescent="0.2">
      <c r="G181" s="22"/>
      <c r="H181" s="22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7:18" x14ac:dyDescent="0.2">
      <c r="G182" s="22"/>
      <c r="H182" s="22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7:18" x14ac:dyDescent="0.2">
      <c r="G183" s="22"/>
      <c r="H183" s="22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7:18" x14ac:dyDescent="0.2">
      <c r="G184" s="22"/>
      <c r="H184" s="22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7:18" x14ac:dyDescent="0.2">
      <c r="G185" s="22"/>
      <c r="H185" s="22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7:18" x14ac:dyDescent="0.2">
      <c r="G186" s="22"/>
      <c r="H186" s="22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7:18" x14ac:dyDescent="0.2">
      <c r="G187" s="22"/>
      <c r="H187" s="22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7:18" x14ac:dyDescent="0.2">
      <c r="G188" s="22"/>
      <c r="H188" s="22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7:18" x14ac:dyDescent="0.2">
      <c r="G189" s="22"/>
      <c r="H189" s="22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7:18" x14ac:dyDescent="0.2">
      <c r="G190" s="22"/>
      <c r="H190" s="22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7:18" x14ac:dyDescent="0.2">
      <c r="G191" s="22"/>
      <c r="H191" s="22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7:18" x14ac:dyDescent="0.2">
      <c r="G192" s="22"/>
      <c r="H192" s="22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7:18" x14ac:dyDescent="0.2">
      <c r="G193" s="22"/>
      <c r="H193" s="22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7:18" x14ac:dyDescent="0.2">
      <c r="G194" s="22"/>
      <c r="H194" s="22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7:18" x14ac:dyDescent="0.2">
      <c r="G195" s="22"/>
      <c r="H195" s="22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7:18" x14ac:dyDescent="0.2">
      <c r="G196" s="22"/>
      <c r="H196" s="22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7:18" x14ac:dyDescent="0.2">
      <c r="G197" s="22"/>
      <c r="H197" s="22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7:18" x14ac:dyDescent="0.2">
      <c r="G198" s="22"/>
      <c r="H198" s="22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7:18" x14ac:dyDescent="0.2">
      <c r="G199" s="22"/>
      <c r="H199" s="22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7:18" x14ac:dyDescent="0.2">
      <c r="G200" s="22"/>
      <c r="H200" s="22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7:18" x14ac:dyDescent="0.2">
      <c r="G201" s="22"/>
      <c r="H201" s="22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7:18" x14ac:dyDescent="0.2">
      <c r="G202" s="22"/>
      <c r="H202" s="22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7:18" x14ac:dyDescent="0.2">
      <c r="G203" s="22"/>
      <c r="H203" s="22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7:18" x14ac:dyDescent="0.2">
      <c r="G204" s="22"/>
      <c r="H204" s="22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7:18" x14ac:dyDescent="0.2">
      <c r="G205" s="22"/>
      <c r="H205" s="22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7:18" x14ac:dyDescent="0.2">
      <c r="G206" s="22"/>
      <c r="H206" s="22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7:18" x14ac:dyDescent="0.2">
      <c r="G207" s="22"/>
      <c r="H207" s="22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7:18" x14ac:dyDescent="0.2">
      <c r="G208" s="22"/>
      <c r="H208" s="22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7:18" x14ac:dyDescent="0.2">
      <c r="G209" s="22"/>
      <c r="H209" s="22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7:18" x14ac:dyDescent="0.2">
      <c r="G210" s="22"/>
      <c r="H210" s="22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7:18" x14ac:dyDescent="0.2">
      <c r="G211" s="22"/>
      <c r="H211" s="22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7:18" x14ac:dyDescent="0.2">
      <c r="G212" s="22"/>
      <c r="H212" s="22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7:18" x14ac:dyDescent="0.2">
      <c r="G213" s="22"/>
      <c r="H213" s="22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7:18" x14ac:dyDescent="0.2">
      <c r="G214" s="22"/>
      <c r="H214" s="22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7:18" x14ac:dyDescent="0.2">
      <c r="G215" s="22"/>
      <c r="H215" s="22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7:18" x14ac:dyDescent="0.2">
      <c r="G216" s="22"/>
      <c r="H216" s="22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7:18" x14ac:dyDescent="0.2">
      <c r="G217" s="22"/>
      <c r="H217" s="22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7:18" x14ac:dyDescent="0.2">
      <c r="G218" s="22"/>
      <c r="H218" s="22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7:18" x14ac:dyDescent="0.2">
      <c r="G219" s="22"/>
      <c r="H219" s="22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7:18" x14ac:dyDescent="0.2">
      <c r="G220" s="22"/>
      <c r="H220" s="22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7:18" x14ac:dyDescent="0.2">
      <c r="G221" s="22"/>
      <c r="H221" s="22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7:18" x14ac:dyDescent="0.2">
      <c r="G222" s="22"/>
      <c r="H222" s="22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7:18" x14ac:dyDescent="0.2">
      <c r="G223" s="22"/>
      <c r="H223" s="22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7:18" x14ac:dyDescent="0.2">
      <c r="G224" s="22"/>
      <c r="H224" s="22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7:18" x14ac:dyDescent="0.2">
      <c r="G225" s="22"/>
      <c r="H225" s="22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7:18" x14ac:dyDescent="0.2">
      <c r="G226" s="22"/>
      <c r="H226" s="22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7:18" x14ac:dyDescent="0.2">
      <c r="G227" s="22"/>
      <c r="H227" s="22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 spans="7:18" x14ac:dyDescent="0.2">
      <c r="G228" s="22"/>
      <c r="H228" s="22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7:18" x14ac:dyDescent="0.2">
      <c r="G229" s="22"/>
      <c r="H229" s="22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7:18" x14ac:dyDescent="0.2">
      <c r="G230" s="22"/>
      <c r="H230" s="22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7:18" x14ac:dyDescent="0.2">
      <c r="G231" s="22"/>
      <c r="H231" s="22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7:18" x14ac:dyDescent="0.2">
      <c r="G232" s="22"/>
      <c r="H232" s="22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 spans="7:18" x14ac:dyDescent="0.2">
      <c r="G233" s="22"/>
      <c r="H233" s="22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7:18" x14ac:dyDescent="0.2">
      <c r="G234" s="22"/>
      <c r="H234" s="22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7:18" x14ac:dyDescent="0.2">
      <c r="G235" s="22"/>
      <c r="H235" s="22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7:18" x14ac:dyDescent="0.2">
      <c r="G236" s="22"/>
      <c r="H236" s="22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7:18" x14ac:dyDescent="0.2">
      <c r="G237" s="22"/>
      <c r="H237" s="22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7:18" x14ac:dyDescent="0.2">
      <c r="G238" s="22"/>
      <c r="H238" s="22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 spans="7:18" x14ac:dyDescent="0.2">
      <c r="G239" s="22"/>
      <c r="H239" s="22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 spans="7:18" x14ac:dyDescent="0.2">
      <c r="G240" s="22"/>
      <c r="H240" s="22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 spans="7:18" x14ac:dyDescent="0.2">
      <c r="G241" s="22"/>
      <c r="H241" s="22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7:18" x14ac:dyDescent="0.2">
      <c r="G242" s="22"/>
      <c r="H242" s="22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7:18" x14ac:dyDescent="0.2">
      <c r="G243" s="22"/>
      <c r="H243" s="22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 spans="7:18" x14ac:dyDescent="0.2">
      <c r="G244" s="22"/>
      <c r="H244" s="22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 spans="7:18" x14ac:dyDescent="0.2">
      <c r="G245" s="22"/>
      <c r="H245" s="22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 spans="7:18" x14ac:dyDescent="0.2">
      <c r="G246" s="22"/>
      <c r="H246" s="22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 spans="7:18" x14ac:dyDescent="0.2">
      <c r="G247" s="22"/>
      <c r="H247" s="22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7:18" x14ac:dyDescent="0.2">
      <c r="G248" s="22"/>
      <c r="H248" s="22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7:18" x14ac:dyDescent="0.2">
      <c r="G249" s="22"/>
      <c r="H249" s="22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7:18" x14ac:dyDescent="0.2">
      <c r="G250" s="22"/>
      <c r="H250" s="22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7:18" x14ac:dyDescent="0.2">
      <c r="G251" s="22"/>
      <c r="H251" s="22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7:18" x14ac:dyDescent="0.2">
      <c r="G252" s="22"/>
      <c r="H252" s="22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7:18" x14ac:dyDescent="0.2">
      <c r="G253" s="22"/>
      <c r="H253" s="22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 spans="7:18" x14ac:dyDescent="0.2">
      <c r="G254" s="22"/>
      <c r="H254" s="22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 spans="7:18" x14ac:dyDescent="0.2">
      <c r="G255" s="22"/>
      <c r="H255" s="22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 spans="7:18" x14ac:dyDescent="0.2">
      <c r="G256" s="22"/>
      <c r="H256" s="22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 spans="7:18" x14ac:dyDescent="0.2">
      <c r="G257" s="22"/>
      <c r="H257" s="22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7:18" x14ac:dyDescent="0.2">
      <c r="G258" s="22"/>
      <c r="H258" s="22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7:18" x14ac:dyDescent="0.2">
      <c r="G259" s="22"/>
      <c r="H259" s="22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7:18" x14ac:dyDescent="0.2">
      <c r="G260" s="22"/>
      <c r="H260" s="22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7:18" x14ac:dyDescent="0.2">
      <c r="G261" s="22"/>
      <c r="H261" s="22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7:18" x14ac:dyDescent="0.2">
      <c r="G262" s="22"/>
      <c r="H262" s="22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7:18" x14ac:dyDescent="0.2">
      <c r="G263" s="22"/>
      <c r="H263" s="22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7:18" x14ac:dyDescent="0.2">
      <c r="G264" s="22"/>
      <c r="H264" s="22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7:18" x14ac:dyDescent="0.2">
      <c r="G265" s="22"/>
      <c r="H265" s="22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7:18" x14ac:dyDescent="0.2">
      <c r="G266" s="22"/>
      <c r="H266" s="22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7:18" x14ac:dyDescent="0.2">
      <c r="G267" s="22"/>
      <c r="H267" s="22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7:18" x14ac:dyDescent="0.2">
      <c r="G268" s="22"/>
      <c r="H268" s="22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7:18" x14ac:dyDescent="0.2">
      <c r="G269" s="22"/>
      <c r="H269" s="22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7:18" x14ac:dyDescent="0.2">
      <c r="G270" s="22"/>
      <c r="H270" s="22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7:18" x14ac:dyDescent="0.2">
      <c r="G271" s="22"/>
      <c r="H271" s="22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7:18" x14ac:dyDescent="0.2">
      <c r="G272" s="22"/>
      <c r="H272" s="22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7:18" x14ac:dyDescent="0.2">
      <c r="G273" s="22"/>
      <c r="H273" s="22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7:18" x14ac:dyDescent="0.2">
      <c r="G274" s="22"/>
      <c r="H274" s="22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7:18" x14ac:dyDescent="0.2">
      <c r="G275" s="22"/>
      <c r="H275" s="22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7:18" x14ac:dyDescent="0.2">
      <c r="G276" s="22"/>
      <c r="H276" s="22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7:18" x14ac:dyDescent="0.2">
      <c r="G277" s="22"/>
      <c r="H277" s="22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7:18" x14ac:dyDescent="0.2">
      <c r="G278" s="22"/>
      <c r="H278" s="22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7:18" x14ac:dyDescent="0.2">
      <c r="G279" s="22"/>
      <c r="H279" s="22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7:18" x14ac:dyDescent="0.2">
      <c r="G280" s="22"/>
      <c r="H280" s="22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7:18" x14ac:dyDescent="0.2">
      <c r="G281" s="22"/>
      <c r="H281" s="22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7:18" x14ac:dyDescent="0.2">
      <c r="G282" s="22"/>
      <c r="H282" s="22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7:18" x14ac:dyDescent="0.2">
      <c r="G283" s="22"/>
      <c r="H283" s="22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7:18" x14ac:dyDescent="0.2">
      <c r="G284" s="22"/>
      <c r="H284" s="22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7:18" x14ac:dyDescent="0.2">
      <c r="G285" s="22"/>
      <c r="H285" s="22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7:18" x14ac:dyDescent="0.2">
      <c r="G286" s="22"/>
      <c r="H286" s="22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7:18" x14ac:dyDescent="0.2">
      <c r="G287" s="22"/>
      <c r="H287" s="22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7:18" x14ac:dyDescent="0.2">
      <c r="G288" s="22"/>
      <c r="H288" s="22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7:18" x14ac:dyDescent="0.2">
      <c r="G289" s="22"/>
      <c r="H289" s="22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7:18" x14ac:dyDescent="0.2">
      <c r="G290" s="22"/>
      <c r="H290" s="22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7:18" x14ac:dyDescent="0.2">
      <c r="G291" s="22"/>
      <c r="H291" s="22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7:18" x14ac:dyDescent="0.2">
      <c r="G292" s="22"/>
      <c r="H292" s="22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7:18" x14ac:dyDescent="0.2">
      <c r="G293" s="22"/>
      <c r="H293" s="22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7:18" x14ac:dyDescent="0.2">
      <c r="G294" s="22"/>
      <c r="H294" s="22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7:18" x14ac:dyDescent="0.2">
      <c r="G295" s="22"/>
      <c r="H295" s="22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7:18" x14ac:dyDescent="0.2">
      <c r="G296" s="22"/>
      <c r="H296" s="22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7:18" x14ac:dyDescent="0.2">
      <c r="G297" s="22"/>
      <c r="H297" s="22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7:18" x14ac:dyDescent="0.2">
      <c r="G298" s="22"/>
      <c r="H298" s="22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7:18" x14ac:dyDescent="0.2">
      <c r="G299" s="22"/>
      <c r="H299" s="22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7:18" x14ac:dyDescent="0.2">
      <c r="G300" s="22"/>
      <c r="H300" s="22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7:18" x14ac:dyDescent="0.2">
      <c r="G301" s="22"/>
      <c r="H301" s="22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7:18" x14ac:dyDescent="0.2">
      <c r="G302" s="22"/>
      <c r="H302" s="22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7:18" x14ac:dyDescent="0.2">
      <c r="G303" s="22"/>
      <c r="H303" s="22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7:18" x14ac:dyDescent="0.2">
      <c r="G304" s="22"/>
      <c r="H304" s="22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7:18" x14ac:dyDescent="0.2">
      <c r="G305" s="22"/>
      <c r="H305" s="22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7:18" x14ac:dyDescent="0.2">
      <c r="G306" s="22"/>
      <c r="H306" s="22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7:18" x14ac:dyDescent="0.2">
      <c r="G307" s="22"/>
      <c r="H307" s="22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7:18" x14ac:dyDescent="0.2">
      <c r="G308" s="22"/>
      <c r="H308" s="22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7:18" x14ac:dyDescent="0.2">
      <c r="G309" s="22"/>
      <c r="H309" s="22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 spans="7:18" x14ac:dyDescent="0.2">
      <c r="G310" s="22"/>
      <c r="H310" s="22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 spans="7:18" x14ac:dyDescent="0.2">
      <c r="G311" s="22"/>
      <c r="H311" s="22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 spans="7:18" x14ac:dyDescent="0.2">
      <c r="G312" s="22"/>
      <c r="H312" s="22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 spans="7:18" x14ac:dyDescent="0.2">
      <c r="G313" s="22"/>
      <c r="H313" s="22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 spans="7:18" x14ac:dyDescent="0.2">
      <c r="G314" s="22"/>
      <c r="H314" s="22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 spans="7:18" x14ac:dyDescent="0.2">
      <c r="G315" s="22"/>
      <c r="H315" s="22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 spans="7:18" x14ac:dyDescent="0.2">
      <c r="G316" s="22"/>
      <c r="H316" s="22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 spans="7:18" x14ac:dyDescent="0.2">
      <c r="G317" s="22"/>
      <c r="H317" s="22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 spans="7:18" x14ac:dyDescent="0.2">
      <c r="G318" s="22"/>
      <c r="H318" s="22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 spans="7:18" x14ac:dyDescent="0.2">
      <c r="G319" s="22"/>
      <c r="H319" s="22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 spans="7:18" x14ac:dyDescent="0.2">
      <c r="G320" s="22"/>
      <c r="H320" s="22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 spans="7:18" x14ac:dyDescent="0.2">
      <c r="G321" s="22"/>
      <c r="H321" s="22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7:18" x14ac:dyDescent="0.2">
      <c r="G322" s="22"/>
      <c r="H322" s="22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 spans="7:18" x14ac:dyDescent="0.2">
      <c r="G323" s="22"/>
      <c r="H323" s="22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7:18" x14ac:dyDescent="0.2">
      <c r="G324" s="22"/>
      <c r="H324" s="22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7:18" x14ac:dyDescent="0.2">
      <c r="G325" s="22"/>
      <c r="H325" s="22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 spans="7:18" x14ac:dyDescent="0.2">
      <c r="G326" s="22"/>
      <c r="H326" s="22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 spans="7:18" x14ac:dyDescent="0.2">
      <c r="G327" s="22"/>
      <c r="H327" s="22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 spans="7:18" x14ac:dyDescent="0.2">
      <c r="G328" s="22"/>
      <c r="H328" s="22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 spans="7:18" x14ac:dyDescent="0.2">
      <c r="G329" s="22"/>
      <c r="H329" s="22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 spans="7:18" x14ac:dyDescent="0.2">
      <c r="G330" s="22"/>
      <c r="H330" s="22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 spans="7:18" x14ac:dyDescent="0.2">
      <c r="G331" s="22"/>
      <c r="H331" s="22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 spans="7:18" x14ac:dyDescent="0.2">
      <c r="G332" s="22"/>
      <c r="H332" s="22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 spans="7:18" x14ac:dyDescent="0.2">
      <c r="G333" s="22"/>
      <c r="H333" s="22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 spans="7:18" x14ac:dyDescent="0.2">
      <c r="G334" s="22"/>
      <c r="H334" s="22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 spans="7:18" x14ac:dyDescent="0.2">
      <c r="G335" s="22"/>
      <c r="H335" s="22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 spans="7:18" x14ac:dyDescent="0.2">
      <c r="G336" s="22"/>
      <c r="H336" s="22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 spans="7:18" x14ac:dyDescent="0.2">
      <c r="G337" s="22"/>
      <c r="H337" s="22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 spans="7:18" x14ac:dyDescent="0.2">
      <c r="G338" s="22"/>
      <c r="H338" s="22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 spans="7:18" x14ac:dyDescent="0.2">
      <c r="G339" s="22"/>
      <c r="H339" s="22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 spans="7:18" x14ac:dyDescent="0.2">
      <c r="G340" s="22"/>
      <c r="H340" s="22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 spans="7:18" x14ac:dyDescent="0.2">
      <c r="G341" s="22"/>
      <c r="H341" s="22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 spans="7:18" x14ac:dyDescent="0.2">
      <c r="G342" s="22"/>
      <c r="H342" s="22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 spans="7:18" x14ac:dyDescent="0.2">
      <c r="G343" s="22"/>
      <c r="H343" s="22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 spans="7:18" x14ac:dyDescent="0.2">
      <c r="G344" s="22"/>
      <c r="H344" s="22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 spans="7:18" x14ac:dyDescent="0.2">
      <c r="G345" s="22"/>
      <c r="H345" s="22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7:18" x14ac:dyDescent="0.2">
      <c r="G346" s="22"/>
      <c r="H346" s="22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7:18" x14ac:dyDescent="0.2">
      <c r="G347" s="22"/>
      <c r="H347" s="22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 spans="7:18" x14ac:dyDescent="0.2">
      <c r="G348" s="22"/>
      <c r="H348" s="22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 spans="7:18" x14ac:dyDescent="0.2">
      <c r="G349" s="22"/>
      <c r="H349" s="22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 spans="7:18" x14ac:dyDescent="0.2">
      <c r="G350" s="22"/>
      <c r="H350" s="22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 spans="7:18" x14ac:dyDescent="0.2">
      <c r="G351" s="22"/>
      <c r="H351" s="22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 spans="7:18" x14ac:dyDescent="0.2">
      <c r="G352" s="22"/>
      <c r="H352" s="22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 spans="7:18" x14ac:dyDescent="0.2">
      <c r="G353" s="22"/>
      <c r="H353" s="22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 spans="7:18" x14ac:dyDescent="0.2">
      <c r="G354" s="22"/>
      <c r="H354" s="22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 spans="7:18" x14ac:dyDescent="0.2">
      <c r="G355" s="22"/>
      <c r="H355" s="22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 spans="7:18" x14ac:dyDescent="0.2">
      <c r="G356" s="22"/>
      <c r="H356" s="22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 spans="7:18" x14ac:dyDescent="0.2">
      <c r="G357" s="22"/>
      <c r="H357" s="22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 spans="7:18" x14ac:dyDescent="0.2">
      <c r="G358" s="22"/>
      <c r="H358" s="22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 spans="7:18" x14ac:dyDescent="0.2">
      <c r="G359" s="22"/>
      <c r="H359" s="22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 spans="7:18" x14ac:dyDescent="0.2">
      <c r="G360" s="22"/>
      <c r="H360" s="22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 spans="7:18" x14ac:dyDescent="0.2">
      <c r="G361" s="22"/>
      <c r="H361" s="22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 spans="7:18" x14ac:dyDescent="0.2">
      <c r="G362" s="22"/>
      <c r="H362" s="22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 spans="7:18" x14ac:dyDescent="0.2">
      <c r="G363" s="22"/>
      <c r="H363" s="22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 spans="7:18" x14ac:dyDescent="0.2">
      <c r="G364" s="22"/>
      <c r="H364" s="22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 spans="7:18" x14ac:dyDescent="0.2">
      <c r="G365" s="22"/>
      <c r="H365" s="22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7:18" x14ac:dyDescent="0.2">
      <c r="G366" s="22"/>
      <c r="H366" s="22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 spans="7:18" x14ac:dyDescent="0.2">
      <c r="G367" s="22"/>
      <c r="H367" s="22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7:18" x14ac:dyDescent="0.2">
      <c r="G368" s="22"/>
      <c r="H368" s="22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7:18" x14ac:dyDescent="0.2">
      <c r="G369" s="22"/>
      <c r="H369" s="22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 spans="7:18" x14ac:dyDescent="0.2">
      <c r="G370" s="22"/>
      <c r="H370" s="22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 spans="7:18" x14ac:dyDescent="0.2">
      <c r="G371" s="22"/>
      <c r="H371" s="22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 spans="7:18" x14ac:dyDescent="0.2">
      <c r="G372" s="22"/>
      <c r="H372" s="22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 spans="7:18" x14ac:dyDescent="0.2">
      <c r="G373" s="22"/>
      <c r="H373" s="22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 spans="7:18" x14ac:dyDescent="0.2">
      <c r="G374" s="22"/>
      <c r="H374" s="22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 spans="7:18" x14ac:dyDescent="0.2">
      <c r="G375" s="22"/>
      <c r="H375" s="22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 spans="7:18" x14ac:dyDescent="0.2">
      <c r="G376" s="22"/>
      <c r="H376" s="22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 spans="7:18" x14ac:dyDescent="0.2">
      <c r="G377" s="22"/>
      <c r="H377" s="22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 spans="7:18" x14ac:dyDescent="0.2">
      <c r="G378" s="22"/>
      <c r="H378" s="22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 spans="7:18" x14ac:dyDescent="0.2">
      <c r="G379" s="22"/>
      <c r="H379" s="22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 spans="7:18" x14ac:dyDescent="0.2">
      <c r="G380" s="22"/>
      <c r="H380" s="22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 spans="7:18" x14ac:dyDescent="0.2">
      <c r="G381" s="22"/>
      <c r="H381" s="22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 spans="7:18" x14ac:dyDescent="0.2">
      <c r="G382" s="22"/>
      <c r="H382" s="22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 spans="7:18" x14ac:dyDescent="0.2">
      <c r="G383" s="22"/>
      <c r="H383" s="22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 spans="7:18" x14ac:dyDescent="0.2">
      <c r="G384" s="22"/>
      <c r="H384" s="22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 spans="7:18" x14ac:dyDescent="0.2">
      <c r="G385" s="22"/>
      <c r="H385" s="22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 spans="7:18" x14ac:dyDescent="0.2">
      <c r="G386" s="22"/>
      <c r="H386" s="22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 spans="7:18" x14ac:dyDescent="0.2">
      <c r="G387" s="22"/>
      <c r="H387" s="22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 spans="7:18" x14ac:dyDescent="0.2">
      <c r="G388" s="22"/>
      <c r="H388" s="22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 spans="7:18" x14ac:dyDescent="0.2">
      <c r="G389" s="22"/>
      <c r="H389" s="22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7:18" x14ac:dyDescent="0.2">
      <c r="G390" s="22"/>
      <c r="H390" s="22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7:18" x14ac:dyDescent="0.2">
      <c r="G391" s="22"/>
      <c r="H391" s="22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 spans="7:18" x14ac:dyDescent="0.2">
      <c r="G392" s="22"/>
      <c r="H392" s="22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 spans="7:18" x14ac:dyDescent="0.2">
      <c r="G393" s="22"/>
      <c r="H393" s="22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 spans="7:18" x14ac:dyDescent="0.2">
      <c r="G394" s="22"/>
      <c r="H394" s="22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 spans="7:18" x14ac:dyDescent="0.2">
      <c r="G395" s="22"/>
      <c r="H395" s="22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 spans="7:18" x14ac:dyDescent="0.2">
      <c r="G396" s="22"/>
      <c r="H396" s="22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 spans="7:18" x14ac:dyDescent="0.2">
      <c r="G397" s="22"/>
      <c r="H397" s="22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 spans="7:18" x14ac:dyDescent="0.2">
      <c r="G398" s="22"/>
      <c r="H398" s="22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 spans="7:18" x14ac:dyDescent="0.2">
      <c r="G399" s="22"/>
      <c r="H399" s="22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 spans="7:18" x14ac:dyDescent="0.2">
      <c r="G400" s="22"/>
      <c r="H400" s="22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 spans="7:18" x14ac:dyDescent="0.2">
      <c r="G401" s="22"/>
      <c r="H401" s="22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 spans="7:18" x14ac:dyDescent="0.2">
      <c r="G402" s="22"/>
      <c r="H402" s="22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 spans="7:18" x14ac:dyDescent="0.2">
      <c r="G403" s="22"/>
      <c r="H403" s="22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 spans="7:18" x14ac:dyDescent="0.2">
      <c r="G404" s="22"/>
      <c r="H404" s="22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 spans="7:18" x14ac:dyDescent="0.2">
      <c r="G405" s="22"/>
      <c r="H405" s="22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 spans="7:18" x14ac:dyDescent="0.2">
      <c r="G406" s="22"/>
      <c r="H406" s="22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 spans="7:18" x14ac:dyDescent="0.2">
      <c r="G407" s="22"/>
      <c r="H407" s="22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 spans="7:18" x14ac:dyDescent="0.2">
      <c r="G408" s="22"/>
      <c r="H408" s="22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 spans="7:18" x14ac:dyDescent="0.2">
      <c r="G409" s="22"/>
      <c r="H409" s="22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 spans="7:18" x14ac:dyDescent="0.2">
      <c r="G410" s="22"/>
      <c r="H410" s="22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 spans="7:18" x14ac:dyDescent="0.2">
      <c r="G411" s="22"/>
      <c r="H411" s="22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7:18" x14ac:dyDescent="0.2">
      <c r="G412" s="22"/>
      <c r="H412" s="22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7:18" x14ac:dyDescent="0.2">
      <c r="G413" s="22"/>
      <c r="H413" s="22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 spans="7:18" x14ac:dyDescent="0.2">
      <c r="G414" s="22"/>
      <c r="H414" s="22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 spans="7:18" x14ac:dyDescent="0.2">
      <c r="G415" s="22"/>
      <c r="H415" s="22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 spans="7:18" x14ac:dyDescent="0.2">
      <c r="G416" s="22"/>
      <c r="H416" s="22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 spans="7:18" x14ac:dyDescent="0.2">
      <c r="G417" s="22"/>
      <c r="H417" s="22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 spans="7:18" x14ac:dyDescent="0.2">
      <c r="G418" s="22"/>
      <c r="H418" s="22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 spans="7:18" x14ac:dyDescent="0.2">
      <c r="G419" s="22"/>
      <c r="H419" s="22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 spans="7:18" x14ac:dyDescent="0.2">
      <c r="G420" s="22"/>
      <c r="H420" s="22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 spans="7:18" x14ac:dyDescent="0.2">
      <c r="G421" s="22"/>
      <c r="H421" s="22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 spans="7:18" x14ac:dyDescent="0.2">
      <c r="G422" s="22"/>
      <c r="H422" s="22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7:18" x14ac:dyDescent="0.2">
      <c r="G423" s="22"/>
      <c r="H423" s="22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 spans="7:18" x14ac:dyDescent="0.2">
      <c r="G424" s="22"/>
      <c r="H424" s="22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 spans="7:18" x14ac:dyDescent="0.2">
      <c r="G425" s="22"/>
      <c r="H425" s="22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 spans="7:18" x14ac:dyDescent="0.2">
      <c r="G426" s="22"/>
      <c r="H426" s="22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 spans="7:18" x14ac:dyDescent="0.2">
      <c r="G427" s="22"/>
      <c r="H427" s="22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 spans="7:18" x14ac:dyDescent="0.2">
      <c r="G428" s="22"/>
      <c r="H428" s="22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 spans="7:18" x14ac:dyDescent="0.2">
      <c r="G429" s="22"/>
      <c r="H429" s="22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 spans="7:18" x14ac:dyDescent="0.2">
      <c r="G430" s="22"/>
      <c r="H430" s="22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 spans="7:18" x14ac:dyDescent="0.2">
      <c r="G431" s="22"/>
      <c r="H431" s="22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 spans="7:18" x14ac:dyDescent="0.2">
      <c r="G432" s="22"/>
      <c r="H432" s="22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 spans="7:18" x14ac:dyDescent="0.2">
      <c r="G433" s="22"/>
      <c r="H433" s="22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7:18" x14ac:dyDescent="0.2">
      <c r="G434" s="22"/>
      <c r="H434" s="22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7:18" x14ac:dyDescent="0.2">
      <c r="G435" s="22"/>
      <c r="H435" s="22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 spans="7:18" x14ac:dyDescent="0.2">
      <c r="G436" s="22"/>
      <c r="H436" s="22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 spans="7:18" x14ac:dyDescent="0.2">
      <c r="G437" s="22"/>
      <c r="H437" s="22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 spans="7:18" x14ac:dyDescent="0.2">
      <c r="G438" s="22"/>
      <c r="H438" s="22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 spans="7:18" x14ac:dyDescent="0.2">
      <c r="G439" s="22"/>
      <c r="H439" s="22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 spans="7:18" x14ac:dyDescent="0.2">
      <c r="G440" s="22"/>
      <c r="H440" s="22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 spans="7:18" x14ac:dyDescent="0.2">
      <c r="G441" s="22"/>
      <c r="H441" s="22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 spans="7:18" x14ac:dyDescent="0.2">
      <c r="G442" s="22"/>
      <c r="H442" s="22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 spans="7:18" x14ac:dyDescent="0.2">
      <c r="G443" s="22"/>
      <c r="H443" s="22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 spans="7:18" x14ac:dyDescent="0.2">
      <c r="G444" s="22"/>
      <c r="H444" s="22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 spans="7:18" x14ac:dyDescent="0.2">
      <c r="G445" s="22"/>
      <c r="H445" s="22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 spans="7:18" x14ac:dyDescent="0.2">
      <c r="G446" s="22"/>
      <c r="H446" s="22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 spans="7:18" x14ac:dyDescent="0.2">
      <c r="G447" s="22"/>
      <c r="H447" s="22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 spans="7:18" x14ac:dyDescent="0.2">
      <c r="G448" s="22"/>
      <c r="H448" s="22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 spans="7:18" x14ac:dyDescent="0.2">
      <c r="G449" s="22"/>
      <c r="H449" s="22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 spans="7:18" x14ac:dyDescent="0.2">
      <c r="G450" s="22"/>
      <c r="H450" s="22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 spans="7:18" x14ac:dyDescent="0.2">
      <c r="G451" s="22"/>
      <c r="H451" s="22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 spans="7:18" x14ac:dyDescent="0.2">
      <c r="G452" s="22"/>
      <c r="H452" s="22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 spans="7:18" x14ac:dyDescent="0.2">
      <c r="G453" s="22"/>
      <c r="H453" s="22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 spans="7:18" x14ac:dyDescent="0.2">
      <c r="G454" s="22"/>
      <c r="H454" s="22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 spans="7:18" x14ac:dyDescent="0.2">
      <c r="G455" s="22"/>
      <c r="H455" s="22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7:18" x14ac:dyDescent="0.2">
      <c r="G456" s="22"/>
      <c r="H456" s="22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7:18" x14ac:dyDescent="0.2">
      <c r="G457" s="22"/>
      <c r="H457" s="22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 spans="7:18" x14ac:dyDescent="0.2">
      <c r="G458" s="22"/>
      <c r="H458" s="22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 spans="7:18" x14ac:dyDescent="0.2">
      <c r="G459" s="22"/>
      <c r="H459" s="22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 spans="7:18" x14ac:dyDescent="0.2">
      <c r="G460" s="22"/>
      <c r="H460" s="22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 spans="7:18" x14ac:dyDescent="0.2">
      <c r="G461" s="22"/>
      <c r="H461" s="22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 spans="7:18" x14ac:dyDescent="0.2">
      <c r="G462" s="22"/>
      <c r="H462" s="22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 spans="7:18" x14ac:dyDescent="0.2">
      <c r="G463" s="22"/>
      <c r="H463" s="22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 spans="7:18" x14ac:dyDescent="0.2">
      <c r="G464" s="22"/>
      <c r="H464" s="22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 spans="7:18" x14ac:dyDescent="0.2">
      <c r="G465" s="22"/>
      <c r="H465" s="22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 spans="7:18" x14ac:dyDescent="0.2">
      <c r="G466" s="22"/>
      <c r="H466" s="22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 spans="7:18" x14ac:dyDescent="0.2">
      <c r="G467" s="22"/>
      <c r="H467" s="22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 spans="7:18" x14ac:dyDescent="0.2">
      <c r="G468" s="22"/>
      <c r="H468" s="22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 spans="7:18" x14ac:dyDescent="0.2">
      <c r="G469" s="22"/>
      <c r="H469" s="22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 spans="7:18" x14ac:dyDescent="0.2">
      <c r="G470" s="22"/>
      <c r="H470" s="22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 spans="7:18" x14ac:dyDescent="0.2">
      <c r="G471" s="22"/>
      <c r="H471" s="22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 spans="7:18" x14ac:dyDescent="0.2">
      <c r="G472" s="22"/>
      <c r="H472" s="22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 spans="7:18" x14ac:dyDescent="0.2">
      <c r="G473" s="22"/>
      <c r="H473" s="22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 spans="7:18" x14ac:dyDescent="0.2">
      <c r="G474" s="22"/>
      <c r="H474" s="22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 spans="7:18" x14ac:dyDescent="0.2">
      <c r="G475" s="22"/>
      <c r="H475" s="22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 spans="7:18" x14ac:dyDescent="0.2">
      <c r="G476" s="22"/>
      <c r="H476" s="22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 spans="7:18" x14ac:dyDescent="0.2">
      <c r="G477" s="22"/>
      <c r="H477" s="22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7:18" x14ac:dyDescent="0.2">
      <c r="G478" s="22"/>
      <c r="H478" s="22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7:18" x14ac:dyDescent="0.2">
      <c r="G479" s="22"/>
      <c r="H479" s="22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 spans="7:18" x14ac:dyDescent="0.2">
      <c r="G480" s="22"/>
      <c r="H480" s="22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 spans="7:18" x14ac:dyDescent="0.2">
      <c r="G481" s="22"/>
      <c r="H481" s="22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 spans="7:18" x14ac:dyDescent="0.2">
      <c r="G482" s="22"/>
      <c r="H482" s="22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 spans="7:18" x14ac:dyDescent="0.2">
      <c r="G483" s="22"/>
      <c r="H483" s="22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 spans="7:18" x14ac:dyDescent="0.2">
      <c r="G484" s="22"/>
      <c r="H484" s="22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 spans="7:18" x14ac:dyDescent="0.2">
      <c r="G485" s="22"/>
      <c r="H485" s="22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 spans="7:18" x14ac:dyDescent="0.2">
      <c r="G486" s="22"/>
      <c r="H486" s="22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 spans="7:18" x14ac:dyDescent="0.2">
      <c r="G487" s="22"/>
      <c r="H487" s="22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 spans="7:18" x14ac:dyDescent="0.2">
      <c r="G488" s="22"/>
      <c r="H488" s="22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 spans="7:18" x14ac:dyDescent="0.2">
      <c r="G489" s="22"/>
      <c r="H489" s="22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 spans="7:18" x14ac:dyDescent="0.2">
      <c r="G490" s="22"/>
      <c r="H490" s="22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 spans="7:18" x14ac:dyDescent="0.2">
      <c r="G491" s="22"/>
      <c r="H491" s="22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 spans="7:18" x14ac:dyDescent="0.2">
      <c r="G492" s="22"/>
      <c r="H492" s="22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 spans="7:18" x14ac:dyDescent="0.2">
      <c r="G493" s="22"/>
      <c r="H493" s="22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 spans="7:18" x14ac:dyDescent="0.2">
      <c r="G494" s="22"/>
      <c r="H494" s="22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 spans="7:18" x14ac:dyDescent="0.2">
      <c r="G495" s="22"/>
      <c r="H495" s="22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 spans="7:18" x14ac:dyDescent="0.2">
      <c r="G496" s="22"/>
      <c r="H496" s="22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 spans="7:18" x14ac:dyDescent="0.2">
      <c r="G497" s="22"/>
      <c r="H497" s="22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 spans="7:18" x14ac:dyDescent="0.2">
      <c r="G498" s="22"/>
      <c r="H498" s="22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 spans="7:18" x14ac:dyDescent="0.2">
      <c r="G499" s="22"/>
      <c r="H499" s="22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7:18" x14ac:dyDescent="0.2">
      <c r="G500" s="22"/>
      <c r="H500" s="22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7:18" x14ac:dyDescent="0.2">
      <c r="G501" s="22"/>
      <c r="H501" s="22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 spans="7:18" x14ac:dyDescent="0.2">
      <c r="G502" s="22"/>
      <c r="H502" s="22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 spans="7:18" x14ac:dyDescent="0.2">
      <c r="G503" s="22"/>
      <c r="H503" s="22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 spans="7:18" x14ac:dyDescent="0.2">
      <c r="G504" s="22"/>
      <c r="H504" s="22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 spans="7:18" x14ac:dyDescent="0.2">
      <c r="G505" s="22"/>
      <c r="H505" s="22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 spans="7:18" x14ac:dyDescent="0.2">
      <c r="G506" s="22"/>
      <c r="H506" s="22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 spans="7:18" x14ac:dyDescent="0.2">
      <c r="G507" s="22"/>
      <c r="H507" s="22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 spans="7:18" x14ac:dyDescent="0.2">
      <c r="G508" s="22"/>
      <c r="H508" s="22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 spans="7:18" x14ac:dyDescent="0.2">
      <c r="G509" s="22"/>
      <c r="H509" s="22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 spans="7:18" x14ac:dyDescent="0.2">
      <c r="G510" s="22"/>
      <c r="H510" s="22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 spans="7:18" x14ac:dyDescent="0.2">
      <c r="G511" s="22"/>
      <c r="H511" s="22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 spans="7:18" x14ac:dyDescent="0.2">
      <c r="G512" s="22"/>
      <c r="H512" s="22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 spans="7:18" x14ac:dyDescent="0.2">
      <c r="G513" s="22"/>
      <c r="H513" s="22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 spans="7:18" x14ac:dyDescent="0.2">
      <c r="G514" s="22"/>
      <c r="H514" s="22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 spans="7:18" x14ac:dyDescent="0.2">
      <c r="G515" s="22"/>
      <c r="H515" s="22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 spans="7:18" x14ac:dyDescent="0.2">
      <c r="G516" s="22"/>
      <c r="H516" s="22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 spans="7:18" x14ac:dyDescent="0.2">
      <c r="G517" s="22"/>
      <c r="H517" s="22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 spans="7:18" x14ac:dyDescent="0.2">
      <c r="G518" s="22"/>
      <c r="H518" s="22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 spans="7:18" x14ac:dyDescent="0.2">
      <c r="G519" s="22"/>
      <c r="H519" s="22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 spans="7:18" x14ac:dyDescent="0.2">
      <c r="G520" s="22"/>
      <c r="H520" s="22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 spans="7:18" x14ac:dyDescent="0.2">
      <c r="G521" s="22"/>
      <c r="H521" s="22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7:18" x14ac:dyDescent="0.2">
      <c r="G522" s="22"/>
      <c r="H522" s="22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7:18" x14ac:dyDescent="0.2">
      <c r="G523" s="22"/>
      <c r="H523" s="22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 spans="7:18" x14ac:dyDescent="0.2">
      <c r="G524" s="22"/>
      <c r="H524" s="22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 spans="7:18" x14ac:dyDescent="0.2">
      <c r="G525" s="22"/>
      <c r="H525" s="22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 spans="7:18" x14ac:dyDescent="0.2">
      <c r="G526" s="22"/>
      <c r="H526" s="22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 spans="7:18" x14ac:dyDescent="0.2">
      <c r="G527" s="22"/>
      <c r="H527" s="22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 spans="7:18" x14ac:dyDescent="0.2">
      <c r="G528" s="22"/>
      <c r="H528" s="22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 spans="7:18" x14ac:dyDescent="0.2">
      <c r="G529" s="22"/>
      <c r="H529" s="22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 spans="7:18" x14ac:dyDescent="0.2">
      <c r="G530" s="22"/>
      <c r="H530" s="22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 spans="7:18" x14ac:dyDescent="0.2">
      <c r="G531" s="22"/>
      <c r="H531" s="22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 spans="7:18" x14ac:dyDescent="0.2">
      <c r="G532" s="22"/>
      <c r="H532" s="22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 spans="7:18" x14ac:dyDescent="0.2">
      <c r="G533" s="22"/>
      <c r="H533" s="22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 spans="7:18" x14ac:dyDescent="0.2">
      <c r="G534" s="22"/>
      <c r="H534" s="22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 spans="7:18" x14ac:dyDescent="0.2">
      <c r="G535" s="22"/>
      <c r="H535" s="22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 spans="7:18" x14ac:dyDescent="0.2">
      <c r="G536" s="22"/>
      <c r="H536" s="22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 spans="7:18" x14ac:dyDescent="0.2">
      <c r="G537" s="22"/>
      <c r="H537" s="22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 spans="7:18" x14ac:dyDescent="0.2">
      <c r="G538" s="22"/>
      <c r="H538" s="22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 spans="7:18" x14ac:dyDescent="0.2">
      <c r="G539" s="22"/>
      <c r="H539" s="22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 spans="7:18" x14ac:dyDescent="0.2">
      <c r="G540" s="22"/>
      <c r="H540" s="22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 spans="7:18" x14ac:dyDescent="0.2">
      <c r="G541" s="22"/>
      <c r="H541" s="22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 spans="7:18" x14ac:dyDescent="0.2">
      <c r="G542" s="22"/>
      <c r="H542" s="22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 spans="7:18" x14ac:dyDescent="0.2">
      <c r="G543" s="22"/>
      <c r="H543" s="22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7:18" x14ac:dyDescent="0.2">
      <c r="G544" s="22"/>
      <c r="H544" s="22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7:18" x14ac:dyDescent="0.2">
      <c r="G545" s="22"/>
      <c r="H545" s="22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 spans="7:18" x14ac:dyDescent="0.2">
      <c r="G546" s="22"/>
      <c r="H546" s="22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 spans="7:18" x14ac:dyDescent="0.2">
      <c r="G547" s="22"/>
      <c r="H547" s="22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 spans="7:18" x14ac:dyDescent="0.2">
      <c r="G548" s="22"/>
      <c r="H548" s="22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 spans="7:18" x14ac:dyDescent="0.2">
      <c r="G549" s="22"/>
      <c r="H549" s="22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 spans="7:18" x14ac:dyDescent="0.2">
      <c r="G550" s="22"/>
      <c r="H550" s="22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 spans="7:18" x14ac:dyDescent="0.2">
      <c r="G551" s="22"/>
      <c r="H551" s="22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7:18" x14ac:dyDescent="0.2">
      <c r="G552" s="22"/>
      <c r="H552" s="22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 spans="7:18" x14ac:dyDescent="0.2">
      <c r="G553" s="22"/>
      <c r="H553" s="22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 spans="7:18" x14ac:dyDescent="0.2">
      <c r="G554" s="22"/>
      <c r="H554" s="22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 spans="7:18" x14ac:dyDescent="0.2">
      <c r="G555" s="22"/>
      <c r="H555" s="22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 spans="7:18" x14ac:dyDescent="0.2">
      <c r="G556" s="22"/>
      <c r="H556" s="22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 spans="7:18" x14ac:dyDescent="0.2">
      <c r="G557" s="22"/>
      <c r="H557" s="22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 spans="7:18" x14ac:dyDescent="0.2">
      <c r="G558" s="22"/>
      <c r="H558" s="22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 spans="7:18" x14ac:dyDescent="0.2">
      <c r="G559" s="22"/>
      <c r="H559" s="22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 spans="7:18" x14ac:dyDescent="0.2">
      <c r="G560" s="22"/>
      <c r="H560" s="22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 spans="7:18" x14ac:dyDescent="0.2">
      <c r="G561" s="22"/>
      <c r="H561" s="22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 spans="7:18" x14ac:dyDescent="0.2">
      <c r="G562" s="22"/>
      <c r="H562" s="22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 spans="7:18" x14ac:dyDescent="0.2">
      <c r="G563" s="22"/>
      <c r="H563" s="22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 spans="7:18" x14ac:dyDescent="0.2">
      <c r="G564" s="22"/>
      <c r="H564" s="22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 spans="7:18" x14ac:dyDescent="0.2">
      <c r="G565" s="22"/>
      <c r="H565" s="22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7:18" x14ac:dyDescent="0.2">
      <c r="G566" s="22"/>
      <c r="H566" s="22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7:18" x14ac:dyDescent="0.2">
      <c r="G567" s="22"/>
      <c r="H567" s="22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 spans="7:18" x14ac:dyDescent="0.2">
      <c r="G568" s="22"/>
      <c r="H568" s="22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 spans="7:18" x14ac:dyDescent="0.2">
      <c r="G569" s="22"/>
      <c r="H569" s="22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 spans="7:18" x14ac:dyDescent="0.2">
      <c r="G570" s="22"/>
      <c r="H570" s="22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 spans="7:18" x14ac:dyDescent="0.2">
      <c r="G571" s="22"/>
      <c r="H571" s="22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 spans="7:18" x14ac:dyDescent="0.2">
      <c r="G572" s="22"/>
      <c r="H572" s="22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 spans="7:18" x14ac:dyDescent="0.2">
      <c r="G573" s="22"/>
      <c r="H573" s="22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 spans="7:18" x14ac:dyDescent="0.2">
      <c r="G574" s="22"/>
      <c r="H574" s="22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 spans="7:18" x14ac:dyDescent="0.2">
      <c r="G575" s="22"/>
      <c r="H575" s="22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 spans="7:18" x14ac:dyDescent="0.2">
      <c r="G576" s="22"/>
      <c r="H576" s="22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 spans="7:18" x14ac:dyDescent="0.2">
      <c r="G577" s="22"/>
      <c r="H577" s="22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 spans="7:18" x14ac:dyDescent="0.2">
      <c r="G578" s="22"/>
      <c r="H578" s="22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 spans="7:18" x14ac:dyDescent="0.2">
      <c r="G579" s="22"/>
      <c r="H579" s="22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 spans="7:18" x14ac:dyDescent="0.2">
      <c r="G580" s="22"/>
      <c r="H580" s="22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 spans="7:18" x14ac:dyDescent="0.2">
      <c r="G581" s="22"/>
      <c r="H581" s="22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 spans="7:18" x14ac:dyDescent="0.2">
      <c r="G582" s="22"/>
      <c r="H582" s="22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 spans="7:18" x14ac:dyDescent="0.2">
      <c r="G583" s="22"/>
      <c r="H583" s="22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 spans="7:18" x14ac:dyDescent="0.2">
      <c r="G584" s="22"/>
      <c r="H584" s="22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 spans="7:18" x14ac:dyDescent="0.2">
      <c r="G585" s="22"/>
      <c r="H585" s="22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 spans="7:18" x14ac:dyDescent="0.2">
      <c r="G586" s="22"/>
      <c r="H586" s="22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 spans="7:18" x14ac:dyDescent="0.2">
      <c r="G587" s="22"/>
      <c r="H587" s="22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7:18" x14ac:dyDescent="0.2">
      <c r="G588" s="22"/>
      <c r="H588" s="22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7:18" x14ac:dyDescent="0.2">
      <c r="G589" s="22"/>
      <c r="H589" s="22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 spans="7:18" x14ac:dyDescent="0.2">
      <c r="G590" s="22"/>
      <c r="H590" s="22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 spans="7:18" x14ac:dyDescent="0.2">
      <c r="G591" s="22"/>
      <c r="H591" s="22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 spans="7:18" x14ac:dyDescent="0.2">
      <c r="G592" s="22"/>
      <c r="H592" s="22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 spans="7:18" x14ac:dyDescent="0.2">
      <c r="G593" s="22"/>
      <c r="H593" s="22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 spans="7:18" x14ac:dyDescent="0.2">
      <c r="G594" s="22"/>
      <c r="H594" s="22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 spans="7:18" x14ac:dyDescent="0.2">
      <c r="G595" s="22"/>
      <c r="H595" s="22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 spans="7:18" x14ac:dyDescent="0.2">
      <c r="G596" s="22"/>
      <c r="H596" s="22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 spans="7:18" x14ac:dyDescent="0.2">
      <c r="G597" s="22"/>
      <c r="H597" s="22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 spans="7:18" x14ac:dyDescent="0.2">
      <c r="G598" s="22"/>
      <c r="H598" s="22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 spans="7:18" x14ac:dyDescent="0.2">
      <c r="G599" s="22"/>
      <c r="H599" s="22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 spans="7:18" x14ac:dyDescent="0.2">
      <c r="G600" s="22"/>
      <c r="H600" s="22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 spans="7:18" x14ac:dyDescent="0.2">
      <c r="G601" s="22"/>
      <c r="H601" s="22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 spans="7:18" x14ac:dyDescent="0.2">
      <c r="G602" s="22"/>
      <c r="H602" s="22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 spans="7:18" x14ac:dyDescent="0.2">
      <c r="G603" s="22"/>
      <c r="H603" s="22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 spans="7:18" x14ac:dyDescent="0.2">
      <c r="G604" s="22"/>
      <c r="H604" s="22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 spans="7:18" x14ac:dyDescent="0.2">
      <c r="G605" s="22"/>
      <c r="H605" s="22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 spans="7:18" x14ac:dyDescent="0.2">
      <c r="G606" s="22"/>
      <c r="H606" s="22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 spans="7:18" x14ac:dyDescent="0.2">
      <c r="G607" s="22"/>
      <c r="H607" s="22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 spans="7:18" x14ac:dyDescent="0.2">
      <c r="G608" s="22"/>
      <c r="H608" s="22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 spans="7:18" x14ac:dyDescent="0.2">
      <c r="G609" s="22"/>
      <c r="H609" s="22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7:18" x14ac:dyDescent="0.2">
      <c r="G610" s="22"/>
      <c r="H610" s="22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7:18" x14ac:dyDescent="0.2">
      <c r="G611" s="22"/>
      <c r="H611" s="22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 spans="7:18" x14ac:dyDescent="0.2">
      <c r="G612" s="22"/>
      <c r="H612" s="22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 spans="7:18" x14ac:dyDescent="0.2">
      <c r="G613" s="22"/>
      <c r="H613" s="22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 spans="7:18" x14ac:dyDescent="0.2">
      <c r="G614" s="22"/>
      <c r="H614" s="22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 spans="7:18" x14ac:dyDescent="0.2">
      <c r="G615" s="22"/>
      <c r="H615" s="22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 spans="7:18" x14ac:dyDescent="0.2">
      <c r="G616" s="22"/>
      <c r="H616" s="22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 spans="7:18" x14ac:dyDescent="0.2">
      <c r="G617" s="22"/>
      <c r="H617" s="22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 spans="7:18" x14ac:dyDescent="0.2">
      <c r="G618" s="22"/>
      <c r="H618" s="22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 spans="7:18" x14ac:dyDescent="0.2">
      <c r="G619" s="22"/>
      <c r="H619" s="22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 spans="7:18" x14ac:dyDescent="0.2">
      <c r="G620" s="22"/>
      <c r="H620" s="22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 spans="7:18" x14ac:dyDescent="0.2">
      <c r="G621" s="22"/>
      <c r="H621" s="22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 spans="7:18" x14ac:dyDescent="0.2">
      <c r="G622" s="22"/>
      <c r="H622" s="22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 spans="7:18" x14ac:dyDescent="0.2">
      <c r="G623" s="22"/>
      <c r="H623" s="22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 spans="7:18" x14ac:dyDescent="0.2">
      <c r="G624" s="22"/>
      <c r="H624" s="22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 spans="7:18" x14ac:dyDescent="0.2">
      <c r="G625" s="22"/>
      <c r="H625" s="22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 spans="7:18" x14ac:dyDescent="0.2">
      <c r="G626" s="22"/>
      <c r="H626" s="22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 spans="7:18" x14ac:dyDescent="0.2">
      <c r="G627" s="22"/>
      <c r="H627" s="22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 spans="7:18" x14ac:dyDescent="0.2">
      <c r="G628" s="22"/>
      <c r="H628" s="22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 spans="7:18" x14ac:dyDescent="0.2">
      <c r="G629" s="22"/>
      <c r="H629" s="22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 spans="7:18" x14ac:dyDescent="0.2">
      <c r="G630" s="22"/>
      <c r="H630" s="22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7:18" x14ac:dyDescent="0.2">
      <c r="G631" s="22"/>
      <c r="H631" s="22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7:18" x14ac:dyDescent="0.2">
      <c r="G632" s="22"/>
      <c r="H632" s="22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7:18" x14ac:dyDescent="0.2">
      <c r="G633" s="22"/>
      <c r="H633" s="22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7:18" x14ac:dyDescent="0.2">
      <c r="G634" s="22"/>
      <c r="H634" s="22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 spans="7:18" x14ac:dyDescent="0.2">
      <c r="G635" s="22"/>
      <c r="H635" s="22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 spans="7:18" x14ac:dyDescent="0.2">
      <c r="G636" s="22"/>
      <c r="H636" s="22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 spans="7:18" x14ac:dyDescent="0.2">
      <c r="G637" s="22"/>
      <c r="H637" s="22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 spans="7:18" x14ac:dyDescent="0.2">
      <c r="G638" s="22"/>
      <c r="H638" s="22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 spans="7:18" x14ac:dyDescent="0.2">
      <c r="G639" s="22"/>
      <c r="H639" s="22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 spans="7:18" x14ac:dyDescent="0.2">
      <c r="G640" s="22"/>
      <c r="H640" s="22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 spans="7:18" x14ac:dyDescent="0.2">
      <c r="G641" s="22"/>
      <c r="H641" s="22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 spans="7:18" x14ac:dyDescent="0.2">
      <c r="G642" s="22"/>
      <c r="H642" s="22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 spans="7:18" x14ac:dyDescent="0.2">
      <c r="G643" s="22"/>
      <c r="H643" s="22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 spans="7:18" x14ac:dyDescent="0.2">
      <c r="G644" s="22"/>
      <c r="H644" s="22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 spans="7:18" x14ac:dyDescent="0.2">
      <c r="G645" s="22"/>
      <c r="H645" s="22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 spans="7:18" x14ac:dyDescent="0.2">
      <c r="G646" s="22"/>
      <c r="H646" s="22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 spans="7:18" x14ac:dyDescent="0.2">
      <c r="G647" s="22"/>
      <c r="H647" s="22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 spans="7:18" x14ac:dyDescent="0.2">
      <c r="G648" s="22"/>
      <c r="H648" s="22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 spans="7:18" x14ac:dyDescent="0.2">
      <c r="G649" s="22"/>
      <c r="H649" s="22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 spans="7:18" x14ac:dyDescent="0.2">
      <c r="G650" s="22"/>
      <c r="H650" s="22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 spans="7:18" x14ac:dyDescent="0.2">
      <c r="G651" s="22"/>
      <c r="H651" s="22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 spans="7:18" x14ac:dyDescent="0.2">
      <c r="G652" s="22"/>
      <c r="H652" s="22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 spans="7:18" x14ac:dyDescent="0.2">
      <c r="G653" s="22"/>
      <c r="H653" s="22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7:18" x14ac:dyDescent="0.2">
      <c r="G654" s="22"/>
      <c r="H654" s="22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7:18" x14ac:dyDescent="0.2">
      <c r="G655" s="22"/>
      <c r="H655" s="22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 spans="7:18" x14ac:dyDescent="0.2">
      <c r="G656" s="22"/>
      <c r="H656" s="22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 spans="7:18" x14ac:dyDescent="0.2">
      <c r="G657" s="22"/>
      <c r="H657" s="22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 spans="7:18" x14ac:dyDescent="0.2">
      <c r="G658" s="22"/>
      <c r="H658" s="22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 spans="7:18" x14ac:dyDescent="0.2">
      <c r="G659" s="22"/>
      <c r="H659" s="22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 spans="7:18" x14ac:dyDescent="0.2">
      <c r="G660" s="22"/>
      <c r="H660" s="22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 spans="7:18" x14ac:dyDescent="0.2">
      <c r="G661" s="22"/>
      <c r="H661" s="22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 spans="7:18" x14ac:dyDescent="0.2">
      <c r="G662" s="22"/>
      <c r="H662" s="22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7:18" x14ac:dyDescent="0.2">
      <c r="G663" s="22"/>
      <c r="H663" s="22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 spans="7:18" x14ac:dyDescent="0.2">
      <c r="G664" s="22"/>
      <c r="H664" s="22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 spans="7:18" x14ac:dyDescent="0.2">
      <c r="G665" s="22"/>
      <c r="H665" s="22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 spans="7:18" x14ac:dyDescent="0.2">
      <c r="G666" s="22"/>
      <c r="H666" s="22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 spans="7:18" x14ac:dyDescent="0.2">
      <c r="G667" s="22"/>
      <c r="H667" s="22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 spans="7:18" x14ac:dyDescent="0.2">
      <c r="G668" s="22"/>
      <c r="H668" s="22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 spans="7:18" x14ac:dyDescent="0.2">
      <c r="G669" s="22"/>
      <c r="H669" s="22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 spans="7:18" x14ac:dyDescent="0.2">
      <c r="G670" s="22"/>
      <c r="H670" s="22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 spans="7:18" x14ac:dyDescent="0.2">
      <c r="G671" s="22"/>
      <c r="H671" s="22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 spans="7:18" x14ac:dyDescent="0.2">
      <c r="G672" s="22"/>
      <c r="H672" s="22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 spans="7:18" x14ac:dyDescent="0.2">
      <c r="G673" s="22"/>
      <c r="H673" s="22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 spans="7:18" x14ac:dyDescent="0.2">
      <c r="G674" s="22"/>
      <c r="H674" s="22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 spans="7:18" x14ac:dyDescent="0.2">
      <c r="G675" s="22"/>
      <c r="H675" s="22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7:18" x14ac:dyDescent="0.2">
      <c r="G676" s="22"/>
      <c r="H676" s="22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7:18" x14ac:dyDescent="0.2">
      <c r="G677" s="22"/>
      <c r="H677" s="22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 spans="7:18" x14ac:dyDescent="0.2">
      <c r="G678" s="22"/>
      <c r="H678" s="22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 spans="7:18" x14ac:dyDescent="0.2">
      <c r="G679" s="22"/>
      <c r="H679" s="22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 spans="7:18" x14ac:dyDescent="0.2">
      <c r="G680" s="22"/>
      <c r="H680" s="22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 spans="7:18" x14ac:dyDescent="0.2">
      <c r="G681" s="22"/>
      <c r="H681" s="22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 spans="7:18" x14ac:dyDescent="0.2">
      <c r="G682" s="22"/>
      <c r="H682" s="22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 spans="7:18" x14ac:dyDescent="0.2">
      <c r="G683" s="22"/>
      <c r="H683" s="22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 spans="7:18" x14ac:dyDescent="0.2">
      <c r="G684" s="22"/>
      <c r="H684" s="22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 spans="7:18" x14ac:dyDescent="0.2">
      <c r="G685" s="22"/>
      <c r="H685" s="22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 spans="7:18" x14ac:dyDescent="0.2">
      <c r="G686" s="22"/>
      <c r="H686" s="22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 spans="7:18" x14ac:dyDescent="0.2">
      <c r="G687" s="22"/>
      <c r="H687" s="22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 spans="7:18" x14ac:dyDescent="0.2">
      <c r="G688" s="22"/>
      <c r="H688" s="22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 spans="7:18" x14ac:dyDescent="0.2">
      <c r="G689" s="22"/>
      <c r="H689" s="22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 spans="7:18" x14ac:dyDescent="0.2">
      <c r="G690" s="22"/>
      <c r="H690" s="22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 spans="7:18" x14ac:dyDescent="0.2">
      <c r="G691" s="22"/>
      <c r="H691" s="22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 spans="7:18" x14ac:dyDescent="0.2">
      <c r="G692" s="22"/>
      <c r="H692" s="22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 spans="7:18" x14ac:dyDescent="0.2">
      <c r="G693" s="22"/>
      <c r="H693" s="22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 spans="7:18" x14ac:dyDescent="0.2">
      <c r="G694" s="22"/>
      <c r="H694" s="22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 spans="7:18" x14ac:dyDescent="0.2">
      <c r="G695" s="22"/>
      <c r="H695" s="22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 spans="7:18" x14ac:dyDescent="0.2">
      <c r="G696" s="22"/>
      <c r="H696" s="22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 spans="7:18" x14ac:dyDescent="0.2">
      <c r="G697" s="22"/>
      <c r="H697" s="22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7:18" x14ac:dyDescent="0.2">
      <c r="G698" s="22"/>
      <c r="H698" s="22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7:18" x14ac:dyDescent="0.2">
      <c r="G699" s="22"/>
      <c r="H699" s="22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 spans="7:18" x14ac:dyDescent="0.2">
      <c r="G700" s="22"/>
      <c r="H700" s="22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 spans="7:18" x14ac:dyDescent="0.2">
      <c r="G701" s="22"/>
      <c r="H701" s="22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 spans="7:18" x14ac:dyDescent="0.2">
      <c r="G702" s="22"/>
      <c r="H702" s="22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 spans="7:18" x14ac:dyDescent="0.2">
      <c r="G703" s="22"/>
      <c r="H703" s="22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 spans="7:18" x14ac:dyDescent="0.2">
      <c r="G704" s="22"/>
      <c r="H704" s="22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 spans="7:18" x14ac:dyDescent="0.2">
      <c r="G705" s="22"/>
      <c r="H705" s="22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 spans="7:18" x14ac:dyDescent="0.2">
      <c r="G706" s="22"/>
      <c r="H706" s="22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 spans="7:18" x14ac:dyDescent="0.2">
      <c r="G707" s="22"/>
      <c r="H707" s="22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 spans="7:18" x14ac:dyDescent="0.2">
      <c r="G708" s="22"/>
      <c r="H708" s="22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 spans="7:18" x14ac:dyDescent="0.2">
      <c r="G709" s="22"/>
      <c r="H709" s="22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 spans="7:18" x14ac:dyDescent="0.2">
      <c r="G710" s="22"/>
      <c r="H710" s="22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 spans="7:18" x14ac:dyDescent="0.2">
      <c r="G711" s="22"/>
      <c r="H711" s="22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 spans="7:18" x14ac:dyDescent="0.2">
      <c r="G712" s="22"/>
      <c r="H712" s="22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 spans="7:18" x14ac:dyDescent="0.2">
      <c r="G713" s="22"/>
      <c r="H713" s="22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 spans="7:18" x14ac:dyDescent="0.2">
      <c r="G714" s="22"/>
      <c r="H714" s="22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 spans="7:18" x14ac:dyDescent="0.2">
      <c r="G715" s="22"/>
      <c r="H715" s="22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 spans="7:18" x14ac:dyDescent="0.2">
      <c r="G716" s="22"/>
      <c r="H716" s="22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 spans="7:18" x14ac:dyDescent="0.2">
      <c r="G717" s="22"/>
      <c r="H717" s="22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 spans="7:18" x14ac:dyDescent="0.2">
      <c r="G718" s="22"/>
      <c r="H718" s="22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 spans="7:18" x14ac:dyDescent="0.2">
      <c r="G719" s="22"/>
      <c r="H719" s="22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7:18" x14ac:dyDescent="0.2">
      <c r="G720" s="22"/>
      <c r="H720" s="22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7:18" x14ac:dyDescent="0.2">
      <c r="G721" s="22"/>
      <c r="H721" s="22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 spans="7:18" x14ac:dyDescent="0.2">
      <c r="G722" s="22"/>
      <c r="H722" s="22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 spans="7:18" x14ac:dyDescent="0.2">
      <c r="G723" s="22"/>
      <c r="H723" s="22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 spans="7:18" x14ac:dyDescent="0.2">
      <c r="G724" s="22"/>
      <c r="H724" s="22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 spans="7:18" x14ac:dyDescent="0.2">
      <c r="G725" s="22"/>
      <c r="H725" s="22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 spans="7:18" x14ac:dyDescent="0.2">
      <c r="G726" s="22"/>
      <c r="H726" s="22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 spans="7:18" x14ac:dyDescent="0.2">
      <c r="G727" s="22"/>
      <c r="H727" s="22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 spans="7:18" x14ac:dyDescent="0.2">
      <c r="G728" s="22"/>
      <c r="H728" s="22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 spans="7:18" x14ac:dyDescent="0.2">
      <c r="G729" s="22"/>
      <c r="H729" s="22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 spans="7:18" x14ac:dyDescent="0.2">
      <c r="G730" s="22"/>
      <c r="H730" s="22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 spans="7:18" x14ac:dyDescent="0.2">
      <c r="G731" s="22"/>
      <c r="H731" s="22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 spans="7:18" x14ac:dyDescent="0.2">
      <c r="G732" s="22"/>
      <c r="H732" s="22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 spans="7:18" x14ac:dyDescent="0.2">
      <c r="G733" s="22"/>
      <c r="H733" s="22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 spans="7:18" x14ac:dyDescent="0.2">
      <c r="G734" s="22"/>
      <c r="H734" s="22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 spans="7:18" x14ac:dyDescent="0.2">
      <c r="G735" s="22"/>
      <c r="H735" s="22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 spans="7:18" x14ac:dyDescent="0.2">
      <c r="G736" s="22"/>
      <c r="H736" s="22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 spans="7:18" x14ac:dyDescent="0.2">
      <c r="G737" s="22"/>
      <c r="H737" s="22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 spans="7:18" x14ac:dyDescent="0.2">
      <c r="G738" s="22"/>
      <c r="H738" s="22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 spans="7:18" x14ac:dyDescent="0.2">
      <c r="G739" s="22"/>
      <c r="H739" s="22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 spans="7:18" x14ac:dyDescent="0.2">
      <c r="G740" s="22"/>
      <c r="H740" s="22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 spans="7:18" x14ac:dyDescent="0.2">
      <c r="G741" s="22"/>
      <c r="H741" s="22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7:18" x14ac:dyDescent="0.2">
      <c r="G742" s="22"/>
      <c r="H742" s="22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7:18" x14ac:dyDescent="0.2">
      <c r="G743" s="22"/>
      <c r="H743" s="22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 spans="7:18" x14ac:dyDescent="0.2">
      <c r="G744" s="22"/>
      <c r="H744" s="22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 spans="7:18" x14ac:dyDescent="0.2">
      <c r="G745" s="22"/>
      <c r="H745" s="22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 spans="7:18" x14ac:dyDescent="0.2">
      <c r="G746" s="22"/>
      <c r="H746" s="22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 spans="7:18" x14ac:dyDescent="0.2">
      <c r="G747" s="22"/>
      <c r="H747" s="22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 spans="7:18" x14ac:dyDescent="0.2">
      <c r="G748" s="22"/>
      <c r="H748" s="22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 spans="7:18" x14ac:dyDescent="0.2">
      <c r="G749" s="22"/>
      <c r="H749" s="22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 spans="7:18" x14ac:dyDescent="0.2">
      <c r="G750" s="22"/>
      <c r="H750" s="22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 spans="7:18" x14ac:dyDescent="0.2">
      <c r="G751" s="22"/>
      <c r="H751" s="22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 spans="7:18" x14ac:dyDescent="0.2">
      <c r="G752" s="22"/>
      <c r="H752" s="22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 spans="7:18" x14ac:dyDescent="0.2">
      <c r="G753" s="22"/>
      <c r="H753" s="22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 spans="7:18" x14ac:dyDescent="0.2">
      <c r="G754" s="22"/>
      <c r="H754" s="22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 spans="7:18" x14ac:dyDescent="0.2">
      <c r="G755" s="22"/>
      <c r="H755" s="22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 spans="7:18" x14ac:dyDescent="0.2">
      <c r="G756" s="22"/>
      <c r="H756" s="22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 spans="7:18" x14ac:dyDescent="0.2">
      <c r="G757" s="22"/>
      <c r="H757" s="22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 spans="7:18" x14ac:dyDescent="0.2">
      <c r="G758" s="22"/>
      <c r="H758" s="22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 spans="7:18" x14ac:dyDescent="0.2">
      <c r="G759" s="22"/>
      <c r="H759" s="22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 spans="7:18" x14ac:dyDescent="0.2">
      <c r="G760" s="22"/>
      <c r="H760" s="22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 spans="7:18" x14ac:dyDescent="0.2">
      <c r="G761" s="22"/>
      <c r="H761" s="22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 spans="7:18" x14ac:dyDescent="0.2">
      <c r="G762" s="22"/>
      <c r="H762" s="22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 spans="7:18" x14ac:dyDescent="0.2">
      <c r="G763" s="22"/>
      <c r="H763" s="22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7:18" x14ac:dyDescent="0.2">
      <c r="G764" s="22"/>
      <c r="H764" s="22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7:18" x14ac:dyDescent="0.2">
      <c r="G765" s="22"/>
      <c r="H765" s="22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 spans="7:18" x14ac:dyDescent="0.2">
      <c r="G766" s="22"/>
      <c r="H766" s="22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 spans="7:18" x14ac:dyDescent="0.2">
      <c r="G767" s="22"/>
      <c r="H767" s="22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 spans="7:18" x14ac:dyDescent="0.2">
      <c r="G768" s="22"/>
      <c r="H768" s="22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 spans="7:18" x14ac:dyDescent="0.2">
      <c r="G769" s="22"/>
      <c r="H769" s="22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 spans="7:18" x14ac:dyDescent="0.2">
      <c r="G770" s="22"/>
      <c r="H770" s="22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 spans="7:18" x14ac:dyDescent="0.2">
      <c r="G771" s="22"/>
      <c r="H771" s="22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 spans="7:18" x14ac:dyDescent="0.2">
      <c r="G772" s="22"/>
      <c r="H772" s="22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 spans="7:18" x14ac:dyDescent="0.2">
      <c r="G773" s="22"/>
      <c r="H773" s="22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 spans="7:18" x14ac:dyDescent="0.2">
      <c r="G774" s="22"/>
      <c r="H774" s="22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 spans="7:18" x14ac:dyDescent="0.2">
      <c r="G775" s="22"/>
      <c r="H775" s="22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 spans="7:18" x14ac:dyDescent="0.2">
      <c r="G776" s="22"/>
      <c r="H776" s="22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 spans="7:18" x14ac:dyDescent="0.2">
      <c r="G777" s="22"/>
      <c r="H777" s="22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 spans="7:18" x14ac:dyDescent="0.2">
      <c r="G778" s="22"/>
      <c r="H778" s="22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 spans="7:18" x14ac:dyDescent="0.2">
      <c r="G779" s="22"/>
      <c r="H779" s="22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 spans="7:18" x14ac:dyDescent="0.2">
      <c r="G780" s="22"/>
      <c r="H780" s="22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 spans="7:18" x14ac:dyDescent="0.2">
      <c r="G781" s="22"/>
      <c r="H781" s="22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 spans="7:18" x14ac:dyDescent="0.2">
      <c r="G782" s="22"/>
      <c r="H782" s="22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 spans="7:18" x14ac:dyDescent="0.2">
      <c r="G783" s="22"/>
      <c r="H783" s="22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 spans="7:18" x14ac:dyDescent="0.2">
      <c r="G784" s="22"/>
      <c r="H784" s="22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 spans="7:18" x14ac:dyDescent="0.2">
      <c r="G785" s="22"/>
      <c r="H785" s="22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7:18" x14ac:dyDescent="0.2">
      <c r="G786" s="22"/>
      <c r="H786" s="22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7:18" x14ac:dyDescent="0.2">
      <c r="G787" s="22"/>
      <c r="H787" s="22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 spans="7:18" x14ac:dyDescent="0.2">
      <c r="G788" s="22"/>
      <c r="H788" s="22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 spans="7:18" x14ac:dyDescent="0.2">
      <c r="G789" s="22"/>
      <c r="H789" s="22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 spans="7:18" x14ac:dyDescent="0.2">
      <c r="G790" s="22"/>
      <c r="H790" s="22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 spans="7:18" x14ac:dyDescent="0.2">
      <c r="G791" s="22"/>
      <c r="H791" s="22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 spans="7:18" x14ac:dyDescent="0.2">
      <c r="G792" s="22"/>
      <c r="H792" s="22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 spans="7:18" x14ac:dyDescent="0.2">
      <c r="G793" s="22"/>
      <c r="H793" s="22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 spans="7:18" x14ac:dyDescent="0.2">
      <c r="G794" s="22"/>
      <c r="H794" s="22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 spans="7:18" x14ac:dyDescent="0.2">
      <c r="G795" s="22"/>
      <c r="H795" s="22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 spans="7:18" x14ac:dyDescent="0.2">
      <c r="G796" s="22"/>
      <c r="H796" s="22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 spans="7:18" x14ac:dyDescent="0.2">
      <c r="G797" s="22"/>
      <c r="H797" s="22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 spans="7:18" x14ac:dyDescent="0.2">
      <c r="G798" s="22"/>
      <c r="H798" s="22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 spans="7:18" x14ac:dyDescent="0.2">
      <c r="G799" s="22"/>
      <c r="H799" s="22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 spans="7:18" x14ac:dyDescent="0.2">
      <c r="G800" s="22"/>
      <c r="H800" s="22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 spans="7:18" x14ac:dyDescent="0.2">
      <c r="G801" s="22"/>
      <c r="H801" s="22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 spans="7:18" x14ac:dyDescent="0.2">
      <c r="G802" s="22"/>
      <c r="H802" s="22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 spans="7:18" x14ac:dyDescent="0.2">
      <c r="G803" s="22"/>
      <c r="H803" s="22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 spans="7:18" x14ac:dyDescent="0.2">
      <c r="G804" s="22"/>
      <c r="H804" s="22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 spans="7:18" x14ac:dyDescent="0.2">
      <c r="G805" s="22"/>
      <c r="H805" s="22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 spans="7:18" x14ac:dyDescent="0.2">
      <c r="G806" s="22"/>
      <c r="H806" s="22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 spans="7:18" x14ac:dyDescent="0.2">
      <c r="G807" s="22"/>
      <c r="H807" s="22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7:18" x14ac:dyDescent="0.2">
      <c r="G808" s="22"/>
      <c r="H808" s="22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7:18" x14ac:dyDescent="0.2">
      <c r="G809" s="22"/>
      <c r="H809" s="22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 spans="7:18" x14ac:dyDescent="0.2">
      <c r="G810" s="22"/>
      <c r="H810" s="22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 spans="7:18" x14ac:dyDescent="0.2">
      <c r="G811" s="22"/>
      <c r="H811" s="22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 spans="7:18" x14ac:dyDescent="0.2">
      <c r="G812" s="22"/>
      <c r="H812" s="22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 spans="7:18" x14ac:dyDescent="0.2">
      <c r="G813" s="22"/>
      <c r="H813" s="22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 spans="7:18" x14ac:dyDescent="0.2">
      <c r="G814" s="22"/>
      <c r="H814" s="22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 spans="7:18" x14ac:dyDescent="0.2">
      <c r="G815" s="22"/>
      <c r="H815" s="22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 spans="7:18" x14ac:dyDescent="0.2">
      <c r="G816" s="22"/>
      <c r="H816" s="22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 spans="7:18" x14ac:dyDescent="0.2">
      <c r="G817" s="22"/>
      <c r="H817" s="22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 spans="7:18" x14ac:dyDescent="0.2">
      <c r="G818" s="22"/>
      <c r="H818" s="22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 spans="7:18" x14ac:dyDescent="0.2">
      <c r="G819" s="22"/>
      <c r="H819" s="22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 spans="7:18" x14ac:dyDescent="0.2">
      <c r="G820" s="22"/>
      <c r="H820" s="22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 spans="7:18" x14ac:dyDescent="0.2">
      <c r="G821" s="22"/>
      <c r="H821" s="22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 spans="7:18" x14ac:dyDescent="0.2">
      <c r="G822" s="22"/>
      <c r="H822" s="22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 spans="7:18" x14ac:dyDescent="0.2">
      <c r="G823" s="22"/>
      <c r="H823" s="22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 spans="7:18" x14ac:dyDescent="0.2">
      <c r="G824" s="22"/>
      <c r="H824" s="22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 spans="7:18" x14ac:dyDescent="0.2">
      <c r="G825" s="22"/>
      <c r="H825" s="22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 spans="7:18" x14ac:dyDescent="0.2">
      <c r="G826" s="22"/>
      <c r="H826" s="22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 spans="7:18" x14ac:dyDescent="0.2">
      <c r="G827" s="22"/>
      <c r="H827" s="22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 spans="7:18" x14ac:dyDescent="0.2">
      <c r="G828" s="22"/>
      <c r="H828" s="22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 spans="7:18" x14ac:dyDescent="0.2">
      <c r="G829" s="22"/>
      <c r="H829" s="22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7:18" x14ac:dyDescent="0.2">
      <c r="G830" s="22"/>
      <c r="H830" s="22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7:18" x14ac:dyDescent="0.2">
      <c r="G831" s="22"/>
      <c r="H831" s="22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 spans="7:18" x14ac:dyDescent="0.2">
      <c r="G832" s="22"/>
      <c r="H832" s="22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 spans="7:18" x14ac:dyDescent="0.2">
      <c r="G833" s="22"/>
      <c r="H833" s="22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 spans="7:18" x14ac:dyDescent="0.2">
      <c r="G834" s="22"/>
      <c r="H834" s="22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 spans="7:18" x14ac:dyDescent="0.2">
      <c r="G835" s="22"/>
      <c r="H835" s="22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 spans="7:18" x14ac:dyDescent="0.2">
      <c r="G836" s="22"/>
      <c r="H836" s="22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 spans="7:18" x14ac:dyDescent="0.2">
      <c r="G837" s="22"/>
      <c r="H837" s="22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 spans="7:18" x14ac:dyDescent="0.2">
      <c r="G838" s="22"/>
      <c r="H838" s="22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 spans="7:18" x14ac:dyDescent="0.2">
      <c r="G839" s="22"/>
      <c r="H839" s="22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 spans="7:18" x14ac:dyDescent="0.2">
      <c r="G840" s="22"/>
      <c r="H840" s="22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 spans="7:18" x14ac:dyDescent="0.2">
      <c r="G841" s="22"/>
      <c r="H841" s="22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 spans="7:18" x14ac:dyDescent="0.2">
      <c r="G842" s="22"/>
      <c r="H842" s="22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 spans="7:18" x14ac:dyDescent="0.2">
      <c r="G843" s="22"/>
      <c r="H843" s="22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 spans="7:18" x14ac:dyDescent="0.2">
      <c r="G844" s="22"/>
      <c r="H844" s="22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 spans="7:18" x14ac:dyDescent="0.2">
      <c r="G845" s="22"/>
      <c r="H845" s="22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 spans="7:18" x14ac:dyDescent="0.2">
      <c r="G846" s="22"/>
      <c r="H846" s="22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 spans="7:18" x14ac:dyDescent="0.2">
      <c r="G847" s="22"/>
      <c r="H847" s="22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 spans="7:18" x14ac:dyDescent="0.2">
      <c r="G848" s="22"/>
      <c r="H848" s="22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 spans="7:18" x14ac:dyDescent="0.2">
      <c r="G849" s="22"/>
      <c r="H849" s="22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 spans="7:18" x14ac:dyDescent="0.2">
      <c r="G850" s="22"/>
      <c r="H850" s="22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 spans="7:18" x14ac:dyDescent="0.2">
      <c r="G851" s="22"/>
      <c r="H851" s="22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7:18" x14ac:dyDescent="0.2">
      <c r="G852" s="22"/>
      <c r="H852" s="22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7:18" x14ac:dyDescent="0.2">
      <c r="G853" s="22"/>
      <c r="H853" s="22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 spans="7:18" x14ac:dyDescent="0.2">
      <c r="G854" s="22"/>
      <c r="H854" s="22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 spans="7:18" x14ac:dyDescent="0.2">
      <c r="G855" s="22"/>
      <c r="H855" s="22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 spans="7:18" x14ac:dyDescent="0.2">
      <c r="G856" s="22"/>
      <c r="H856" s="22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 spans="7:18" x14ac:dyDescent="0.2">
      <c r="G857" s="22"/>
      <c r="H857" s="22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 spans="7:18" x14ac:dyDescent="0.2">
      <c r="G858" s="22"/>
      <c r="H858" s="22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 spans="7:18" x14ac:dyDescent="0.2">
      <c r="G859" s="22"/>
      <c r="H859" s="22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 spans="7:18" x14ac:dyDescent="0.2">
      <c r="G860" s="22"/>
      <c r="H860" s="22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 spans="7:18" x14ac:dyDescent="0.2">
      <c r="G861" s="22"/>
      <c r="H861" s="22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 spans="7:18" x14ac:dyDescent="0.2">
      <c r="G862" s="22"/>
      <c r="H862" s="22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 spans="7:18" x14ac:dyDescent="0.2">
      <c r="G863" s="22"/>
      <c r="H863" s="22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 spans="7:18" x14ac:dyDescent="0.2">
      <c r="G864" s="22"/>
      <c r="H864" s="22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 spans="7:18" x14ac:dyDescent="0.2">
      <c r="G865" s="22"/>
      <c r="H865" s="22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 spans="7:18" x14ac:dyDescent="0.2">
      <c r="G866" s="22"/>
      <c r="H866" s="22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 spans="7:18" x14ac:dyDescent="0.2">
      <c r="G867" s="22"/>
      <c r="H867" s="22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 spans="7:18" x14ac:dyDescent="0.2">
      <c r="G868" s="22"/>
      <c r="H868" s="22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7:18" x14ac:dyDescent="0.2">
      <c r="G869" s="22"/>
      <c r="H869" s="22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7:18" x14ac:dyDescent="0.2">
      <c r="G870" s="22"/>
      <c r="H870" s="22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7:18" x14ac:dyDescent="0.2">
      <c r="G871" s="22"/>
      <c r="H871" s="22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7:18" x14ac:dyDescent="0.2">
      <c r="G872" s="22"/>
      <c r="H872" s="22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 spans="7:18" x14ac:dyDescent="0.2">
      <c r="G873" s="22"/>
      <c r="H873" s="22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7:18" x14ac:dyDescent="0.2">
      <c r="G874" s="22"/>
      <c r="H874" s="22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7:18" x14ac:dyDescent="0.2">
      <c r="G875" s="22"/>
      <c r="H875" s="22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 spans="7:18" x14ac:dyDescent="0.2">
      <c r="G876" s="22"/>
      <c r="H876" s="22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 spans="7:18" x14ac:dyDescent="0.2">
      <c r="G877" s="22"/>
      <c r="H877" s="22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 spans="7:18" x14ac:dyDescent="0.2">
      <c r="G878" s="22"/>
      <c r="H878" s="22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 spans="7:18" x14ac:dyDescent="0.2">
      <c r="G879" s="22"/>
      <c r="H879" s="22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 spans="7:18" x14ac:dyDescent="0.2">
      <c r="G880" s="22"/>
      <c r="H880" s="22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 spans="7:18" x14ac:dyDescent="0.2">
      <c r="G881" s="22"/>
      <c r="H881" s="22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 spans="7:18" x14ac:dyDescent="0.2">
      <c r="G882" s="22"/>
      <c r="H882" s="22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 spans="7:18" x14ac:dyDescent="0.2">
      <c r="G883" s="22"/>
      <c r="H883" s="22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 spans="7:18" x14ac:dyDescent="0.2">
      <c r="G884" s="22"/>
      <c r="H884" s="22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 spans="7:18" x14ac:dyDescent="0.2">
      <c r="G885" s="22"/>
      <c r="H885" s="22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 spans="7:18" x14ac:dyDescent="0.2">
      <c r="G886" s="22"/>
      <c r="H886" s="22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 spans="7:18" x14ac:dyDescent="0.2">
      <c r="G887" s="22"/>
      <c r="H887" s="22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 spans="7:18" x14ac:dyDescent="0.2">
      <c r="G888" s="22"/>
      <c r="H888" s="22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 spans="7:18" x14ac:dyDescent="0.2">
      <c r="G889" s="22"/>
      <c r="H889" s="22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 spans="7:18" x14ac:dyDescent="0.2">
      <c r="G890" s="22"/>
      <c r="H890" s="22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 spans="7:18" x14ac:dyDescent="0.2">
      <c r="G891" s="22"/>
      <c r="H891" s="22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 spans="7:18" x14ac:dyDescent="0.2">
      <c r="G892" s="22"/>
      <c r="H892" s="22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 spans="7:18" x14ac:dyDescent="0.2">
      <c r="G893" s="22"/>
      <c r="H893" s="22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 spans="7:18" x14ac:dyDescent="0.2">
      <c r="G894" s="22"/>
      <c r="H894" s="22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 spans="7:18" x14ac:dyDescent="0.2">
      <c r="G895" s="22"/>
      <c r="H895" s="22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7:18" x14ac:dyDescent="0.2">
      <c r="G896" s="22"/>
      <c r="H896" s="22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7:18" x14ac:dyDescent="0.2">
      <c r="G897" s="22"/>
      <c r="H897" s="22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 spans="7:18" x14ac:dyDescent="0.2">
      <c r="G898" s="22"/>
      <c r="H898" s="22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7:18" x14ac:dyDescent="0.2">
      <c r="G899" s="22"/>
      <c r="H899" s="22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7:18" x14ac:dyDescent="0.2">
      <c r="G900" s="22"/>
      <c r="H900" s="22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 spans="7:18" x14ac:dyDescent="0.2">
      <c r="G901" s="22"/>
      <c r="H901" s="22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 spans="7:18" x14ac:dyDescent="0.2">
      <c r="G902" s="22"/>
      <c r="H902" s="22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7:18" x14ac:dyDescent="0.2">
      <c r="G903" s="22"/>
      <c r="H903" s="22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7:18" x14ac:dyDescent="0.2">
      <c r="G904" s="22"/>
      <c r="H904" s="22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 spans="7:18" x14ac:dyDescent="0.2">
      <c r="G905" s="22"/>
      <c r="H905" s="22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 spans="7:18" x14ac:dyDescent="0.2">
      <c r="G906" s="22"/>
      <c r="H906" s="22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 spans="7:18" x14ac:dyDescent="0.2">
      <c r="G907" s="22"/>
      <c r="H907" s="22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 spans="7:18" x14ac:dyDescent="0.2">
      <c r="G908" s="22"/>
      <c r="H908" s="22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 spans="7:18" x14ac:dyDescent="0.2">
      <c r="G909" s="22"/>
      <c r="H909" s="22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 spans="7:18" x14ac:dyDescent="0.2">
      <c r="G910" s="22"/>
      <c r="H910" s="22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 spans="7:18" x14ac:dyDescent="0.2">
      <c r="G911" s="22"/>
      <c r="H911" s="22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 spans="7:18" x14ac:dyDescent="0.2">
      <c r="G912" s="22"/>
      <c r="H912" s="22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 spans="7:18" x14ac:dyDescent="0.2">
      <c r="G913" s="22"/>
      <c r="H913" s="22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 spans="7:18" x14ac:dyDescent="0.2">
      <c r="G914" s="22"/>
      <c r="H914" s="22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 spans="7:18" x14ac:dyDescent="0.2">
      <c r="G915" s="22"/>
      <c r="H915" s="22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 spans="7:18" x14ac:dyDescent="0.2">
      <c r="G916" s="22"/>
      <c r="H916" s="22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 spans="7:18" x14ac:dyDescent="0.2">
      <c r="G917" s="22"/>
      <c r="H917" s="22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7:18" x14ac:dyDescent="0.2">
      <c r="G918" s="22"/>
      <c r="H918" s="22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7:18" x14ac:dyDescent="0.2">
      <c r="G919" s="22"/>
      <c r="H919" s="22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 spans="7:18" x14ac:dyDescent="0.2">
      <c r="G920" s="22"/>
      <c r="H920" s="22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 spans="7:18" x14ac:dyDescent="0.2">
      <c r="G921" s="22"/>
      <c r="H921" s="22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 spans="7:18" x14ac:dyDescent="0.2">
      <c r="G922" s="22"/>
      <c r="H922" s="22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 spans="7:18" x14ac:dyDescent="0.2">
      <c r="G923" s="22"/>
      <c r="H923" s="22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 spans="7:18" x14ac:dyDescent="0.2">
      <c r="G924" s="22"/>
      <c r="H924" s="22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 spans="7:18" x14ac:dyDescent="0.2">
      <c r="G925" s="22"/>
      <c r="H925" s="22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 spans="7:18" x14ac:dyDescent="0.2">
      <c r="G926" s="22"/>
      <c r="H926" s="22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 spans="7:18" x14ac:dyDescent="0.2">
      <c r="G927" s="22"/>
      <c r="H927" s="22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 spans="7:18" x14ac:dyDescent="0.2">
      <c r="G928" s="22"/>
      <c r="H928" s="22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 spans="7:18" x14ac:dyDescent="0.2">
      <c r="G929" s="22"/>
      <c r="H929" s="22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 spans="7:18" x14ac:dyDescent="0.2">
      <c r="G930" s="22"/>
      <c r="H930" s="22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 spans="7:18" x14ac:dyDescent="0.2">
      <c r="G931" s="22"/>
      <c r="H931" s="22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 spans="7:18" x14ac:dyDescent="0.2">
      <c r="G932" s="22"/>
      <c r="H932" s="22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 spans="7:18" x14ac:dyDescent="0.2">
      <c r="G933" s="22"/>
      <c r="H933" s="22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 spans="7:18" x14ac:dyDescent="0.2">
      <c r="G934" s="22"/>
      <c r="H934" s="22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 spans="7:18" x14ac:dyDescent="0.2">
      <c r="G935" s="22"/>
      <c r="H935" s="22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 spans="7:18" x14ac:dyDescent="0.2">
      <c r="G936" s="22"/>
      <c r="H936" s="22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 spans="7:18" x14ac:dyDescent="0.2">
      <c r="G937" s="22"/>
      <c r="H937" s="22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 spans="7:18" x14ac:dyDescent="0.2">
      <c r="G938" s="22"/>
      <c r="H938" s="22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 spans="7:18" x14ac:dyDescent="0.2">
      <c r="G939" s="22"/>
      <c r="H939" s="22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7:18" x14ac:dyDescent="0.2">
      <c r="G940" s="22"/>
      <c r="H940" s="22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7:18" x14ac:dyDescent="0.2">
      <c r="G941" s="22"/>
      <c r="H941" s="22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 spans="7:18" x14ac:dyDescent="0.2">
      <c r="G942" s="22"/>
      <c r="H942" s="22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 spans="7:18" x14ac:dyDescent="0.2">
      <c r="G943" s="22"/>
      <c r="H943" s="22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 spans="7:18" x14ac:dyDescent="0.2">
      <c r="G944" s="22"/>
      <c r="H944" s="22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 spans="7:18" x14ac:dyDescent="0.2">
      <c r="G945" s="22"/>
      <c r="H945" s="22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 spans="7:18" x14ac:dyDescent="0.2">
      <c r="G946" s="22"/>
      <c r="H946" s="22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 spans="7:18" x14ac:dyDescent="0.2">
      <c r="G947" s="22"/>
      <c r="H947" s="22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 spans="7:18" x14ac:dyDescent="0.2">
      <c r="G948" s="22"/>
      <c r="H948" s="22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 spans="7:18" x14ac:dyDescent="0.2">
      <c r="G949" s="22"/>
      <c r="H949" s="22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 spans="7:18" x14ac:dyDescent="0.2">
      <c r="G950" s="22"/>
      <c r="H950" s="22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 spans="7:18" x14ac:dyDescent="0.2">
      <c r="G951" s="22"/>
      <c r="H951" s="22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 spans="7:18" x14ac:dyDescent="0.2">
      <c r="G952" s="22"/>
      <c r="H952" s="22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 spans="7:18" x14ac:dyDescent="0.2">
      <c r="G953" s="22"/>
      <c r="H953" s="22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 spans="7:18" x14ac:dyDescent="0.2">
      <c r="G954" s="22"/>
      <c r="H954" s="22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 spans="7:18" x14ac:dyDescent="0.2">
      <c r="G955" s="22"/>
      <c r="H955" s="22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 spans="7:18" x14ac:dyDescent="0.2">
      <c r="G956" s="22"/>
      <c r="H956" s="22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 spans="7:18" x14ac:dyDescent="0.2">
      <c r="G957" s="22"/>
      <c r="H957" s="22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 spans="7:18" x14ac:dyDescent="0.2">
      <c r="G958" s="22"/>
      <c r="H958" s="22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 spans="7:18" x14ac:dyDescent="0.2">
      <c r="G959" s="22"/>
      <c r="H959" s="22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 spans="7:18" x14ac:dyDescent="0.2">
      <c r="G960" s="22"/>
      <c r="H960" s="22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 spans="7:18" x14ac:dyDescent="0.2">
      <c r="G961" s="22"/>
      <c r="H961" s="22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7:18" x14ac:dyDescent="0.2">
      <c r="G962" s="22"/>
      <c r="H962" s="22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7:18" x14ac:dyDescent="0.2">
      <c r="G963" s="22"/>
      <c r="H963" s="22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 spans="7:18" x14ac:dyDescent="0.2">
      <c r="G964" s="22"/>
      <c r="H964" s="22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 spans="7:18" x14ac:dyDescent="0.2">
      <c r="G965" s="22"/>
      <c r="H965" s="22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 spans="7:18" x14ac:dyDescent="0.2">
      <c r="G966" s="22"/>
      <c r="H966" s="22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 spans="7:18" x14ac:dyDescent="0.2">
      <c r="G967" s="22"/>
      <c r="H967" s="22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 spans="7:18" x14ac:dyDescent="0.2">
      <c r="G968" s="22"/>
      <c r="H968" s="22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 spans="7:18" x14ac:dyDescent="0.2">
      <c r="G969" s="22"/>
      <c r="H969" s="22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 spans="7:18" x14ac:dyDescent="0.2">
      <c r="G970" s="22"/>
      <c r="H970" s="22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 spans="7:18" x14ac:dyDescent="0.2">
      <c r="G971" s="22"/>
      <c r="H971" s="22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 spans="7:18" x14ac:dyDescent="0.2">
      <c r="G972" s="22"/>
      <c r="H972" s="22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 spans="7:18" x14ac:dyDescent="0.2">
      <c r="G973" s="22"/>
      <c r="H973" s="22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 spans="7:18" x14ac:dyDescent="0.2">
      <c r="G974" s="22"/>
      <c r="H974" s="22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 spans="7:18" x14ac:dyDescent="0.2">
      <c r="G975" s="22"/>
      <c r="H975" s="22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 spans="7:18" x14ac:dyDescent="0.2">
      <c r="G976" s="22"/>
      <c r="H976" s="22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7:18" x14ac:dyDescent="0.2">
      <c r="G977" s="22"/>
      <c r="H977" s="22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7:18" x14ac:dyDescent="0.2">
      <c r="G978" s="22"/>
      <c r="H978" s="22"/>
      <c r="I978" s="19"/>
      <c r="J978" s="19"/>
      <c r="K978" s="19"/>
      <c r="L978" s="19"/>
      <c r="M978" s="19"/>
      <c r="N978" s="19"/>
      <c r="O978" s="19"/>
      <c r="P978" s="19"/>
      <c r="Q978" s="19"/>
      <c r="R978" s="19"/>
    </row>
    <row r="979" spans="7:18" x14ac:dyDescent="0.2">
      <c r="G979" s="22"/>
      <c r="H979" s="22"/>
      <c r="I979" s="19"/>
      <c r="J979" s="19"/>
      <c r="K979" s="19"/>
      <c r="L979" s="19"/>
      <c r="M979" s="19"/>
      <c r="N979" s="19"/>
      <c r="O979" s="19"/>
      <c r="P979" s="19"/>
      <c r="Q979" s="19"/>
      <c r="R979" s="19"/>
    </row>
    <row r="980" spans="7:18" x14ac:dyDescent="0.2">
      <c r="G980" s="22"/>
      <c r="H980" s="22"/>
      <c r="I980" s="19"/>
      <c r="J980" s="19"/>
      <c r="K980" s="19"/>
      <c r="L980" s="19"/>
      <c r="M980" s="19"/>
      <c r="N980" s="19"/>
      <c r="O980" s="19"/>
      <c r="P980" s="19"/>
      <c r="Q980" s="19"/>
      <c r="R980" s="19"/>
    </row>
    <row r="981" spans="7:18" x14ac:dyDescent="0.2">
      <c r="G981" s="22"/>
      <c r="H981" s="22"/>
      <c r="I981" s="19"/>
      <c r="J981" s="19"/>
      <c r="K981" s="19"/>
      <c r="L981" s="19"/>
      <c r="M981" s="19"/>
      <c r="N981" s="19"/>
      <c r="O981" s="19"/>
      <c r="P981" s="19"/>
      <c r="Q981" s="19"/>
      <c r="R981" s="19"/>
    </row>
    <row r="982" spans="7:18" x14ac:dyDescent="0.2">
      <c r="G982" s="22"/>
      <c r="H982" s="22"/>
      <c r="I982" s="19"/>
      <c r="J982" s="19"/>
      <c r="K982" s="19"/>
      <c r="L982" s="19"/>
      <c r="M982" s="19"/>
      <c r="N982" s="19"/>
      <c r="O982" s="19"/>
      <c r="P982" s="19"/>
      <c r="Q982" s="19"/>
      <c r="R982" s="19"/>
    </row>
    <row r="983" spans="7:18" x14ac:dyDescent="0.2">
      <c r="G983" s="22"/>
      <c r="H983" s="22"/>
      <c r="I983" s="19"/>
      <c r="J983" s="19"/>
      <c r="K983" s="19"/>
      <c r="L983" s="19"/>
      <c r="M983" s="19"/>
      <c r="N983" s="19"/>
      <c r="O983" s="19"/>
      <c r="P983" s="19"/>
      <c r="Q983" s="19"/>
      <c r="R983" s="19"/>
    </row>
    <row r="984" spans="7:18" x14ac:dyDescent="0.2">
      <c r="G984" s="22"/>
      <c r="H984" s="22"/>
      <c r="I984" s="19"/>
      <c r="J984" s="19"/>
      <c r="K984" s="19"/>
      <c r="L984" s="19"/>
      <c r="M984" s="19"/>
      <c r="N984" s="19"/>
      <c r="O984" s="19"/>
      <c r="P984" s="19"/>
      <c r="Q984" s="19"/>
      <c r="R984" s="19"/>
    </row>
    <row r="985" spans="7:18" x14ac:dyDescent="0.2">
      <c r="G985" s="22"/>
      <c r="H985" s="22"/>
      <c r="I985" s="19"/>
      <c r="J985" s="19"/>
      <c r="K985" s="19"/>
      <c r="L985" s="19"/>
      <c r="M985" s="19"/>
      <c r="N985" s="19"/>
      <c r="O985" s="19"/>
      <c r="P985" s="19"/>
      <c r="Q985" s="19"/>
      <c r="R985" s="19"/>
    </row>
    <row r="986" spans="7:18" x14ac:dyDescent="0.2">
      <c r="G986" s="22"/>
      <c r="H986" s="22"/>
      <c r="I986" s="19"/>
      <c r="J986" s="19"/>
      <c r="K986" s="19"/>
      <c r="L986" s="19"/>
      <c r="M986" s="19"/>
      <c r="N986" s="19"/>
      <c r="O986" s="19"/>
      <c r="P986" s="19"/>
      <c r="Q986" s="19"/>
      <c r="R986" s="19"/>
    </row>
    <row r="987" spans="7:18" x14ac:dyDescent="0.2">
      <c r="G987" s="22"/>
      <c r="H987" s="22"/>
      <c r="I987" s="19"/>
      <c r="J987" s="19"/>
      <c r="K987" s="19"/>
      <c r="L987" s="19"/>
      <c r="M987" s="19"/>
      <c r="N987" s="19"/>
      <c r="O987" s="19"/>
      <c r="P987" s="19"/>
      <c r="Q987" s="19"/>
      <c r="R987" s="19"/>
    </row>
    <row r="988" spans="7:18" x14ac:dyDescent="0.2">
      <c r="G988" s="22"/>
      <c r="H988" s="22"/>
      <c r="I988" s="19"/>
      <c r="J988" s="19"/>
      <c r="K988" s="19"/>
      <c r="L988" s="19"/>
      <c r="M988" s="19"/>
      <c r="N988" s="19"/>
      <c r="O988" s="19"/>
      <c r="P988" s="19"/>
      <c r="Q988" s="19"/>
      <c r="R988" s="19"/>
    </row>
    <row r="989" spans="7:18" x14ac:dyDescent="0.2">
      <c r="G989" s="22"/>
      <c r="H989" s="22"/>
      <c r="I989" s="19"/>
      <c r="J989" s="19"/>
      <c r="K989" s="19"/>
      <c r="L989" s="19"/>
      <c r="M989" s="19"/>
      <c r="N989" s="19"/>
      <c r="O989" s="19"/>
      <c r="P989" s="19"/>
      <c r="Q989" s="19"/>
      <c r="R989" s="19"/>
    </row>
    <row r="990" spans="7:18" x14ac:dyDescent="0.2">
      <c r="G990" s="22"/>
      <c r="H990" s="22"/>
      <c r="I990" s="19"/>
      <c r="J990" s="19"/>
      <c r="K990" s="19"/>
      <c r="L990" s="19"/>
      <c r="M990" s="19"/>
      <c r="N990" s="19"/>
      <c r="O990" s="19"/>
      <c r="P990" s="19"/>
      <c r="Q990" s="19"/>
      <c r="R990" s="19"/>
    </row>
    <row r="991" spans="7:18" x14ac:dyDescent="0.2">
      <c r="G991" s="22"/>
      <c r="H991" s="22"/>
      <c r="I991" s="19"/>
      <c r="J991" s="19"/>
      <c r="K991" s="19"/>
      <c r="L991" s="19"/>
      <c r="M991" s="19"/>
      <c r="N991" s="19"/>
      <c r="O991" s="19"/>
      <c r="P991" s="19"/>
      <c r="Q991" s="19"/>
      <c r="R991" s="19"/>
    </row>
    <row r="992" spans="7:18" x14ac:dyDescent="0.2">
      <c r="G992" s="22"/>
      <c r="H992" s="22"/>
      <c r="I992" s="19"/>
      <c r="J992" s="19"/>
      <c r="K992" s="19"/>
      <c r="L992" s="19"/>
      <c r="M992" s="19"/>
      <c r="N992" s="19"/>
      <c r="O992" s="19"/>
      <c r="P992" s="19"/>
      <c r="Q992" s="19"/>
      <c r="R992" s="19"/>
    </row>
    <row r="993" spans="7:18" x14ac:dyDescent="0.2">
      <c r="G993" s="22"/>
      <c r="H993" s="22"/>
      <c r="I993" s="19"/>
      <c r="J993" s="19"/>
      <c r="K993" s="19"/>
      <c r="L993" s="19"/>
      <c r="M993" s="19"/>
      <c r="N993" s="19"/>
      <c r="O993" s="19"/>
      <c r="P993" s="19"/>
      <c r="Q993" s="19"/>
      <c r="R993" s="19"/>
    </row>
    <row r="994" spans="7:18" x14ac:dyDescent="0.2">
      <c r="G994" s="22"/>
      <c r="H994" s="22"/>
      <c r="I994" s="19"/>
      <c r="J994" s="19"/>
      <c r="K994" s="19"/>
      <c r="L994" s="19"/>
      <c r="M994" s="19"/>
      <c r="N994" s="19"/>
      <c r="O994" s="19"/>
      <c r="P994" s="19"/>
      <c r="Q994" s="19"/>
      <c r="R994" s="19"/>
    </row>
    <row r="995" spans="7:18" x14ac:dyDescent="0.2">
      <c r="G995" s="22"/>
      <c r="H995" s="22"/>
      <c r="I995" s="19"/>
      <c r="J995" s="19"/>
      <c r="K995" s="19"/>
      <c r="L995" s="19"/>
      <c r="M995" s="19"/>
      <c r="N995" s="19"/>
      <c r="O995" s="19"/>
      <c r="P995" s="19"/>
      <c r="Q995" s="19"/>
      <c r="R995" s="19"/>
    </row>
    <row r="996" spans="7:18" x14ac:dyDescent="0.2">
      <c r="G996" s="22"/>
      <c r="H996" s="22"/>
      <c r="I996" s="19"/>
      <c r="J996" s="19"/>
      <c r="K996" s="19"/>
      <c r="L996" s="19"/>
      <c r="M996" s="19"/>
      <c r="N996" s="19"/>
      <c r="O996" s="19"/>
      <c r="P996" s="19"/>
      <c r="Q996" s="19"/>
      <c r="R996" s="19"/>
    </row>
    <row r="997" spans="7:18" x14ac:dyDescent="0.2">
      <c r="G997" s="22"/>
      <c r="H997" s="22"/>
      <c r="I997" s="19"/>
      <c r="J997" s="19"/>
      <c r="K997" s="19"/>
      <c r="L997" s="19"/>
      <c r="M997" s="19"/>
      <c r="N997" s="19"/>
      <c r="O997" s="19"/>
      <c r="P997" s="19"/>
      <c r="Q997" s="19"/>
      <c r="R997" s="19"/>
    </row>
    <row r="998" spans="7:18" x14ac:dyDescent="0.2">
      <c r="G998" s="22"/>
      <c r="H998" s="22"/>
      <c r="I998" s="19"/>
      <c r="J998" s="19"/>
      <c r="K998" s="19"/>
      <c r="L998" s="19"/>
      <c r="M998" s="19"/>
      <c r="N998" s="19"/>
      <c r="O998" s="19"/>
      <c r="P998" s="19"/>
      <c r="Q998" s="19"/>
      <c r="R998" s="19"/>
    </row>
    <row r="999" spans="7:18" x14ac:dyDescent="0.2">
      <c r="G999" s="22"/>
      <c r="H999" s="22"/>
      <c r="I999" s="19"/>
      <c r="J999" s="19"/>
      <c r="K999" s="19"/>
      <c r="L999" s="19"/>
      <c r="M999" s="19"/>
      <c r="N999" s="19"/>
      <c r="O999" s="19"/>
      <c r="P999" s="19"/>
      <c r="Q999" s="19"/>
      <c r="R999" s="19"/>
    </row>
    <row r="1000" spans="7:18" x14ac:dyDescent="0.2">
      <c r="G1000" s="22"/>
      <c r="H1000" s="22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</row>
    <row r="1001" spans="7:18" x14ac:dyDescent="0.2">
      <c r="G1001" s="22"/>
      <c r="H1001" s="22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</row>
    <row r="1002" spans="7:18" x14ac:dyDescent="0.2">
      <c r="G1002" s="22"/>
      <c r="H1002" s="22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</row>
    <row r="1003" spans="7:18" x14ac:dyDescent="0.2">
      <c r="G1003" s="22"/>
      <c r="H1003" s="22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</row>
    <row r="1004" spans="7:18" x14ac:dyDescent="0.2">
      <c r="G1004" s="22"/>
      <c r="H1004" s="22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</row>
    <row r="1005" spans="7:18" x14ac:dyDescent="0.2">
      <c r="G1005" s="22"/>
      <c r="H1005" s="22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</row>
    <row r="1006" spans="7:18" x14ac:dyDescent="0.2">
      <c r="G1006" s="22"/>
      <c r="H1006" s="22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</row>
    <row r="1007" spans="7:18" x14ac:dyDescent="0.2">
      <c r="G1007" s="22"/>
      <c r="H1007" s="22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</row>
    <row r="1008" spans="7:18" x14ac:dyDescent="0.2">
      <c r="G1008" s="22"/>
      <c r="H1008" s="22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</row>
    <row r="1009" spans="7:18" x14ac:dyDescent="0.2">
      <c r="G1009" s="22"/>
      <c r="H1009" s="22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</row>
    <row r="1010" spans="7:18" x14ac:dyDescent="0.2">
      <c r="G1010" s="22"/>
      <c r="H1010" s="22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</row>
    <row r="1011" spans="7:18" x14ac:dyDescent="0.2">
      <c r="G1011" s="22"/>
      <c r="H1011" s="22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</row>
    <row r="1012" spans="7:18" x14ac:dyDescent="0.2">
      <c r="G1012" s="22"/>
      <c r="H1012" s="22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</row>
    <row r="1013" spans="7:18" x14ac:dyDescent="0.2">
      <c r="G1013" s="22"/>
      <c r="H1013" s="22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</row>
    <row r="1014" spans="7:18" x14ac:dyDescent="0.2">
      <c r="G1014" s="22"/>
      <c r="H1014" s="22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</row>
    <row r="1015" spans="7:18" x14ac:dyDescent="0.2">
      <c r="G1015" s="22"/>
      <c r="H1015" s="22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</row>
    <row r="1016" spans="7:18" x14ac:dyDescent="0.2">
      <c r="G1016" s="22"/>
      <c r="H1016" s="22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</row>
    <row r="1017" spans="7:18" x14ac:dyDescent="0.2">
      <c r="G1017" s="22"/>
      <c r="H1017" s="22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</row>
    <row r="1018" spans="7:18" x14ac:dyDescent="0.2">
      <c r="G1018" s="22"/>
      <c r="H1018" s="22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</row>
    <row r="1019" spans="7:18" x14ac:dyDescent="0.2">
      <c r="G1019" s="22"/>
      <c r="H1019" s="22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</row>
    <row r="1020" spans="7:18" x14ac:dyDescent="0.2">
      <c r="G1020" s="22"/>
      <c r="H1020" s="22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</row>
    <row r="1021" spans="7:18" x14ac:dyDescent="0.2">
      <c r="G1021" s="22"/>
      <c r="H1021" s="22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</row>
    <row r="1022" spans="7:18" x14ac:dyDescent="0.2">
      <c r="G1022" s="22"/>
      <c r="H1022" s="22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</row>
    <row r="1023" spans="7:18" x14ac:dyDescent="0.2">
      <c r="G1023" s="22"/>
      <c r="H1023" s="22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</row>
    <row r="1024" spans="7:18" x14ac:dyDescent="0.2">
      <c r="G1024" s="22"/>
      <c r="H1024" s="22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</row>
    <row r="1025" spans="7:18" x14ac:dyDescent="0.2">
      <c r="G1025" s="22"/>
      <c r="H1025" s="22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</row>
    <row r="1026" spans="7:18" x14ac:dyDescent="0.2">
      <c r="G1026" s="22"/>
      <c r="H1026" s="22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</row>
    <row r="1027" spans="7:18" x14ac:dyDescent="0.2">
      <c r="G1027" s="22"/>
      <c r="H1027" s="22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</row>
    <row r="1028" spans="7:18" x14ac:dyDescent="0.2">
      <c r="G1028" s="22"/>
      <c r="H1028" s="22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</row>
    <row r="1029" spans="7:18" x14ac:dyDescent="0.2">
      <c r="G1029" s="22"/>
      <c r="H1029" s="22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</row>
    <row r="1030" spans="7:18" x14ac:dyDescent="0.2">
      <c r="G1030" s="22"/>
      <c r="H1030" s="22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</row>
    <row r="1031" spans="7:18" x14ac:dyDescent="0.2">
      <c r="G1031" s="22"/>
      <c r="H1031" s="22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</row>
    <row r="1032" spans="7:18" x14ac:dyDescent="0.2">
      <c r="G1032" s="22"/>
      <c r="H1032" s="22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</row>
    <row r="1033" spans="7:18" x14ac:dyDescent="0.2">
      <c r="G1033" s="22"/>
      <c r="H1033" s="22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</row>
    <row r="1034" spans="7:18" x14ac:dyDescent="0.2">
      <c r="G1034" s="22"/>
      <c r="H1034" s="22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</row>
    <row r="1035" spans="7:18" x14ac:dyDescent="0.2">
      <c r="G1035" s="22"/>
      <c r="H1035" s="22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</row>
    <row r="1036" spans="7:18" x14ac:dyDescent="0.2">
      <c r="G1036" s="22"/>
      <c r="H1036" s="22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</row>
    <row r="1037" spans="7:18" x14ac:dyDescent="0.2">
      <c r="G1037" s="22"/>
      <c r="H1037" s="22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</row>
    <row r="1038" spans="7:18" x14ac:dyDescent="0.2">
      <c r="G1038" s="22"/>
      <c r="H1038" s="22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</row>
    <row r="1039" spans="7:18" x14ac:dyDescent="0.2">
      <c r="G1039" s="22"/>
      <c r="H1039" s="22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</row>
    <row r="1040" spans="7:18" x14ac:dyDescent="0.2">
      <c r="G1040" s="22"/>
      <c r="H1040" s="22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</row>
    <row r="1041" spans="7:18" x14ac:dyDescent="0.2">
      <c r="G1041" s="22"/>
      <c r="H1041" s="22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</row>
    <row r="1042" spans="7:18" x14ac:dyDescent="0.2">
      <c r="G1042" s="22"/>
      <c r="H1042" s="22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</row>
    <row r="1043" spans="7:18" x14ac:dyDescent="0.2">
      <c r="G1043" s="22"/>
      <c r="H1043" s="22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</row>
    <row r="1044" spans="7:18" x14ac:dyDescent="0.2">
      <c r="G1044" s="22"/>
      <c r="H1044" s="22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</row>
    <row r="1045" spans="7:18" x14ac:dyDescent="0.2">
      <c r="G1045" s="22"/>
      <c r="H1045" s="22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</row>
    <row r="1046" spans="7:18" x14ac:dyDescent="0.2">
      <c r="G1046" s="22"/>
      <c r="H1046" s="22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</row>
    <row r="1047" spans="7:18" x14ac:dyDescent="0.2">
      <c r="G1047" s="22"/>
      <c r="H1047" s="22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</row>
    <row r="1048" spans="7:18" x14ac:dyDescent="0.2">
      <c r="G1048" s="22"/>
      <c r="H1048" s="22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</row>
    <row r="1049" spans="7:18" x14ac:dyDescent="0.2">
      <c r="G1049" s="22"/>
      <c r="H1049" s="22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</row>
    <row r="1050" spans="7:18" x14ac:dyDescent="0.2">
      <c r="G1050" s="22"/>
      <c r="H1050" s="22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</row>
    <row r="1051" spans="7:18" x14ac:dyDescent="0.2">
      <c r="G1051" s="22"/>
      <c r="H1051" s="22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</row>
    <row r="1052" spans="7:18" x14ac:dyDescent="0.2">
      <c r="G1052" s="22"/>
      <c r="H1052" s="22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</row>
    <row r="1053" spans="7:18" x14ac:dyDescent="0.2">
      <c r="G1053" s="22"/>
      <c r="H1053" s="22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</row>
    <row r="1054" spans="7:18" x14ac:dyDescent="0.25"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</row>
    <row r="1055" spans="7:18" x14ac:dyDescent="0.25"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</row>
    <row r="1056" spans="7:18" x14ac:dyDescent="0.25"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9:18" x14ac:dyDescent="0.25"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9:18" x14ac:dyDescent="0.25"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</row>
    <row r="1059" spans="9:18" x14ac:dyDescent="0.25"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</row>
    <row r="1060" spans="9:18" x14ac:dyDescent="0.25"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</row>
    <row r="1061" spans="9:18" x14ac:dyDescent="0.25"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</row>
    <row r="1062" spans="9:18" x14ac:dyDescent="0.25"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</row>
    <row r="1063" spans="9:18" x14ac:dyDescent="0.25"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</row>
    <row r="1064" spans="9:18" x14ac:dyDescent="0.25"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</row>
    <row r="1065" spans="9:18" x14ac:dyDescent="0.25"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</row>
    <row r="1066" spans="9:18" x14ac:dyDescent="0.25"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</row>
    <row r="1067" spans="9:18" x14ac:dyDescent="0.25"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</row>
    <row r="1068" spans="9:18" x14ac:dyDescent="0.25"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</row>
    <row r="1069" spans="9:18" x14ac:dyDescent="0.25"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</row>
    <row r="1070" spans="9:18" x14ac:dyDescent="0.25"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</row>
    <row r="1071" spans="9:18" x14ac:dyDescent="0.25"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</row>
    <row r="1072" spans="9:18" x14ac:dyDescent="0.25"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</row>
    <row r="1073" spans="9:18" x14ac:dyDescent="0.25"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</row>
    <row r="1074" spans="9:18" x14ac:dyDescent="0.25"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</row>
    <row r="1075" spans="9:18" x14ac:dyDescent="0.25"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</row>
    <row r="1076" spans="9:18" x14ac:dyDescent="0.25"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</row>
    <row r="1077" spans="9:18" x14ac:dyDescent="0.25"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</row>
    <row r="1078" spans="9:18" x14ac:dyDescent="0.25"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</row>
    <row r="1079" spans="9:18" x14ac:dyDescent="0.25"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</row>
    <row r="1080" spans="9:18" x14ac:dyDescent="0.25"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</row>
  </sheetData>
  <mergeCells count="18">
    <mergeCell ref="C20:F20"/>
    <mergeCell ref="C14:F14"/>
    <mergeCell ref="C16:F16"/>
    <mergeCell ref="C18:F18"/>
    <mergeCell ref="C12:F12"/>
    <mergeCell ref="C9:F9"/>
    <mergeCell ref="C10:F10"/>
    <mergeCell ref="C19:F19"/>
    <mergeCell ref="C17:F17"/>
    <mergeCell ref="C13:F13"/>
    <mergeCell ref="C15:F15"/>
    <mergeCell ref="C11:F11"/>
    <mergeCell ref="B2:F2"/>
    <mergeCell ref="C4:F4"/>
    <mergeCell ref="C5:F5"/>
    <mergeCell ref="C7:F7"/>
    <mergeCell ref="C8:F8"/>
    <mergeCell ref="C6:F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8"/>
  <sheetViews>
    <sheetView showGridLines="0" zoomScale="90" zoomScaleNormal="90" workbookViewId="0">
      <selection activeCell="K18" sqref="K18"/>
    </sheetView>
  </sheetViews>
  <sheetFormatPr defaultColWidth="8.85546875" defaultRowHeight="15" x14ac:dyDescent="0.3"/>
  <cols>
    <col min="1" max="2" width="8.85546875" style="32"/>
    <col min="3" max="3" width="13.85546875" style="32" customWidth="1"/>
    <col min="4" max="4" width="27.85546875" style="32" customWidth="1"/>
    <col min="5" max="5" width="46.42578125" style="32" customWidth="1"/>
    <col min="6" max="6" width="1.85546875" style="32" customWidth="1"/>
    <col min="7" max="7" width="6.7109375" style="32" customWidth="1"/>
    <col min="8" max="8" width="27.42578125" style="32" customWidth="1"/>
    <col min="9" max="9" width="1.140625" style="32" customWidth="1"/>
    <col min="10" max="10" width="8.85546875" style="32"/>
    <col min="11" max="11" width="38.7109375" style="32" customWidth="1"/>
    <col min="12" max="16384" width="8.85546875" style="32"/>
  </cols>
  <sheetData>
    <row r="1" spans="2:34" s="19" customFormat="1" ht="11.25" customHeight="1" x14ac:dyDescent="0.2">
      <c r="B1" s="29"/>
      <c r="E1" s="30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AE1" s="43"/>
      <c r="AF1" s="43"/>
      <c r="AG1" s="43"/>
      <c r="AH1" s="43"/>
    </row>
    <row r="2" spans="2:34" s="19" customFormat="1" ht="21.75" customHeight="1" x14ac:dyDescent="0.2">
      <c r="B2" s="29"/>
      <c r="C2" s="49" t="s">
        <v>66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30"/>
      <c r="S2" s="30"/>
      <c r="V2" s="47"/>
      <c r="W2" s="30"/>
      <c r="X2" s="30"/>
      <c r="AE2" s="43"/>
      <c r="AF2" s="43"/>
      <c r="AG2" s="43"/>
      <c r="AH2" s="43"/>
    </row>
    <row r="3" spans="2:34" s="19" customFormat="1" ht="6.75" customHeight="1" thickBot="1" x14ac:dyDescent="0.3">
      <c r="B3" s="33"/>
      <c r="C3" s="33"/>
      <c r="D3" s="44"/>
      <c r="E3" s="44"/>
      <c r="F3" s="44"/>
      <c r="G3" s="44"/>
      <c r="H3" s="46"/>
      <c r="I3" s="46"/>
      <c r="J3" s="44"/>
      <c r="K3" s="46"/>
      <c r="L3" s="46"/>
      <c r="M3" s="44"/>
      <c r="N3" s="45"/>
      <c r="O3" s="44"/>
      <c r="P3" s="44"/>
      <c r="Q3" s="44"/>
      <c r="R3" s="44"/>
      <c r="S3" s="44"/>
      <c r="T3" s="44"/>
      <c r="U3" s="44"/>
      <c r="V3" s="44"/>
      <c r="W3" s="44"/>
      <c r="X3" s="44"/>
      <c r="AE3" s="43"/>
      <c r="AF3" s="43"/>
      <c r="AG3" s="43"/>
      <c r="AH3" s="43"/>
    </row>
    <row r="4" spans="2:34" s="33" customFormat="1" ht="13.5" customHeight="1" x14ac:dyDescent="0.25">
      <c r="B4" s="31"/>
      <c r="C4" s="122" t="s">
        <v>65</v>
      </c>
      <c r="D4" s="122"/>
      <c r="E4" s="103" t="s">
        <v>101</v>
      </c>
      <c r="F4" s="42"/>
      <c r="G4" s="41"/>
      <c r="H4" s="40"/>
      <c r="I4" s="40"/>
      <c r="J4" s="39"/>
      <c r="K4" s="39"/>
      <c r="L4" s="39"/>
      <c r="M4" s="39"/>
      <c r="N4" s="35"/>
      <c r="O4" s="30"/>
      <c r="P4" s="30"/>
      <c r="Q4" s="30"/>
      <c r="R4" s="30"/>
      <c r="S4" s="30"/>
      <c r="T4" s="30"/>
      <c r="U4" s="30"/>
      <c r="V4" s="30"/>
      <c r="W4" s="30"/>
      <c r="X4" s="30"/>
      <c r="AE4" s="34"/>
      <c r="AF4" s="34"/>
      <c r="AG4" s="34"/>
      <c r="AH4" s="34"/>
    </row>
    <row r="5" spans="2:34" s="33" customFormat="1" ht="13.5" customHeight="1" x14ac:dyDescent="0.25">
      <c r="B5" s="31"/>
      <c r="C5" s="123" t="s">
        <v>79</v>
      </c>
      <c r="D5" s="123"/>
      <c r="E5" s="104" t="s">
        <v>85</v>
      </c>
      <c r="F5" s="36"/>
      <c r="G5" s="37" t="s">
        <v>61</v>
      </c>
      <c r="H5" s="108" t="s">
        <v>96</v>
      </c>
      <c r="I5" s="36"/>
      <c r="J5" s="37" t="s">
        <v>60</v>
      </c>
      <c r="K5" s="36" t="s">
        <v>83</v>
      </c>
      <c r="L5" s="38"/>
      <c r="M5" s="38"/>
      <c r="N5" s="35"/>
      <c r="O5" s="30"/>
      <c r="P5" s="30"/>
      <c r="Q5" s="30"/>
      <c r="R5" s="30"/>
      <c r="S5" s="30"/>
      <c r="T5" s="30"/>
      <c r="U5" s="30"/>
      <c r="V5" s="30"/>
      <c r="W5" s="30"/>
      <c r="X5" s="30"/>
      <c r="AE5" s="34"/>
      <c r="AF5" s="34"/>
      <c r="AG5" s="34"/>
      <c r="AH5" s="34"/>
    </row>
    <row r="6" spans="2:34" s="33" customFormat="1" ht="13.5" customHeight="1" x14ac:dyDescent="0.25">
      <c r="B6" s="31"/>
      <c r="C6" s="123" t="s">
        <v>64</v>
      </c>
      <c r="D6" s="124"/>
      <c r="E6" s="104" t="s">
        <v>97</v>
      </c>
      <c r="F6" s="36"/>
      <c r="G6" s="37" t="s">
        <v>61</v>
      </c>
      <c r="H6" s="36" t="s">
        <v>82</v>
      </c>
      <c r="I6" s="36"/>
      <c r="J6" s="37" t="s">
        <v>60</v>
      </c>
      <c r="K6" s="36" t="s">
        <v>83</v>
      </c>
      <c r="L6" s="36"/>
      <c r="M6" s="36"/>
      <c r="N6" s="35"/>
      <c r="O6" s="30"/>
      <c r="P6" s="30"/>
      <c r="Q6" s="30"/>
      <c r="R6" s="30"/>
      <c r="S6" s="30"/>
      <c r="T6" s="30"/>
      <c r="U6" s="30"/>
      <c r="V6" s="30"/>
      <c r="W6" s="30"/>
      <c r="X6" s="30"/>
      <c r="AE6" s="34"/>
      <c r="AF6" s="34"/>
      <c r="AG6" s="34"/>
      <c r="AH6" s="34"/>
    </row>
    <row r="7" spans="2:34" s="33" customFormat="1" ht="13.5" customHeight="1" x14ac:dyDescent="0.25">
      <c r="B7" s="31"/>
      <c r="C7" s="123" t="s">
        <v>63</v>
      </c>
      <c r="D7" s="124"/>
      <c r="E7" s="104" t="s">
        <v>85</v>
      </c>
      <c r="F7" s="36"/>
      <c r="G7" s="37" t="s">
        <v>61</v>
      </c>
      <c r="H7" s="108" t="s">
        <v>96</v>
      </c>
      <c r="I7" s="36"/>
      <c r="J7" s="37" t="s">
        <v>60</v>
      </c>
      <c r="K7" s="36" t="s">
        <v>83</v>
      </c>
      <c r="L7" s="36"/>
      <c r="M7" s="36"/>
      <c r="N7" s="35"/>
      <c r="O7" s="30"/>
      <c r="P7" s="30"/>
      <c r="Q7" s="30"/>
      <c r="R7" s="30"/>
      <c r="S7" s="30"/>
      <c r="T7" s="30"/>
      <c r="U7" s="30"/>
      <c r="V7" s="30"/>
      <c r="W7" s="30"/>
      <c r="X7" s="30"/>
      <c r="AE7" s="34"/>
      <c r="AF7" s="34"/>
      <c r="AG7" s="34"/>
      <c r="AH7" s="34"/>
    </row>
    <row r="8" spans="2:34" s="33" customFormat="1" ht="13.5" customHeight="1" x14ac:dyDescent="0.25">
      <c r="B8" s="31"/>
      <c r="C8" s="123" t="s">
        <v>62</v>
      </c>
      <c r="D8" s="124"/>
      <c r="E8" s="104" t="s">
        <v>98</v>
      </c>
      <c r="F8" s="36"/>
      <c r="G8" s="37" t="s">
        <v>61</v>
      </c>
      <c r="H8" s="108" t="s">
        <v>99</v>
      </c>
      <c r="I8" s="36"/>
      <c r="J8" s="37" t="s">
        <v>60</v>
      </c>
      <c r="K8" s="36" t="s">
        <v>100</v>
      </c>
      <c r="L8" s="36"/>
      <c r="M8" s="36"/>
      <c r="N8" s="35"/>
      <c r="O8" s="30"/>
      <c r="P8" s="30"/>
      <c r="Q8" s="30"/>
      <c r="R8" s="30"/>
      <c r="S8" s="30"/>
      <c r="T8" s="30"/>
      <c r="U8" s="30"/>
      <c r="V8" s="30"/>
      <c r="W8" s="30"/>
      <c r="X8" s="30"/>
      <c r="AE8" s="34"/>
      <c r="AF8" s="34"/>
      <c r="AG8" s="34"/>
      <c r="AH8" s="34"/>
    </row>
  </sheetData>
  <mergeCells count="5">
    <mergeCell ref="C4:D4"/>
    <mergeCell ref="C5:D5"/>
    <mergeCell ref="C6:D6"/>
    <mergeCell ref="C7:D7"/>
    <mergeCell ref="C8:D8"/>
  </mergeCells>
  <hyperlinks>
    <hyperlink ref="H5" r:id="rId1"/>
    <hyperlink ref="H7" r:id="rId2"/>
    <hyperlink ref="H8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895"/>
  <sheetViews>
    <sheetView tabSelected="1" zoomScale="89" zoomScaleNormal="8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K13"/>
    </sheetView>
  </sheetViews>
  <sheetFormatPr defaultColWidth="69.28515625" defaultRowHeight="37.5" customHeight="1" x14ac:dyDescent="0.25"/>
  <cols>
    <col min="1" max="1" width="7.140625" style="79" customWidth="1"/>
    <col min="2" max="2" width="15.5703125" style="77" bestFit="1" customWidth="1"/>
    <col min="3" max="3" width="44.7109375" style="78" customWidth="1"/>
    <col min="4" max="4" width="16.42578125" style="78" customWidth="1"/>
    <col min="5" max="5" width="12.28515625" style="58" customWidth="1"/>
    <col min="6" max="6" width="21.42578125" style="77" customWidth="1"/>
    <col min="7" max="7" width="16.140625" style="78" customWidth="1"/>
    <col min="8" max="8" width="45.7109375" style="79" hidden="1" customWidth="1"/>
    <col min="9" max="9" width="12.42578125" style="76" customWidth="1"/>
    <col min="10" max="10" width="16" style="76" hidden="1" customWidth="1"/>
    <col min="11" max="11" width="15.140625" style="79" customWidth="1"/>
    <col min="12" max="12" width="17.28515625" style="58" customWidth="1"/>
    <col min="13" max="13" width="15" style="78" customWidth="1"/>
    <col min="14" max="14" width="14.85546875" style="79" customWidth="1"/>
    <col min="15" max="15" width="27.42578125" style="76" customWidth="1"/>
    <col min="16" max="16" width="18.7109375" style="76" customWidth="1"/>
    <col min="17" max="17" width="19.85546875" style="50" customWidth="1"/>
    <col min="18" max="18" width="16.42578125" style="52" customWidth="1"/>
    <col min="19" max="19" width="16.7109375" style="50" customWidth="1"/>
    <col min="20" max="20" width="20.7109375" style="51" customWidth="1"/>
    <col min="21" max="21" width="17.28515625" style="50" customWidth="1"/>
    <col min="22" max="22" width="13.5703125" style="52" bestFit="1" customWidth="1"/>
    <col min="23" max="23" width="15.140625" style="52" bestFit="1" customWidth="1"/>
    <col min="24" max="24" width="18.5703125" style="52" customWidth="1"/>
    <col min="25" max="25" width="9.5703125" style="50" customWidth="1"/>
    <col min="26" max="26" width="13.5703125" style="50" bestFit="1" customWidth="1"/>
    <col min="27" max="27" width="15.140625" style="50" bestFit="1" customWidth="1"/>
    <col min="28" max="28" width="10.85546875" style="50" bestFit="1" customWidth="1"/>
    <col min="29" max="29" width="14" style="51" customWidth="1"/>
    <col min="30" max="30" width="13.42578125" style="51" customWidth="1"/>
    <col min="31" max="31" width="17.28515625" style="51" customWidth="1"/>
    <col min="32" max="32" width="18.28515625" style="51" customWidth="1"/>
    <col min="33" max="16384" width="69.28515625" style="50"/>
  </cols>
  <sheetData>
    <row r="1" spans="1:32" s="105" customFormat="1" ht="37.5" customHeight="1" x14ac:dyDescent="0.25">
      <c r="A1" s="142" t="s">
        <v>10</v>
      </c>
      <c r="B1" s="143" t="s">
        <v>80</v>
      </c>
      <c r="C1" s="142" t="s">
        <v>1</v>
      </c>
      <c r="D1" s="142" t="s">
        <v>2</v>
      </c>
      <c r="E1" s="142" t="s">
        <v>73</v>
      </c>
      <c r="F1" s="143" t="s">
        <v>3</v>
      </c>
      <c r="G1" s="142" t="s">
        <v>6</v>
      </c>
      <c r="H1" s="106" t="s">
        <v>4</v>
      </c>
      <c r="I1" s="142" t="s">
        <v>5</v>
      </c>
      <c r="J1" s="106" t="s">
        <v>8</v>
      </c>
      <c r="K1" s="142" t="s">
        <v>7</v>
      </c>
      <c r="L1" s="142" t="s">
        <v>81</v>
      </c>
      <c r="M1" s="142" t="s">
        <v>9</v>
      </c>
      <c r="N1" s="142" t="s">
        <v>21</v>
      </c>
      <c r="O1" s="142" t="s">
        <v>23</v>
      </c>
      <c r="P1" s="142" t="s">
        <v>24</v>
      </c>
      <c r="Q1" s="107" t="s">
        <v>12</v>
      </c>
      <c r="R1" s="107" t="s">
        <v>18</v>
      </c>
      <c r="S1" s="107" t="s">
        <v>22</v>
      </c>
      <c r="T1" s="107" t="s">
        <v>26</v>
      </c>
      <c r="U1" s="107" t="s">
        <v>27</v>
      </c>
    </row>
    <row r="2" spans="1:32" ht="37.5" hidden="1" customHeight="1" x14ac:dyDescent="0.25">
      <c r="A2" s="128">
        <v>1</v>
      </c>
      <c r="B2" s="129" t="s">
        <v>77</v>
      </c>
      <c r="C2" s="130" t="s">
        <v>84</v>
      </c>
      <c r="D2" s="130" t="s">
        <v>85</v>
      </c>
      <c r="E2" s="131">
        <v>43014</v>
      </c>
      <c r="F2" s="130" t="s">
        <v>88</v>
      </c>
      <c r="G2" s="131">
        <v>43019</v>
      </c>
      <c r="H2" s="132" t="s">
        <v>110</v>
      </c>
      <c r="I2" s="129" t="s">
        <v>90</v>
      </c>
      <c r="J2" s="131"/>
      <c r="K2" s="131">
        <v>43028</v>
      </c>
      <c r="L2" s="132"/>
      <c r="M2" s="133" t="s">
        <v>76</v>
      </c>
      <c r="N2" s="134"/>
      <c r="O2" s="135" t="s">
        <v>86</v>
      </c>
      <c r="P2" s="135" t="s">
        <v>95</v>
      </c>
      <c r="Q2" s="53">
        <f t="shared" ref="Q2:Q7" ca="1" si="0">IF(I2="Aberta",TODAY()-G2,IF(I2="Resolvida",J2-G2,IF(I2="Respondida",N2-G2,IF(I2="Cancelada",0))))</f>
        <v>-43019</v>
      </c>
      <c r="R2" s="54" t="str">
        <f t="shared" ref="R2:R7" ca="1" si="1">IF(I2="Resolvida",IF(Q2&lt;=0,"No prazo","Com atraso"),IF(I2="Aberta",IF(Q2&lt;=0,"No prazo","Com atraso"),IF(I2="Respondida",IF(Q2&lt;=0,"No prazo","Com atraso"),"Resolvida")))</f>
        <v>No prazo</v>
      </c>
      <c r="S2" s="54" t="str">
        <f t="shared" ref="S2:S7" si="2">IF(I2="Aberta",IF(Q2&lt;0,"No prazo",IF(Q2=0,"Vence Hoje",IF(AND(Q2&gt;=1,Q2&lt;=5),"Atraso entre 01 e 5 dias",IF(AND(Q2&gt;=6,Q2&lt;=10),"Atraso entre 06 e 10 dias",IF(AND(Q2&gt;=10,Q2&lt;=30),"Atraso entre 10 e 30 dias","Atraso maior que 30 dias"))))),IF(I2="Respondida","Respondida","Resolvida"))</f>
        <v>Resolvida</v>
      </c>
      <c r="T2" s="54" t="str">
        <f t="shared" ref="T2:T7" ca="1" si="3">IF(I2="Respondida",TODAY()-N2,"N/A")</f>
        <v>N/A</v>
      </c>
      <c r="U2" s="54" t="str">
        <f t="shared" ref="U2:U7" si="4">IF(I2="Respondida",IF(T2&gt;3,"Atrasado","No prazo"),"Não se aplica")</f>
        <v>Não se aplica</v>
      </c>
      <c r="V2" s="50"/>
      <c r="W2" s="50"/>
      <c r="X2" s="50"/>
      <c r="AC2" s="50"/>
      <c r="AD2" s="50"/>
      <c r="AE2" s="50"/>
      <c r="AF2" s="50"/>
    </row>
    <row r="3" spans="1:32" ht="37.5" hidden="1" customHeight="1" x14ac:dyDescent="0.25">
      <c r="A3" s="128">
        <v>2</v>
      </c>
      <c r="B3" s="129" t="s">
        <v>91</v>
      </c>
      <c r="C3" s="130" t="s">
        <v>87</v>
      </c>
      <c r="D3" s="130" t="s">
        <v>88</v>
      </c>
      <c r="E3" s="131">
        <v>43014</v>
      </c>
      <c r="F3" s="130" t="s">
        <v>88</v>
      </c>
      <c r="G3" s="131">
        <v>43017</v>
      </c>
      <c r="H3" s="136" t="s">
        <v>89</v>
      </c>
      <c r="I3" s="129" t="s">
        <v>90</v>
      </c>
      <c r="J3" s="131">
        <v>43017</v>
      </c>
      <c r="K3" s="131"/>
      <c r="L3" s="132"/>
      <c r="M3" s="133" t="s">
        <v>76</v>
      </c>
      <c r="N3" s="134"/>
      <c r="O3" s="135" t="s">
        <v>86</v>
      </c>
      <c r="P3" s="135" t="s">
        <v>95</v>
      </c>
      <c r="Q3" s="53">
        <f t="shared" ca="1" si="0"/>
        <v>0</v>
      </c>
      <c r="R3" s="54" t="str">
        <f t="shared" ca="1" si="1"/>
        <v>No prazo</v>
      </c>
      <c r="S3" s="54" t="str">
        <f t="shared" si="2"/>
        <v>Resolvida</v>
      </c>
      <c r="T3" s="54" t="str">
        <f t="shared" ca="1" si="3"/>
        <v>N/A</v>
      </c>
      <c r="U3" s="54" t="str">
        <f t="shared" si="4"/>
        <v>Não se aplica</v>
      </c>
      <c r="V3" s="50"/>
      <c r="W3" s="50"/>
      <c r="X3" s="50"/>
      <c r="AC3" s="50"/>
      <c r="AD3" s="50"/>
      <c r="AE3" s="50"/>
      <c r="AF3" s="50"/>
    </row>
    <row r="4" spans="1:32" ht="37.5" hidden="1" customHeight="1" x14ac:dyDescent="0.25">
      <c r="A4" s="128">
        <v>3</v>
      </c>
      <c r="B4" s="129" t="s">
        <v>107</v>
      </c>
      <c r="C4" s="130" t="s">
        <v>102</v>
      </c>
      <c r="D4" s="130" t="s">
        <v>85</v>
      </c>
      <c r="E4" s="131">
        <v>43014</v>
      </c>
      <c r="F4" s="130" t="s">
        <v>85</v>
      </c>
      <c r="G4" s="131">
        <v>43025</v>
      </c>
      <c r="H4" s="132" t="s">
        <v>119</v>
      </c>
      <c r="I4" s="129" t="s">
        <v>90</v>
      </c>
      <c r="J4" s="131"/>
      <c r="K4" s="131">
        <v>43035</v>
      </c>
      <c r="L4" s="132"/>
      <c r="M4" s="133" t="s">
        <v>76</v>
      </c>
      <c r="N4" s="134"/>
      <c r="O4" s="135" t="s">
        <v>86</v>
      </c>
      <c r="P4" s="135" t="s">
        <v>25</v>
      </c>
      <c r="Q4" s="53">
        <f t="shared" ca="1" si="0"/>
        <v>-43025</v>
      </c>
      <c r="R4" s="54" t="str">
        <f t="shared" ca="1" si="1"/>
        <v>No prazo</v>
      </c>
      <c r="S4" s="54" t="str">
        <f t="shared" si="2"/>
        <v>Resolvida</v>
      </c>
      <c r="T4" s="54" t="str">
        <f t="shared" ca="1" si="3"/>
        <v>N/A</v>
      </c>
      <c r="U4" s="54" t="str">
        <f t="shared" si="4"/>
        <v>Não se aplica</v>
      </c>
      <c r="V4" s="50"/>
      <c r="W4" s="50"/>
      <c r="X4" s="50"/>
      <c r="AC4" s="50"/>
      <c r="AD4" s="50"/>
      <c r="AE4" s="50"/>
      <c r="AF4" s="50"/>
    </row>
    <row r="5" spans="1:32" ht="37.5" hidden="1" customHeight="1" x14ac:dyDescent="0.25">
      <c r="A5" s="128">
        <v>4</v>
      </c>
      <c r="B5" s="129" t="s">
        <v>77</v>
      </c>
      <c r="C5" s="130" t="s">
        <v>92</v>
      </c>
      <c r="D5" s="130" t="s">
        <v>85</v>
      </c>
      <c r="E5" s="131">
        <v>43014</v>
      </c>
      <c r="F5" s="130" t="s">
        <v>85</v>
      </c>
      <c r="G5" s="131">
        <v>43025</v>
      </c>
      <c r="H5" s="132" t="s">
        <v>106</v>
      </c>
      <c r="I5" s="129" t="s">
        <v>90</v>
      </c>
      <c r="J5" s="131">
        <v>43025</v>
      </c>
      <c r="K5" s="131"/>
      <c r="L5" s="132"/>
      <c r="M5" s="133" t="s">
        <v>93</v>
      </c>
      <c r="N5" s="134"/>
      <c r="O5" s="135" t="s">
        <v>75</v>
      </c>
      <c r="P5" s="135" t="s">
        <v>25</v>
      </c>
      <c r="Q5" s="53">
        <f t="shared" ca="1" si="0"/>
        <v>0</v>
      </c>
      <c r="R5" s="54" t="str">
        <f t="shared" ca="1" si="1"/>
        <v>No prazo</v>
      </c>
      <c r="S5" s="54" t="str">
        <f t="shared" si="2"/>
        <v>Resolvida</v>
      </c>
      <c r="T5" s="54" t="str">
        <f t="shared" ca="1" si="3"/>
        <v>N/A</v>
      </c>
      <c r="U5" s="54" t="str">
        <f t="shared" si="4"/>
        <v>Não se aplica</v>
      </c>
      <c r="V5" s="50"/>
      <c r="W5" s="50"/>
      <c r="X5" s="50"/>
      <c r="AC5" s="50"/>
      <c r="AD5" s="50"/>
      <c r="AE5" s="50"/>
      <c r="AF5" s="50"/>
    </row>
    <row r="6" spans="1:32" ht="30" hidden="1" x14ac:dyDescent="0.25">
      <c r="A6" s="128">
        <v>5</v>
      </c>
      <c r="B6" s="129" t="s">
        <v>77</v>
      </c>
      <c r="C6" s="130" t="s">
        <v>94</v>
      </c>
      <c r="D6" s="130" t="s">
        <v>85</v>
      </c>
      <c r="E6" s="131">
        <v>43019</v>
      </c>
      <c r="F6" s="130" t="s">
        <v>103</v>
      </c>
      <c r="G6" s="131">
        <v>43019</v>
      </c>
      <c r="H6" s="132" t="s">
        <v>105</v>
      </c>
      <c r="I6" s="129" t="s">
        <v>90</v>
      </c>
      <c r="J6" s="131">
        <v>43019</v>
      </c>
      <c r="K6" s="131"/>
      <c r="L6" s="137"/>
      <c r="M6" s="133" t="s">
        <v>93</v>
      </c>
      <c r="N6" s="134"/>
      <c r="O6" s="135" t="s">
        <v>75</v>
      </c>
      <c r="P6" s="135" t="s">
        <v>25</v>
      </c>
      <c r="Q6" s="53">
        <f t="shared" ca="1" si="0"/>
        <v>0</v>
      </c>
      <c r="R6" s="54" t="str">
        <f t="shared" ca="1" si="1"/>
        <v>No prazo</v>
      </c>
      <c r="S6" s="54" t="str">
        <f t="shared" si="2"/>
        <v>Resolvida</v>
      </c>
      <c r="T6" s="54" t="str">
        <f t="shared" ca="1" si="3"/>
        <v>N/A</v>
      </c>
      <c r="U6" s="54" t="str">
        <f t="shared" si="4"/>
        <v>Não se aplica</v>
      </c>
      <c r="V6" s="50"/>
      <c r="W6" s="50"/>
      <c r="X6" s="50"/>
      <c r="AC6" s="50"/>
      <c r="AD6" s="50"/>
      <c r="AE6" s="50"/>
      <c r="AF6" s="50"/>
    </row>
    <row r="7" spans="1:32" ht="37.5" hidden="1" customHeight="1" x14ac:dyDescent="0.25">
      <c r="A7" s="128">
        <v>6</v>
      </c>
      <c r="B7" s="129" t="s">
        <v>91</v>
      </c>
      <c r="C7" s="130" t="s">
        <v>104</v>
      </c>
      <c r="D7" s="130" t="s">
        <v>98</v>
      </c>
      <c r="E7" s="131">
        <v>43019</v>
      </c>
      <c r="F7" s="130" t="s">
        <v>88</v>
      </c>
      <c r="G7" s="131">
        <v>43026</v>
      </c>
      <c r="H7" s="132"/>
      <c r="I7" s="129" t="s">
        <v>90</v>
      </c>
      <c r="J7" s="131">
        <v>43024</v>
      </c>
      <c r="K7" s="131"/>
      <c r="L7" s="132"/>
      <c r="M7" s="133" t="s">
        <v>76</v>
      </c>
      <c r="N7" s="134"/>
      <c r="O7" s="135" t="s">
        <v>86</v>
      </c>
      <c r="P7" s="135" t="s">
        <v>25</v>
      </c>
      <c r="Q7" s="53">
        <f t="shared" ca="1" si="0"/>
        <v>-2</v>
      </c>
      <c r="R7" s="54" t="str">
        <f t="shared" ca="1" si="1"/>
        <v>No prazo</v>
      </c>
      <c r="S7" s="54" t="str">
        <f t="shared" si="2"/>
        <v>Resolvida</v>
      </c>
      <c r="T7" s="54" t="str">
        <f t="shared" ca="1" si="3"/>
        <v>N/A</v>
      </c>
      <c r="U7" s="54" t="str">
        <f t="shared" si="4"/>
        <v>Não se aplica</v>
      </c>
      <c r="V7" s="50"/>
      <c r="W7" s="50"/>
      <c r="X7" s="50"/>
      <c r="AC7" s="50"/>
      <c r="AD7" s="50"/>
      <c r="AE7" s="50"/>
      <c r="AF7" s="50"/>
    </row>
    <row r="8" spans="1:32" ht="37.5" hidden="1" customHeight="1" x14ac:dyDescent="0.25">
      <c r="A8" s="128">
        <v>7</v>
      </c>
      <c r="B8" s="137" t="s">
        <v>107</v>
      </c>
      <c r="C8" s="132" t="s">
        <v>108</v>
      </c>
      <c r="D8" s="132" t="s">
        <v>109</v>
      </c>
      <c r="E8" s="131">
        <v>43024</v>
      </c>
      <c r="F8" s="132" t="s">
        <v>85</v>
      </c>
      <c r="G8" s="131">
        <v>43025</v>
      </c>
      <c r="H8" s="132" t="s">
        <v>113</v>
      </c>
      <c r="I8" s="137" t="s">
        <v>90</v>
      </c>
      <c r="J8" s="131"/>
      <c r="K8" s="131">
        <v>43031</v>
      </c>
      <c r="L8" s="132"/>
      <c r="M8" s="133" t="s">
        <v>76</v>
      </c>
      <c r="N8" s="134"/>
      <c r="O8" s="135" t="s">
        <v>86</v>
      </c>
      <c r="P8" s="135" t="s">
        <v>25</v>
      </c>
      <c r="Q8" s="53" t="e">
        <f ca="1">IF(#REF!="Aberta",TODAY()-G8,IF(#REF!="Resolvida",J8-G8,IF(#REF!="Respondida",N8-G8,IF(#REF!="Cancelada",0))))</f>
        <v>#REF!</v>
      </c>
      <c r="R8" s="54" t="e">
        <f>IF(#REF!="Resolvida",IF(Q8&lt;=0,"No prazo","Com atraso"),IF(#REF!="Aberta",IF(Q8&lt;=0,"No prazo","Com atraso"),IF(#REF!="Respondida",IF(Q8&lt;=0,"No prazo","Com atraso"),"Resolvida")))</f>
        <v>#REF!</v>
      </c>
      <c r="S8" s="54" t="e">
        <f>IF(#REF!="Aberta",IF(Q8&lt;0,"No prazo",IF(Q8=0,"Vence Hoje",IF(AND(Q8&gt;=1,Q8&lt;=5),"Atraso entre 01 e 5 dias",IF(AND(Q8&gt;=6,Q8&lt;=10),"Atraso entre 06 e 10 dias",IF(AND(Q8&gt;=10,Q8&lt;=30),"Atraso entre 10 e 30 dias","Atraso maior que 30 dias"))))),IF(#REF!="Respondida","Respondida","Resolvida"))</f>
        <v>#REF!</v>
      </c>
      <c r="T8" s="54" t="e">
        <f ca="1">IF(#REF!="Respondida",TODAY()-N8,"N/A")</f>
        <v>#REF!</v>
      </c>
      <c r="U8" s="54" t="e">
        <f>IF(#REF!="Respondida",IF(T8&gt;3,"Atrasado","No prazo"),"Não se aplica")</f>
        <v>#REF!</v>
      </c>
      <c r="V8" s="50"/>
      <c r="W8" s="50"/>
      <c r="X8" s="50"/>
      <c r="AC8" s="50"/>
      <c r="AD8" s="50"/>
      <c r="AE8" s="50"/>
      <c r="AF8" s="50"/>
    </row>
    <row r="9" spans="1:32" ht="37.5" customHeight="1" x14ac:dyDescent="0.25">
      <c r="A9" s="128">
        <v>8</v>
      </c>
      <c r="B9" s="137" t="s">
        <v>111</v>
      </c>
      <c r="C9" s="132" t="s">
        <v>112</v>
      </c>
      <c r="D9" s="132" t="s">
        <v>85</v>
      </c>
      <c r="E9" s="131">
        <v>43031</v>
      </c>
      <c r="F9" s="132" t="s">
        <v>88</v>
      </c>
      <c r="G9" s="131">
        <v>43040</v>
      </c>
      <c r="H9" s="138"/>
      <c r="I9" s="137" t="s">
        <v>11</v>
      </c>
      <c r="J9" s="131"/>
      <c r="K9" s="131">
        <v>43049</v>
      </c>
      <c r="L9" s="132"/>
      <c r="M9" s="133" t="s">
        <v>76</v>
      </c>
      <c r="N9" s="134"/>
      <c r="O9" s="135" t="s">
        <v>86</v>
      </c>
      <c r="P9" s="135" t="s">
        <v>25</v>
      </c>
      <c r="Q9" s="53" t="b">
        <f ca="1">IF(I458="Aberta",TODAY()-G9,IF(I458="Resolvida",J9-G9,IF(I458="Respondida",N9-G9,IF(I458="Cancelada",0))))</f>
        <v>0</v>
      </c>
      <c r="R9" s="54" t="str">
        <f>IF(I458="Resolvida",IF(Q9&lt;=0,"No prazo","Com atraso"),IF(I458="Aberta",IF(Q9&lt;=0,"No prazo","Com atraso"),IF(I458="Respondida",IF(Q9&lt;=0,"No prazo","Com atraso"),"Resolvida")))</f>
        <v>Resolvida</v>
      </c>
      <c r="S9" s="54" t="str">
        <f>IF(I458="Aberta",IF(Q9&lt;0,"No prazo",IF(Q9=0,"Vence Hoje",IF(AND(Q9&gt;=1,Q9&lt;=5),"Atraso entre 01 e 5 dias",IF(AND(Q9&gt;=6,Q9&lt;=10),"Atraso entre 06 e 10 dias",IF(AND(Q9&gt;=10,Q9&lt;=30),"Atraso entre 10 e 30 dias","Atraso maior que 30 dias"))))),IF(I458="Respondida","Respondida","Resolvida"))</f>
        <v>Resolvida</v>
      </c>
      <c r="T9" s="54" t="str">
        <f ca="1">IF(I458="Respondida",TODAY()-N9,"N/A")</f>
        <v>N/A</v>
      </c>
      <c r="U9" s="54" t="str">
        <f>IF(I458="Respondida",IF(T9&gt;3,"Atrasado","No prazo"),"Não se aplica")</f>
        <v>Não se aplica</v>
      </c>
      <c r="V9" s="50"/>
      <c r="W9" s="50"/>
      <c r="X9" s="50"/>
      <c r="AC9" s="50"/>
      <c r="AD9" s="50"/>
      <c r="AE9" s="50"/>
      <c r="AF9" s="50"/>
    </row>
    <row r="10" spans="1:32" ht="37.5" hidden="1" customHeight="1" x14ac:dyDescent="0.25">
      <c r="A10" s="128">
        <v>9</v>
      </c>
      <c r="B10" s="137" t="s">
        <v>120</v>
      </c>
      <c r="C10" s="132" t="s">
        <v>117</v>
      </c>
      <c r="D10" s="132" t="s">
        <v>85</v>
      </c>
      <c r="E10" s="131">
        <v>43031</v>
      </c>
      <c r="F10" s="132" t="s">
        <v>97</v>
      </c>
      <c r="G10" s="131">
        <v>43045</v>
      </c>
      <c r="H10" s="132" t="s">
        <v>130</v>
      </c>
      <c r="I10" s="137" t="s">
        <v>90</v>
      </c>
      <c r="J10" s="131">
        <v>43047</v>
      </c>
      <c r="K10" s="131">
        <v>43049</v>
      </c>
      <c r="L10" s="137"/>
      <c r="M10" s="133" t="s">
        <v>93</v>
      </c>
      <c r="N10" s="134"/>
      <c r="O10" s="135" t="s">
        <v>75</v>
      </c>
      <c r="P10" s="135" t="s">
        <v>25</v>
      </c>
      <c r="Q10" s="53" t="b">
        <f ca="1">IF(I459="Aberta",TODAY()-G10,IF(I459="Resolvida",J10-G10,IF(I459="Respondida",N10-G10,IF(I459="Cancelada",0))))</f>
        <v>0</v>
      </c>
      <c r="R10" s="54" t="str">
        <f>IF(I459="Resolvida",IF(Q10&lt;=0,"No prazo","Com atraso"),IF(I459="Aberta",IF(Q10&lt;=0,"No prazo","Com atraso"),IF(I459="Respondida",IF(Q10&lt;=0,"No prazo","Com atraso"),"Resolvida")))</f>
        <v>Resolvida</v>
      </c>
      <c r="S10" s="54" t="str">
        <f>IF(I459="Aberta",IF(Q10&lt;0,"No prazo",IF(Q10=0,"Vence Hoje",IF(AND(Q10&gt;=1,Q10&lt;=5),"Atraso entre 01 e 5 dias",IF(AND(Q10&gt;=6,Q10&lt;=10),"Atraso entre 06 e 10 dias",IF(AND(Q10&gt;=10,Q10&lt;=30),"Atraso entre 10 e 30 dias","Atraso maior que 30 dias"))))),IF(I459="Respondida","Respondida","Resolvida"))</f>
        <v>Resolvida</v>
      </c>
      <c r="T10" s="54" t="str">
        <f ca="1">IF(I459="Respondida",TODAY()-N10,"N/A")</f>
        <v>N/A</v>
      </c>
      <c r="U10" s="54" t="str">
        <f>IF(I459="Respondida",IF(T10&gt;3,"Atrasado","No prazo"),"Não se aplica")</f>
        <v>Não se aplica</v>
      </c>
      <c r="V10" s="50"/>
      <c r="W10" s="50"/>
      <c r="X10" s="50"/>
      <c r="AC10" s="50"/>
      <c r="AD10" s="50"/>
      <c r="AE10" s="50"/>
      <c r="AF10" s="50"/>
    </row>
    <row r="11" spans="1:32" ht="60" hidden="1" x14ac:dyDescent="0.25">
      <c r="A11" s="128">
        <v>10</v>
      </c>
      <c r="B11" s="137" t="s">
        <v>123</v>
      </c>
      <c r="C11" s="132" t="s">
        <v>114</v>
      </c>
      <c r="D11" s="132" t="s">
        <v>115</v>
      </c>
      <c r="E11" s="131">
        <v>43031</v>
      </c>
      <c r="F11" s="132" t="s">
        <v>98</v>
      </c>
      <c r="G11" s="131">
        <v>43040</v>
      </c>
      <c r="H11" s="132" t="s">
        <v>121</v>
      </c>
      <c r="I11" s="137" t="s">
        <v>90</v>
      </c>
      <c r="J11" s="131">
        <v>43038</v>
      </c>
      <c r="K11" s="131"/>
      <c r="L11" s="137"/>
      <c r="M11" s="133" t="s">
        <v>93</v>
      </c>
      <c r="N11" s="134"/>
      <c r="O11" s="135" t="s">
        <v>75</v>
      </c>
      <c r="P11" s="135" t="s">
        <v>25</v>
      </c>
      <c r="Q11" s="53" t="b">
        <f t="shared" ref="Q11:Q74" ca="1" si="5">IF(I461="Aberta",TODAY()-G11,IF(I461="Resolvida",J11-G11,IF(I461="Respondida",N11-G11,IF(I461="Cancelada",0))))</f>
        <v>0</v>
      </c>
      <c r="R11" s="54" t="str">
        <f t="shared" ref="R11:R74" si="6">IF(I461="Resolvida",IF(Q11&lt;=0,"No prazo","Com atraso"),IF(I461="Aberta",IF(Q11&lt;=0,"No prazo","Com atraso"),IF(I461="Respondida",IF(Q11&lt;=0,"No prazo","Com atraso"),"Resolvida")))</f>
        <v>Resolvida</v>
      </c>
      <c r="S11" s="54" t="str">
        <f t="shared" ref="S11:S74" si="7">IF(I461="Aberta",IF(Q11&lt;0,"No prazo",IF(Q11=0,"Vence Hoje",IF(AND(Q11&gt;=1,Q11&lt;=5),"Atraso entre 01 e 5 dias",IF(AND(Q11&gt;=6,Q11&lt;=10),"Atraso entre 06 e 10 dias",IF(AND(Q11&gt;=10,Q11&lt;=30),"Atraso entre 10 e 30 dias","Atraso maior que 30 dias"))))),IF(I461="Respondida","Respondida","Resolvida"))</f>
        <v>Resolvida</v>
      </c>
      <c r="T11" s="54" t="str">
        <f t="shared" ref="T11:T74" ca="1" si="8">IF(I461="Respondida",TODAY()-N11,"N/A")</f>
        <v>N/A</v>
      </c>
      <c r="U11" s="54" t="str">
        <f t="shared" ref="U11:U74" si="9">IF(I461="Respondida",IF(T11&gt;3,"Atrasado","No prazo"),"Não se aplica")</f>
        <v>Não se aplica</v>
      </c>
      <c r="V11" s="50"/>
      <c r="W11" s="50"/>
      <c r="X11" s="50"/>
      <c r="AC11" s="50"/>
      <c r="AD11" s="50"/>
      <c r="AE11" s="50"/>
      <c r="AF11" s="50"/>
    </row>
    <row r="12" spans="1:32" ht="37.5" hidden="1" customHeight="1" x14ac:dyDescent="0.25">
      <c r="A12" s="128">
        <v>11</v>
      </c>
      <c r="B12" s="137" t="s">
        <v>107</v>
      </c>
      <c r="C12" s="132" t="s">
        <v>116</v>
      </c>
      <c r="D12" s="132" t="s">
        <v>85</v>
      </c>
      <c r="E12" s="131">
        <v>43033</v>
      </c>
      <c r="F12" s="132" t="s">
        <v>109</v>
      </c>
      <c r="G12" s="131">
        <v>43035</v>
      </c>
      <c r="H12" s="138"/>
      <c r="I12" s="137" t="s">
        <v>90</v>
      </c>
      <c r="J12" s="131"/>
      <c r="K12" s="131"/>
      <c r="L12" s="132"/>
      <c r="M12" s="133" t="s">
        <v>76</v>
      </c>
      <c r="N12" s="134"/>
      <c r="O12" s="135" t="s">
        <v>86</v>
      </c>
      <c r="P12" s="135"/>
      <c r="Q12" s="53" t="b">
        <f t="shared" ca="1" si="5"/>
        <v>0</v>
      </c>
      <c r="R12" s="54" t="str">
        <f t="shared" si="6"/>
        <v>Resolvida</v>
      </c>
      <c r="S12" s="54" t="str">
        <f t="shared" si="7"/>
        <v>Resolvida</v>
      </c>
      <c r="T12" s="54" t="str">
        <f t="shared" ca="1" si="8"/>
        <v>N/A</v>
      </c>
      <c r="U12" s="54" t="str">
        <f t="shared" si="9"/>
        <v>Não se aplica</v>
      </c>
      <c r="V12" s="50"/>
      <c r="W12" s="50"/>
      <c r="X12" s="50"/>
      <c r="AC12" s="50"/>
      <c r="AD12" s="50"/>
      <c r="AE12" s="50"/>
      <c r="AF12" s="50"/>
    </row>
    <row r="13" spans="1:32" ht="37.5" customHeight="1" x14ac:dyDescent="0.25">
      <c r="A13" s="128">
        <v>12</v>
      </c>
      <c r="B13" s="137" t="s">
        <v>131</v>
      </c>
      <c r="C13" s="132" t="s">
        <v>118</v>
      </c>
      <c r="D13" s="132" t="s">
        <v>85</v>
      </c>
      <c r="E13" s="131">
        <v>43038</v>
      </c>
      <c r="F13" s="132" t="s">
        <v>109</v>
      </c>
      <c r="G13" s="131">
        <v>43052</v>
      </c>
      <c r="H13" s="132"/>
      <c r="I13" s="137" t="s">
        <v>11</v>
      </c>
      <c r="J13" s="131"/>
      <c r="K13" s="139"/>
      <c r="L13" s="132"/>
      <c r="M13" s="133"/>
      <c r="N13" s="134"/>
      <c r="O13" s="135"/>
      <c r="P13" s="135"/>
      <c r="Q13" s="53" t="b">
        <f t="shared" ca="1" si="5"/>
        <v>0</v>
      </c>
      <c r="R13" s="54" t="str">
        <f t="shared" si="6"/>
        <v>Resolvida</v>
      </c>
      <c r="S13" s="54" t="str">
        <f t="shared" si="7"/>
        <v>Resolvida</v>
      </c>
      <c r="T13" s="54" t="str">
        <f t="shared" ca="1" si="8"/>
        <v>N/A</v>
      </c>
      <c r="U13" s="54" t="str">
        <f t="shared" si="9"/>
        <v>Não se aplica</v>
      </c>
      <c r="V13" s="50"/>
      <c r="W13" s="50"/>
      <c r="X13" s="50"/>
      <c r="AC13" s="50"/>
      <c r="AD13" s="50"/>
      <c r="AE13" s="50"/>
      <c r="AF13" s="50"/>
    </row>
    <row r="14" spans="1:32" ht="37.5" hidden="1" customHeight="1" x14ac:dyDescent="0.25">
      <c r="A14" s="128">
        <v>13</v>
      </c>
      <c r="B14" s="137" t="s">
        <v>120</v>
      </c>
      <c r="C14" s="132" t="s">
        <v>122</v>
      </c>
      <c r="D14" s="132" t="s">
        <v>85</v>
      </c>
      <c r="E14" s="131">
        <v>43038</v>
      </c>
      <c r="F14" s="132" t="s">
        <v>109</v>
      </c>
      <c r="G14" s="131">
        <v>43042</v>
      </c>
      <c r="H14" s="138" t="s">
        <v>127</v>
      </c>
      <c r="I14" s="137" t="s">
        <v>90</v>
      </c>
      <c r="J14" s="131"/>
      <c r="K14" s="139"/>
      <c r="L14" s="132"/>
      <c r="M14" s="133"/>
      <c r="N14" s="134"/>
      <c r="O14" s="135"/>
      <c r="P14" s="135"/>
      <c r="Q14" s="53" t="b">
        <f t="shared" ca="1" si="5"/>
        <v>0</v>
      </c>
      <c r="R14" s="54" t="str">
        <f t="shared" si="6"/>
        <v>Resolvida</v>
      </c>
      <c r="S14" s="54" t="str">
        <f t="shared" si="7"/>
        <v>Resolvida</v>
      </c>
      <c r="T14" s="54" t="str">
        <f t="shared" ca="1" si="8"/>
        <v>N/A</v>
      </c>
      <c r="U14" s="54" t="str">
        <f t="shared" si="9"/>
        <v>Não se aplica</v>
      </c>
      <c r="V14" s="50"/>
      <c r="W14" s="50"/>
      <c r="X14" s="50"/>
      <c r="AC14" s="50"/>
      <c r="AD14" s="50"/>
      <c r="AE14" s="50"/>
      <c r="AF14" s="50"/>
    </row>
    <row r="15" spans="1:32" ht="37.5" hidden="1" customHeight="1" x14ac:dyDescent="0.25">
      <c r="A15" s="128">
        <v>14</v>
      </c>
      <c r="B15" s="137" t="s">
        <v>91</v>
      </c>
      <c r="C15" s="132" t="s">
        <v>124</v>
      </c>
      <c r="D15" s="132" t="s">
        <v>85</v>
      </c>
      <c r="E15" s="131">
        <v>43040</v>
      </c>
      <c r="F15" s="132" t="s">
        <v>125</v>
      </c>
      <c r="G15" s="131">
        <v>43045</v>
      </c>
      <c r="H15" s="132" t="s">
        <v>126</v>
      </c>
      <c r="I15" s="137" t="s">
        <v>90</v>
      </c>
      <c r="J15" s="131">
        <v>43040</v>
      </c>
      <c r="K15" s="139"/>
      <c r="L15" s="132"/>
      <c r="M15" s="133"/>
      <c r="N15" s="134"/>
      <c r="O15" s="135"/>
      <c r="P15" s="135"/>
      <c r="Q15" s="53" t="b">
        <f t="shared" ca="1" si="5"/>
        <v>0</v>
      </c>
      <c r="R15" s="54" t="str">
        <f t="shared" si="6"/>
        <v>Resolvida</v>
      </c>
      <c r="S15" s="54" t="str">
        <f t="shared" si="7"/>
        <v>Resolvida</v>
      </c>
      <c r="T15" s="54" t="str">
        <f t="shared" ca="1" si="8"/>
        <v>N/A</v>
      </c>
      <c r="U15" s="54" t="str">
        <f t="shared" si="9"/>
        <v>Não se aplica</v>
      </c>
      <c r="V15" s="50"/>
      <c r="W15" s="50"/>
      <c r="X15" s="50"/>
      <c r="AC15" s="50"/>
      <c r="AD15" s="50"/>
      <c r="AE15" s="50"/>
      <c r="AF15" s="50"/>
    </row>
    <row r="16" spans="1:32" ht="37.5" hidden="1" customHeight="1" x14ac:dyDescent="0.25">
      <c r="A16" s="128">
        <v>15</v>
      </c>
      <c r="B16" s="137"/>
      <c r="C16" s="132" t="s">
        <v>128</v>
      </c>
      <c r="D16" s="132" t="s">
        <v>85</v>
      </c>
      <c r="E16" s="131">
        <v>43045</v>
      </c>
      <c r="F16" s="132" t="s">
        <v>129</v>
      </c>
      <c r="G16" s="131"/>
      <c r="H16" s="138"/>
      <c r="I16" s="140"/>
      <c r="J16" s="131"/>
      <c r="K16" s="141"/>
      <c r="L16" s="132"/>
      <c r="M16" s="133"/>
      <c r="N16" s="134"/>
      <c r="O16" s="135"/>
      <c r="P16" s="135"/>
      <c r="Q16" s="53" t="b">
        <f t="shared" ca="1" si="5"/>
        <v>0</v>
      </c>
      <c r="R16" s="54" t="str">
        <f t="shared" si="6"/>
        <v>Resolvida</v>
      </c>
      <c r="S16" s="54" t="str">
        <f t="shared" si="7"/>
        <v>Resolvida</v>
      </c>
      <c r="T16" s="54" t="str">
        <f t="shared" ca="1" si="8"/>
        <v>N/A</v>
      </c>
      <c r="U16" s="54" t="str">
        <f t="shared" si="9"/>
        <v>Não se aplica</v>
      </c>
      <c r="V16" s="50"/>
      <c r="W16" s="50"/>
      <c r="X16" s="50"/>
      <c r="AC16" s="50"/>
      <c r="AD16" s="50"/>
      <c r="AE16" s="50"/>
      <c r="AF16" s="50"/>
    </row>
    <row r="17" spans="1:32" ht="37.5" hidden="1" customHeight="1" x14ac:dyDescent="0.25">
      <c r="A17" s="128"/>
      <c r="B17" s="137"/>
      <c r="C17" s="132"/>
      <c r="D17" s="132"/>
      <c r="E17" s="131"/>
      <c r="F17" s="132"/>
      <c r="G17" s="131"/>
      <c r="H17" s="132"/>
      <c r="I17" s="140"/>
      <c r="J17" s="131"/>
      <c r="K17" s="141"/>
      <c r="L17" s="132"/>
      <c r="M17" s="133"/>
      <c r="N17" s="134"/>
      <c r="O17" s="135"/>
      <c r="P17" s="135"/>
      <c r="Q17" s="53" t="b">
        <f t="shared" ca="1" si="5"/>
        <v>0</v>
      </c>
      <c r="R17" s="54" t="str">
        <f t="shared" si="6"/>
        <v>Resolvida</v>
      </c>
      <c r="S17" s="54" t="str">
        <f t="shared" si="7"/>
        <v>Resolvida</v>
      </c>
      <c r="T17" s="54" t="str">
        <f t="shared" ca="1" si="8"/>
        <v>N/A</v>
      </c>
      <c r="U17" s="54" t="str">
        <f t="shared" si="9"/>
        <v>Não se aplica</v>
      </c>
      <c r="V17" s="50"/>
      <c r="W17" s="50"/>
      <c r="X17" s="50"/>
      <c r="AC17" s="50"/>
      <c r="AD17" s="50"/>
      <c r="AE17" s="50"/>
      <c r="AF17" s="50"/>
    </row>
    <row r="18" spans="1:32" ht="37.5" hidden="1" customHeight="1" x14ac:dyDescent="0.25">
      <c r="A18" s="128"/>
      <c r="B18" s="137"/>
      <c r="C18" s="132"/>
      <c r="D18" s="132"/>
      <c r="E18" s="131"/>
      <c r="F18" s="132"/>
      <c r="G18" s="131"/>
      <c r="H18" s="138"/>
      <c r="I18" s="140"/>
      <c r="J18" s="131"/>
      <c r="K18" s="141"/>
      <c r="L18" s="137"/>
      <c r="M18" s="133"/>
      <c r="N18" s="134"/>
      <c r="O18" s="135"/>
      <c r="P18" s="135"/>
      <c r="Q18" s="53" t="b">
        <f t="shared" ca="1" si="5"/>
        <v>0</v>
      </c>
      <c r="R18" s="54" t="str">
        <f t="shared" si="6"/>
        <v>Resolvida</v>
      </c>
      <c r="S18" s="54" t="str">
        <f t="shared" si="7"/>
        <v>Resolvida</v>
      </c>
      <c r="T18" s="54" t="str">
        <f t="shared" ca="1" si="8"/>
        <v>N/A</v>
      </c>
      <c r="U18" s="54" t="str">
        <f t="shared" si="9"/>
        <v>Não se aplica</v>
      </c>
      <c r="V18" s="50"/>
      <c r="W18" s="50"/>
      <c r="X18" s="50"/>
      <c r="AC18" s="50"/>
      <c r="AD18" s="50"/>
      <c r="AE18" s="50"/>
      <c r="AF18" s="50"/>
    </row>
    <row r="19" spans="1:32" ht="37.5" hidden="1" customHeight="1" x14ac:dyDescent="0.25">
      <c r="A19" s="128"/>
      <c r="B19" s="137"/>
      <c r="C19" s="132"/>
      <c r="D19" s="132"/>
      <c r="E19" s="131"/>
      <c r="F19" s="132"/>
      <c r="G19" s="131"/>
      <c r="H19" s="132"/>
      <c r="I19" s="140"/>
      <c r="J19" s="131"/>
      <c r="K19" s="141"/>
      <c r="L19" s="137"/>
      <c r="M19" s="133"/>
      <c r="N19" s="134"/>
      <c r="O19" s="135"/>
      <c r="P19" s="135"/>
      <c r="Q19" s="53" t="b">
        <f t="shared" ca="1" si="5"/>
        <v>0</v>
      </c>
      <c r="R19" s="54" t="str">
        <f t="shared" si="6"/>
        <v>Resolvida</v>
      </c>
      <c r="S19" s="54" t="str">
        <f t="shared" si="7"/>
        <v>Resolvida</v>
      </c>
      <c r="T19" s="54" t="str">
        <f t="shared" ca="1" si="8"/>
        <v>N/A</v>
      </c>
      <c r="U19" s="54" t="str">
        <f t="shared" si="9"/>
        <v>Não se aplica</v>
      </c>
      <c r="V19" s="50"/>
      <c r="W19" s="50"/>
      <c r="X19" s="50"/>
      <c r="AC19" s="50"/>
      <c r="AD19" s="50"/>
      <c r="AE19" s="50"/>
      <c r="AF19" s="50"/>
    </row>
    <row r="20" spans="1:32" ht="37.5" hidden="1" customHeight="1" x14ac:dyDescent="0.25">
      <c r="A20" s="128"/>
      <c r="B20" s="137"/>
      <c r="C20" s="132"/>
      <c r="D20" s="132"/>
      <c r="E20" s="131"/>
      <c r="F20" s="132"/>
      <c r="G20" s="131"/>
      <c r="H20" s="138"/>
      <c r="I20" s="140"/>
      <c r="J20" s="131"/>
      <c r="K20" s="141"/>
      <c r="L20" s="137"/>
      <c r="M20" s="133"/>
      <c r="N20" s="134"/>
      <c r="O20" s="135"/>
      <c r="P20" s="135"/>
      <c r="Q20" s="53" t="b">
        <f t="shared" ca="1" si="5"/>
        <v>0</v>
      </c>
      <c r="R20" s="54" t="str">
        <f t="shared" si="6"/>
        <v>Resolvida</v>
      </c>
      <c r="S20" s="54" t="str">
        <f t="shared" si="7"/>
        <v>Resolvida</v>
      </c>
      <c r="T20" s="54" t="str">
        <f t="shared" ca="1" si="8"/>
        <v>N/A</v>
      </c>
      <c r="U20" s="54" t="str">
        <f t="shared" si="9"/>
        <v>Não se aplica</v>
      </c>
      <c r="V20" s="50"/>
      <c r="W20" s="50"/>
      <c r="X20" s="50"/>
      <c r="AC20" s="50"/>
      <c r="AD20" s="50"/>
      <c r="AE20" s="50"/>
      <c r="AF20" s="50"/>
    </row>
    <row r="21" spans="1:32" ht="37.5" hidden="1" customHeight="1" x14ac:dyDescent="0.25">
      <c r="A21" s="128"/>
      <c r="B21" s="137"/>
      <c r="C21" s="132"/>
      <c r="D21" s="132"/>
      <c r="E21" s="131"/>
      <c r="F21" s="132"/>
      <c r="G21" s="131"/>
      <c r="H21" s="132"/>
      <c r="I21" s="140"/>
      <c r="J21" s="131"/>
      <c r="K21" s="141"/>
      <c r="L21" s="137"/>
      <c r="M21" s="133"/>
      <c r="N21" s="134"/>
      <c r="O21" s="135"/>
      <c r="P21" s="135"/>
      <c r="Q21" s="53" t="b">
        <f t="shared" ca="1" si="5"/>
        <v>0</v>
      </c>
      <c r="R21" s="54" t="str">
        <f t="shared" si="6"/>
        <v>Resolvida</v>
      </c>
      <c r="S21" s="54" t="str">
        <f t="shared" si="7"/>
        <v>Resolvida</v>
      </c>
      <c r="T21" s="54" t="str">
        <f t="shared" ca="1" si="8"/>
        <v>N/A</v>
      </c>
      <c r="U21" s="54" t="str">
        <f t="shared" si="9"/>
        <v>Não se aplica</v>
      </c>
      <c r="V21" s="50"/>
      <c r="W21" s="50"/>
      <c r="X21" s="50"/>
      <c r="AC21" s="50"/>
      <c r="AD21" s="50"/>
      <c r="AE21" s="50"/>
      <c r="AF21" s="50"/>
    </row>
    <row r="22" spans="1:32" ht="37.5" hidden="1" customHeight="1" x14ac:dyDescent="0.25">
      <c r="A22" s="128"/>
      <c r="B22" s="137"/>
      <c r="C22" s="132"/>
      <c r="D22" s="132"/>
      <c r="E22" s="131"/>
      <c r="F22" s="132"/>
      <c r="G22" s="131"/>
      <c r="H22" s="138"/>
      <c r="I22" s="140"/>
      <c r="J22" s="131"/>
      <c r="K22" s="141"/>
      <c r="L22" s="137"/>
      <c r="M22" s="133"/>
      <c r="N22" s="134"/>
      <c r="O22" s="135"/>
      <c r="P22" s="135"/>
      <c r="Q22" s="53" t="b">
        <f t="shared" ca="1" si="5"/>
        <v>0</v>
      </c>
      <c r="R22" s="54" t="str">
        <f t="shared" si="6"/>
        <v>Resolvida</v>
      </c>
      <c r="S22" s="54" t="str">
        <f t="shared" si="7"/>
        <v>Resolvida</v>
      </c>
      <c r="T22" s="54" t="str">
        <f t="shared" ca="1" si="8"/>
        <v>N/A</v>
      </c>
      <c r="U22" s="54" t="str">
        <f t="shared" si="9"/>
        <v>Não se aplica</v>
      </c>
      <c r="V22" s="50"/>
      <c r="W22" s="50"/>
      <c r="X22" s="50"/>
      <c r="AC22" s="50"/>
      <c r="AD22" s="50"/>
      <c r="AE22" s="50"/>
      <c r="AF22" s="50"/>
    </row>
    <row r="23" spans="1:32" ht="37.5" hidden="1" customHeight="1" x14ac:dyDescent="0.25">
      <c r="A23" s="128"/>
      <c r="B23" s="137"/>
      <c r="C23" s="132"/>
      <c r="D23" s="132"/>
      <c r="E23" s="131"/>
      <c r="F23" s="132"/>
      <c r="G23" s="131"/>
      <c r="H23" s="132"/>
      <c r="I23" s="140"/>
      <c r="J23" s="131"/>
      <c r="K23" s="141"/>
      <c r="L23" s="137"/>
      <c r="M23" s="133"/>
      <c r="N23" s="134"/>
      <c r="O23" s="135"/>
      <c r="P23" s="135"/>
      <c r="Q23" s="53" t="b">
        <f t="shared" ca="1" si="5"/>
        <v>0</v>
      </c>
      <c r="R23" s="54" t="str">
        <f t="shared" si="6"/>
        <v>Resolvida</v>
      </c>
      <c r="S23" s="54" t="str">
        <f t="shared" si="7"/>
        <v>Resolvida</v>
      </c>
      <c r="T23" s="54" t="str">
        <f t="shared" ca="1" si="8"/>
        <v>N/A</v>
      </c>
      <c r="U23" s="54" t="str">
        <f t="shared" si="9"/>
        <v>Não se aplica</v>
      </c>
      <c r="V23" s="50"/>
      <c r="W23" s="50"/>
      <c r="X23" s="50"/>
      <c r="AC23" s="50"/>
      <c r="AD23" s="50"/>
      <c r="AE23" s="50"/>
      <c r="AF23" s="50"/>
    </row>
    <row r="24" spans="1:32" ht="37.5" hidden="1" customHeight="1" x14ac:dyDescent="0.25">
      <c r="A24" s="82"/>
      <c r="B24" s="65"/>
      <c r="C24" s="61"/>
      <c r="D24" s="61"/>
      <c r="E24" s="56"/>
      <c r="F24" s="61"/>
      <c r="G24" s="56"/>
      <c r="H24" s="67"/>
      <c r="J24" s="56"/>
      <c r="K24" s="66"/>
      <c r="L24" s="65"/>
      <c r="M24" s="62"/>
      <c r="N24" s="63"/>
      <c r="O24" s="64"/>
      <c r="P24" s="64"/>
      <c r="Q24" s="53" t="b">
        <f t="shared" ca="1" si="5"/>
        <v>0</v>
      </c>
      <c r="R24" s="54" t="str">
        <f t="shared" si="6"/>
        <v>Resolvida</v>
      </c>
      <c r="S24" s="54" t="str">
        <f t="shared" si="7"/>
        <v>Resolvida</v>
      </c>
      <c r="T24" s="54" t="str">
        <f t="shared" ca="1" si="8"/>
        <v>N/A</v>
      </c>
      <c r="U24" s="54" t="str">
        <f t="shared" si="9"/>
        <v>Não se aplica</v>
      </c>
      <c r="V24" s="50"/>
      <c r="W24" s="50"/>
      <c r="X24" s="50"/>
      <c r="AC24" s="50"/>
      <c r="AD24" s="50"/>
      <c r="AE24" s="50"/>
      <c r="AF24" s="50"/>
    </row>
    <row r="25" spans="1:32" ht="37.5" hidden="1" customHeight="1" x14ac:dyDescent="0.25">
      <c r="A25" s="82"/>
      <c r="B25" s="65"/>
      <c r="C25" s="61"/>
      <c r="D25" s="61"/>
      <c r="E25" s="56"/>
      <c r="F25" s="61"/>
      <c r="G25" s="56"/>
      <c r="H25" s="61"/>
      <c r="J25" s="56"/>
      <c r="K25" s="66"/>
      <c r="L25" s="65"/>
      <c r="M25" s="62"/>
      <c r="N25" s="63"/>
      <c r="O25" s="64"/>
      <c r="P25" s="64"/>
      <c r="Q25" s="53" t="b">
        <f t="shared" ca="1" si="5"/>
        <v>0</v>
      </c>
      <c r="R25" s="54" t="str">
        <f t="shared" si="6"/>
        <v>Resolvida</v>
      </c>
      <c r="S25" s="54" t="str">
        <f t="shared" si="7"/>
        <v>Resolvida</v>
      </c>
      <c r="T25" s="54" t="str">
        <f t="shared" ca="1" si="8"/>
        <v>N/A</v>
      </c>
      <c r="U25" s="54" t="str">
        <f t="shared" si="9"/>
        <v>Não se aplica</v>
      </c>
      <c r="V25" s="50"/>
      <c r="W25" s="50"/>
      <c r="X25" s="50"/>
      <c r="AC25" s="50"/>
      <c r="AD25" s="50"/>
      <c r="AE25" s="50"/>
      <c r="AF25" s="50"/>
    </row>
    <row r="26" spans="1:32" ht="37.5" hidden="1" customHeight="1" x14ac:dyDescent="0.25">
      <c r="A26" s="82"/>
      <c r="B26" s="65"/>
      <c r="C26" s="61"/>
      <c r="D26" s="61"/>
      <c r="E26" s="56"/>
      <c r="F26" s="61"/>
      <c r="G26" s="56"/>
      <c r="H26" s="67"/>
      <c r="J26" s="56"/>
      <c r="K26" s="66"/>
      <c r="L26" s="65"/>
      <c r="M26" s="62"/>
      <c r="N26" s="63"/>
      <c r="O26" s="64"/>
      <c r="P26" s="64"/>
      <c r="Q26" s="53" t="b">
        <f t="shared" ca="1" si="5"/>
        <v>0</v>
      </c>
      <c r="R26" s="54" t="str">
        <f t="shared" si="6"/>
        <v>Resolvida</v>
      </c>
      <c r="S26" s="54" t="str">
        <f t="shared" si="7"/>
        <v>Resolvida</v>
      </c>
      <c r="T26" s="54" t="str">
        <f t="shared" ca="1" si="8"/>
        <v>N/A</v>
      </c>
      <c r="U26" s="54" t="str">
        <f t="shared" si="9"/>
        <v>Não se aplica</v>
      </c>
      <c r="V26" s="50"/>
      <c r="W26" s="50"/>
      <c r="X26" s="50"/>
      <c r="AC26" s="50"/>
      <c r="AD26" s="50"/>
      <c r="AE26" s="50"/>
      <c r="AF26" s="50"/>
    </row>
    <row r="27" spans="1:32" ht="37.5" hidden="1" customHeight="1" x14ac:dyDescent="0.25">
      <c r="A27" s="82"/>
      <c r="B27" s="65"/>
      <c r="C27" s="61"/>
      <c r="D27" s="61"/>
      <c r="E27" s="56"/>
      <c r="F27" s="61"/>
      <c r="G27" s="56"/>
      <c r="H27" s="61"/>
      <c r="J27" s="56"/>
      <c r="K27" s="57"/>
      <c r="L27" s="69"/>
      <c r="M27" s="62"/>
      <c r="N27" s="63"/>
      <c r="O27" s="64"/>
      <c r="P27" s="64"/>
      <c r="Q27" s="53" t="b">
        <f t="shared" ca="1" si="5"/>
        <v>0</v>
      </c>
      <c r="R27" s="54" t="str">
        <f t="shared" si="6"/>
        <v>Resolvida</v>
      </c>
      <c r="S27" s="54" t="str">
        <f t="shared" si="7"/>
        <v>Resolvida</v>
      </c>
      <c r="T27" s="54" t="str">
        <f t="shared" ca="1" si="8"/>
        <v>N/A</v>
      </c>
      <c r="U27" s="54" t="str">
        <f t="shared" si="9"/>
        <v>Não se aplica</v>
      </c>
      <c r="V27" s="50"/>
      <c r="W27" s="50"/>
      <c r="X27" s="50"/>
      <c r="AC27" s="50"/>
      <c r="AD27" s="50"/>
      <c r="AE27" s="50"/>
      <c r="AF27" s="50"/>
    </row>
    <row r="28" spans="1:32" ht="37.5" hidden="1" customHeight="1" x14ac:dyDescent="0.25">
      <c r="A28" s="82"/>
      <c r="B28" s="65"/>
      <c r="C28" s="61"/>
      <c r="D28" s="61"/>
      <c r="E28" s="56"/>
      <c r="F28" s="61"/>
      <c r="G28" s="56"/>
      <c r="H28" s="67"/>
      <c r="J28" s="56"/>
      <c r="K28" s="57"/>
      <c r="L28" s="65"/>
      <c r="M28" s="62"/>
      <c r="N28" s="63"/>
      <c r="O28" s="64"/>
      <c r="P28" s="64"/>
      <c r="Q28" s="53" t="b">
        <f t="shared" ca="1" si="5"/>
        <v>0</v>
      </c>
      <c r="R28" s="54" t="str">
        <f t="shared" si="6"/>
        <v>Resolvida</v>
      </c>
      <c r="S28" s="54" t="str">
        <f t="shared" si="7"/>
        <v>Resolvida</v>
      </c>
      <c r="T28" s="54" t="str">
        <f t="shared" ca="1" si="8"/>
        <v>N/A</v>
      </c>
      <c r="U28" s="54" t="str">
        <f t="shared" si="9"/>
        <v>Não se aplica</v>
      </c>
      <c r="V28" s="50"/>
      <c r="W28" s="50"/>
      <c r="X28" s="50"/>
      <c r="AC28" s="50"/>
      <c r="AD28" s="50"/>
      <c r="AE28" s="50"/>
      <c r="AF28" s="50"/>
    </row>
    <row r="29" spans="1:32" ht="37.5" hidden="1" customHeight="1" x14ac:dyDescent="0.25">
      <c r="A29" s="82"/>
      <c r="B29" s="65"/>
      <c r="C29" s="61"/>
      <c r="D29" s="61"/>
      <c r="E29" s="56"/>
      <c r="F29" s="61"/>
      <c r="G29" s="56"/>
      <c r="H29" s="61"/>
      <c r="J29" s="56"/>
      <c r="K29" s="57"/>
      <c r="L29" s="65"/>
      <c r="M29" s="62"/>
      <c r="N29" s="63"/>
      <c r="O29" s="64"/>
      <c r="P29" s="64"/>
      <c r="Q29" s="53" t="b">
        <f t="shared" ca="1" si="5"/>
        <v>0</v>
      </c>
      <c r="R29" s="54" t="str">
        <f t="shared" si="6"/>
        <v>Resolvida</v>
      </c>
      <c r="S29" s="54" t="str">
        <f t="shared" si="7"/>
        <v>Resolvida</v>
      </c>
      <c r="T29" s="54" t="str">
        <f t="shared" ca="1" si="8"/>
        <v>N/A</v>
      </c>
      <c r="U29" s="54" t="str">
        <f t="shared" si="9"/>
        <v>Não se aplica</v>
      </c>
      <c r="V29" s="50"/>
      <c r="W29" s="50"/>
      <c r="X29" s="50"/>
      <c r="AC29" s="50"/>
      <c r="AD29" s="50"/>
      <c r="AE29" s="50"/>
      <c r="AF29" s="50"/>
    </row>
    <row r="30" spans="1:32" ht="37.5" hidden="1" customHeight="1" x14ac:dyDescent="0.25">
      <c r="A30" s="82"/>
      <c r="B30" s="65"/>
      <c r="C30" s="61"/>
      <c r="D30" s="61"/>
      <c r="E30" s="56"/>
      <c r="F30" s="61"/>
      <c r="G30" s="56"/>
      <c r="H30" s="67"/>
      <c r="J30" s="56"/>
      <c r="K30" s="57"/>
      <c r="L30" s="65"/>
      <c r="M30" s="62"/>
      <c r="N30" s="63"/>
      <c r="O30" s="64"/>
      <c r="P30" s="64"/>
      <c r="Q30" s="53" t="b">
        <f t="shared" ca="1" si="5"/>
        <v>0</v>
      </c>
      <c r="R30" s="54" t="str">
        <f t="shared" si="6"/>
        <v>Resolvida</v>
      </c>
      <c r="S30" s="54" t="str">
        <f t="shared" si="7"/>
        <v>Resolvida</v>
      </c>
      <c r="T30" s="54" t="str">
        <f t="shared" ca="1" si="8"/>
        <v>N/A</v>
      </c>
      <c r="U30" s="54" t="str">
        <f t="shared" si="9"/>
        <v>Não se aplica</v>
      </c>
      <c r="V30" s="50"/>
      <c r="W30" s="50"/>
      <c r="X30" s="50"/>
      <c r="AC30" s="50"/>
      <c r="AD30" s="50"/>
      <c r="AE30" s="50"/>
      <c r="AF30" s="50"/>
    </row>
    <row r="31" spans="1:32" ht="37.5" hidden="1" customHeight="1" x14ac:dyDescent="0.25">
      <c r="A31" s="82"/>
      <c r="B31" s="65"/>
      <c r="C31" s="61"/>
      <c r="D31" s="61"/>
      <c r="E31" s="56"/>
      <c r="F31" s="61"/>
      <c r="G31" s="56"/>
      <c r="H31" s="61"/>
      <c r="J31" s="56"/>
      <c r="K31" s="57"/>
      <c r="L31" s="65"/>
      <c r="M31" s="62"/>
      <c r="N31" s="63"/>
      <c r="O31" s="64"/>
      <c r="P31" s="64"/>
      <c r="Q31" s="53" t="b">
        <f t="shared" ca="1" si="5"/>
        <v>0</v>
      </c>
      <c r="R31" s="54" t="str">
        <f t="shared" si="6"/>
        <v>Resolvida</v>
      </c>
      <c r="S31" s="54" t="str">
        <f t="shared" si="7"/>
        <v>Resolvida</v>
      </c>
      <c r="T31" s="54" t="str">
        <f t="shared" ca="1" si="8"/>
        <v>N/A</v>
      </c>
      <c r="U31" s="54" t="str">
        <f t="shared" si="9"/>
        <v>Não se aplica</v>
      </c>
      <c r="V31" s="50"/>
      <c r="W31" s="50"/>
      <c r="X31" s="50"/>
      <c r="AC31" s="50"/>
      <c r="AD31" s="50"/>
      <c r="AE31" s="50"/>
      <c r="AF31" s="50"/>
    </row>
    <row r="32" spans="1:32" ht="37.5" hidden="1" customHeight="1" x14ac:dyDescent="0.25">
      <c r="A32" s="82"/>
      <c r="B32" s="65"/>
      <c r="C32" s="61"/>
      <c r="D32" s="61"/>
      <c r="E32" s="56"/>
      <c r="F32" s="61"/>
      <c r="G32" s="56"/>
      <c r="H32" s="67"/>
      <c r="J32" s="56"/>
      <c r="K32" s="57"/>
      <c r="L32" s="65"/>
      <c r="M32" s="62"/>
      <c r="N32" s="63"/>
      <c r="O32" s="64"/>
      <c r="P32" s="64"/>
      <c r="Q32" s="53" t="b">
        <f t="shared" ca="1" si="5"/>
        <v>0</v>
      </c>
      <c r="R32" s="54" t="str">
        <f t="shared" si="6"/>
        <v>Resolvida</v>
      </c>
      <c r="S32" s="54" t="str">
        <f t="shared" si="7"/>
        <v>Resolvida</v>
      </c>
      <c r="T32" s="54" t="str">
        <f t="shared" ca="1" si="8"/>
        <v>N/A</v>
      </c>
      <c r="U32" s="54" t="str">
        <f t="shared" si="9"/>
        <v>Não se aplica</v>
      </c>
      <c r="V32" s="50"/>
      <c r="W32" s="50"/>
      <c r="X32" s="50"/>
      <c r="AC32" s="50"/>
      <c r="AD32" s="50"/>
      <c r="AE32" s="50"/>
      <c r="AF32" s="50"/>
    </row>
    <row r="33" spans="1:32" ht="37.5" hidden="1" customHeight="1" x14ac:dyDescent="0.25">
      <c r="A33" s="82"/>
      <c r="B33" s="65"/>
      <c r="C33" s="61"/>
      <c r="D33" s="61"/>
      <c r="E33" s="56"/>
      <c r="F33" s="61"/>
      <c r="G33" s="56"/>
      <c r="H33" s="61"/>
      <c r="J33" s="56"/>
      <c r="K33" s="57"/>
      <c r="L33" s="65"/>
      <c r="M33" s="62"/>
      <c r="N33" s="63"/>
      <c r="O33" s="64"/>
      <c r="P33" s="64"/>
      <c r="Q33" s="53" t="b">
        <f t="shared" ca="1" si="5"/>
        <v>0</v>
      </c>
      <c r="R33" s="54" t="str">
        <f t="shared" si="6"/>
        <v>Resolvida</v>
      </c>
      <c r="S33" s="54" t="str">
        <f t="shared" si="7"/>
        <v>Resolvida</v>
      </c>
      <c r="T33" s="54" t="str">
        <f t="shared" ca="1" si="8"/>
        <v>N/A</v>
      </c>
      <c r="U33" s="54" t="str">
        <f t="shared" si="9"/>
        <v>Não se aplica</v>
      </c>
      <c r="V33" s="50"/>
      <c r="W33" s="50"/>
      <c r="X33" s="50"/>
      <c r="AC33" s="50"/>
      <c r="AD33" s="50"/>
      <c r="AE33" s="50"/>
      <c r="AF33" s="50"/>
    </row>
    <row r="34" spans="1:32" ht="37.5" hidden="1" customHeight="1" x14ac:dyDescent="0.25">
      <c r="A34" s="82"/>
      <c r="B34" s="65"/>
      <c r="C34" s="61"/>
      <c r="D34" s="61"/>
      <c r="E34" s="56"/>
      <c r="F34" s="61"/>
      <c r="G34" s="56"/>
      <c r="H34" s="67"/>
      <c r="J34" s="56"/>
      <c r="K34" s="57"/>
      <c r="L34" s="65"/>
      <c r="M34" s="62"/>
      <c r="N34" s="63"/>
      <c r="O34" s="64"/>
      <c r="P34" s="64"/>
      <c r="Q34" s="53" t="b">
        <f t="shared" ca="1" si="5"/>
        <v>0</v>
      </c>
      <c r="R34" s="54" t="str">
        <f t="shared" si="6"/>
        <v>Resolvida</v>
      </c>
      <c r="S34" s="54" t="str">
        <f t="shared" si="7"/>
        <v>Resolvida</v>
      </c>
      <c r="T34" s="54" t="str">
        <f t="shared" ca="1" si="8"/>
        <v>N/A</v>
      </c>
      <c r="U34" s="54" t="str">
        <f t="shared" si="9"/>
        <v>Não se aplica</v>
      </c>
      <c r="V34" s="50"/>
      <c r="W34" s="50"/>
      <c r="X34" s="50"/>
      <c r="AC34" s="50"/>
      <c r="AD34" s="50"/>
      <c r="AE34" s="50"/>
      <c r="AF34" s="50"/>
    </row>
    <row r="35" spans="1:32" ht="37.5" hidden="1" customHeight="1" x14ac:dyDescent="0.25">
      <c r="A35" s="82"/>
      <c r="B35" s="65"/>
      <c r="C35" s="61"/>
      <c r="D35" s="61"/>
      <c r="E35" s="56"/>
      <c r="F35" s="61"/>
      <c r="G35" s="56"/>
      <c r="H35" s="61"/>
      <c r="J35" s="56"/>
      <c r="K35" s="57"/>
      <c r="L35" s="65"/>
      <c r="M35" s="62"/>
      <c r="N35" s="63"/>
      <c r="O35" s="64"/>
      <c r="P35" s="64"/>
      <c r="Q35" s="53" t="b">
        <f t="shared" ca="1" si="5"/>
        <v>0</v>
      </c>
      <c r="R35" s="54" t="str">
        <f t="shared" si="6"/>
        <v>Resolvida</v>
      </c>
      <c r="S35" s="54" t="str">
        <f t="shared" si="7"/>
        <v>Resolvida</v>
      </c>
      <c r="T35" s="54" t="str">
        <f t="shared" ca="1" si="8"/>
        <v>N/A</v>
      </c>
      <c r="U35" s="54" t="str">
        <f t="shared" si="9"/>
        <v>Não se aplica</v>
      </c>
      <c r="V35" s="50"/>
      <c r="W35" s="50"/>
      <c r="X35" s="50"/>
      <c r="AC35" s="50"/>
      <c r="AD35" s="50"/>
      <c r="AE35" s="50"/>
      <c r="AF35" s="50"/>
    </row>
    <row r="36" spans="1:32" ht="37.5" hidden="1" customHeight="1" x14ac:dyDescent="0.25">
      <c r="A36" s="82"/>
      <c r="B36" s="65"/>
      <c r="C36" s="61"/>
      <c r="D36" s="61"/>
      <c r="E36" s="56"/>
      <c r="F36" s="61"/>
      <c r="G36" s="56"/>
      <c r="H36" s="67"/>
      <c r="J36" s="56"/>
      <c r="K36" s="57"/>
      <c r="L36" s="65"/>
      <c r="M36" s="62"/>
      <c r="N36" s="63"/>
      <c r="O36" s="64"/>
      <c r="P36" s="64"/>
      <c r="Q36" s="53" t="b">
        <f t="shared" ca="1" si="5"/>
        <v>0</v>
      </c>
      <c r="R36" s="54" t="str">
        <f t="shared" si="6"/>
        <v>Resolvida</v>
      </c>
      <c r="S36" s="54" t="str">
        <f t="shared" si="7"/>
        <v>Resolvida</v>
      </c>
      <c r="T36" s="54" t="str">
        <f t="shared" ca="1" si="8"/>
        <v>N/A</v>
      </c>
      <c r="U36" s="54" t="str">
        <f t="shared" si="9"/>
        <v>Não se aplica</v>
      </c>
      <c r="V36" s="50"/>
      <c r="W36" s="50"/>
      <c r="X36" s="50"/>
      <c r="AC36" s="50"/>
      <c r="AD36" s="50"/>
      <c r="AE36" s="50"/>
      <c r="AF36" s="50"/>
    </row>
    <row r="37" spans="1:32" ht="37.5" hidden="1" customHeight="1" x14ac:dyDescent="0.25">
      <c r="A37" s="82"/>
      <c r="B37" s="65"/>
      <c r="C37" s="61"/>
      <c r="D37" s="61"/>
      <c r="E37" s="56"/>
      <c r="F37" s="61"/>
      <c r="G37" s="56"/>
      <c r="H37" s="61"/>
      <c r="J37" s="56"/>
      <c r="K37" s="66"/>
      <c r="L37" s="65"/>
      <c r="M37" s="62"/>
      <c r="N37" s="63"/>
      <c r="O37" s="64"/>
      <c r="P37" s="64"/>
      <c r="Q37" s="53" t="b">
        <f t="shared" ca="1" si="5"/>
        <v>0</v>
      </c>
      <c r="R37" s="54" t="str">
        <f t="shared" si="6"/>
        <v>Resolvida</v>
      </c>
      <c r="S37" s="54" t="str">
        <f t="shared" si="7"/>
        <v>Resolvida</v>
      </c>
      <c r="T37" s="54" t="str">
        <f t="shared" ca="1" si="8"/>
        <v>N/A</v>
      </c>
      <c r="U37" s="54" t="str">
        <f t="shared" si="9"/>
        <v>Não se aplica</v>
      </c>
      <c r="V37" s="50"/>
      <c r="W37" s="50"/>
      <c r="X37" s="50"/>
      <c r="AC37" s="50"/>
      <c r="AD37" s="50"/>
      <c r="AE37" s="50"/>
      <c r="AF37" s="50"/>
    </row>
    <row r="38" spans="1:32" ht="37.5" hidden="1" customHeight="1" x14ac:dyDescent="0.25">
      <c r="A38" s="82"/>
      <c r="B38" s="65"/>
      <c r="C38" s="61"/>
      <c r="D38" s="61"/>
      <c r="E38" s="56"/>
      <c r="F38" s="61"/>
      <c r="G38" s="56"/>
      <c r="H38" s="67"/>
      <c r="J38" s="56"/>
      <c r="K38" s="66"/>
      <c r="L38" s="69"/>
      <c r="M38" s="62"/>
      <c r="N38" s="63"/>
      <c r="O38" s="64"/>
      <c r="P38" s="64"/>
      <c r="Q38" s="53" t="b">
        <f t="shared" ca="1" si="5"/>
        <v>0</v>
      </c>
      <c r="R38" s="54" t="str">
        <f t="shared" si="6"/>
        <v>Resolvida</v>
      </c>
      <c r="S38" s="54" t="str">
        <f t="shared" si="7"/>
        <v>Resolvida</v>
      </c>
      <c r="T38" s="54" t="str">
        <f t="shared" ca="1" si="8"/>
        <v>N/A</v>
      </c>
      <c r="U38" s="54" t="str">
        <f t="shared" si="9"/>
        <v>Não se aplica</v>
      </c>
      <c r="V38" s="50"/>
      <c r="W38" s="50"/>
      <c r="X38" s="50"/>
      <c r="AC38" s="50"/>
      <c r="AD38" s="50"/>
      <c r="AE38" s="50"/>
      <c r="AF38" s="50"/>
    </row>
    <row r="39" spans="1:32" ht="37.5" hidden="1" customHeight="1" x14ac:dyDescent="0.25">
      <c r="A39" s="82"/>
      <c r="B39" s="65"/>
      <c r="C39" s="61"/>
      <c r="D39" s="61"/>
      <c r="E39" s="56"/>
      <c r="F39" s="61"/>
      <c r="G39" s="56"/>
      <c r="H39" s="61"/>
      <c r="J39" s="56"/>
      <c r="K39" s="66"/>
      <c r="L39" s="65"/>
      <c r="M39" s="62"/>
      <c r="N39" s="63"/>
      <c r="O39" s="64"/>
      <c r="P39" s="64"/>
      <c r="Q39" s="53" t="b">
        <f t="shared" ca="1" si="5"/>
        <v>0</v>
      </c>
      <c r="R39" s="54" t="str">
        <f t="shared" si="6"/>
        <v>Resolvida</v>
      </c>
      <c r="S39" s="54" t="str">
        <f t="shared" si="7"/>
        <v>Resolvida</v>
      </c>
      <c r="T39" s="54" t="str">
        <f t="shared" ca="1" si="8"/>
        <v>N/A</v>
      </c>
      <c r="U39" s="54" t="str">
        <f t="shared" si="9"/>
        <v>Não se aplica</v>
      </c>
      <c r="V39" s="50"/>
      <c r="W39" s="50"/>
      <c r="X39" s="50"/>
      <c r="AC39" s="50"/>
      <c r="AD39" s="50"/>
      <c r="AE39" s="50"/>
      <c r="AF39" s="50"/>
    </row>
    <row r="40" spans="1:32" ht="37.5" hidden="1" customHeight="1" x14ac:dyDescent="0.25">
      <c r="A40" s="82"/>
      <c r="B40" s="65"/>
      <c r="C40" s="61"/>
      <c r="D40" s="61"/>
      <c r="E40" s="56"/>
      <c r="F40" s="61"/>
      <c r="G40" s="56"/>
      <c r="H40" s="67"/>
      <c r="J40" s="56"/>
      <c r="K40" s="66"/>
      <c r="L40" s="65"/>
      <c r="M40" s="62"/>
      <c r="N40" s="63"/>
      <c r="O40" s="64"/>
      <c r="P40" s="64"/>
      <c r="Q40" s="53" t="b">
        <f t="shared" ca="1" si="5"/>
        <v>0</v>
      </c>
      <c r="R40" s="54" t="str">
        <f t="shared" si="6"/>
        <v>Resolvida</v>
      </c>
      <c r="S40" s="54" t="str">
        <f t="shared" si="7"/>
        <v>Resolvida</v>
      </c>
      <c r="T40" s="54" t="str">
        <f t="shared" ca="1" si="8"/>
        <v>N/A</v>
      </c>
      <c r="U40" s="54" t="str">
        <f t="shared" si="9"/>
        <v>Não se aplica</v>
      </c>
      <c r="V40" s="50"/>
      <c r="W40" s="50"/>
      <c r="X40" s="50"/>
      <c r="AC40" s="50"/>
      <c r="AD40" s="50"/>
      <c r="AE40" s="50"/>
      <c r="AF40" s="50"/>
    </row>
    <row r="41" spans="1:32" ht="37.5" hidden="1" customHeight="1" x14ac:dyDescent="0.25">
      <c r="A41" s="82"/>
      <c r="B41" s="65"/>
      <c r="C41" s="61"/>
      <c r="D41" s="61"/>
      <c r="E41" s="56"/>
      <c r="F41" s="61"/>
      <c r="G41" s="56"/>
      <c r="H41" s="61"/>
      <c r="J41" s="56"/>
      <c r="K41" s="66"/>
      <c r="L41" s="65"/>
      <c r="M41" s="62"/>
      <c r="N41" s="63"/>
      <c r="O41" s="64"/>
      <c r="P41" s="64"/>
      <c r="Q41" s="53" t="b">
        <f t="shared" ca="1" si="5"/>
        <v>0</v>
      </c>
      <c r="R41" s="54" t="str">
        <f t="shared" si="6"/>
        <v>Resolvida</v>
      </c>
      <c r="S41" s="54" t="str">
        <f t="shared" si="7"/>
        <v>Resolvida</v>
      </c>
      <c r="T41" s="54" t="str">
        <f t="shared" ca="1" si="8"/>
        <v>N/A</v>
      </c>
      <c r="U41" s="54" t="str">
        <f t="shared" si="9"/>
        <v>Não se aplica</v>
      </c>
      <c r="V41" s="50"/>
      <c r="W41" s="50"/>
      <c r="X41" s="50"/>
      <c r="AC41" s="50"/>
      <c r="AD41" s="50"/>
      <c r="AE41" s="50"/>
      <c r="AF41" s="50"/>
    </row>
    <row r="42" spans="1:32" ht="37.5" hidden="1" customHeight="1" x14ac:dyDescent="0.25">
      <c r="A42" s="82"/>
      <c r="B42" s="65"/>
      <c r="C42" s="61"/>
      <c r="D42" s="61"/>
      <c r="E42" s="56"/>
      <c r="F42" s="61"/>
      <c r="G42" s="56"/>
      <c r="H42" s="67"/>
      <c r="J42" s="56"/>
      <c r="K42" s="66"/>
      <c r="L42" s="70"/>
      <c r="M42" s="62"/>
      <c r="N42" s="63"/>
      <c r="O42" s="64"/>
      <c r="P42" s="64"/>
      <c r="Q42" s="53" t="b">
        <f t="shared" ca="1" si="5"/>
        <v>0</v>
      </c>
      <c r="R42" s="54" t="str">
        <f t="shared" si="6"/>
        <v>Resolvida</v>
      </c>
      <c r="S42" s="54" t="str">
        <f t="shared" si="7"/>
        <v>Resolvida</v>
      </c>
      <c r="T42" s="54" t="str">
        <f t="shared" ca="1" si="8"/>
        <v>N/A</v>
      </c>
      <c r="U42" s="54" t="str">
        <f t="shared" si="9"/>
        <v>Não se aplica</v>
      </c>
      <c r="V42" s="50"/>
      <c r="W42" s="50"/>
      <c r="X42" s="50"/>
      <c r="AC42" s="50"/>
      <c r="AD42" s="50"/>
      <c r="AE42" s="50"/>
      <c r="AF42" s="50"/>
    </row>
    <row r="43" spans="1:32" ht="37.5" hidden="1" customHeight="1" x14ac:dyDescent="0.25">
      <c r="A43" s="82"/>
      <c r="B43" s="65"/>
      <c r="C43" s="61"/>
      <c r="D43" s="61"/>
      <c r="E43" s="56"/>
      <c r="F43" s="61"/>
      <c r="G43" s="56"/>
      <c r="H43" s="61"/>
      <c r="J43" s="56"/>
      <c r="K43" s="66"/>
      <c r="L43" s="69"/>
      <c r="M43" s="62"/>
      <c r="N43" s="63"/>
      <c r="O43" s="64"/>
      <c r="P43" s="64"/>
      <c r="Q43" s="53" t="b">
        <f t="shared" ca="1" si="5"/>
        <v>0</v>
      </c>
      <c r="R43" s="54" t="str">
        <f t="shared" si="6"/>
        <v>Resolvida</v>
      </c>
      <c r="S43" s="54" t="str">
        <f t="shared" si="7"/>
        <v>Resolvida</v>
      </c>
      <c r="T43" s="54" t="str">
        <f t="shared" ca="1" si="8"/>
        <v>N/A</v>
      </c>
      <c r="U43" s="54" t="str">
        <f t="shared" si="9"/>
        <v>Não se aplica</v>
      </c>
      <c r="V43" s="50"/>
      <c r="W43" s="50"/>
      <c r="X43" s="50"/>
      <c r="AC43" s="50"/>
      <c r="AD43" s="50"/>
      <c r="AE43" s="50"/>
      <c r="AF43" s="50"/>
    </row>
    <row r="44" spans="1:32" ht="37.5" hidden="1" customHeight="1" x14ac:dyDescent="0.25">
      <c r="A44" s="82"/>
      <c r="B44" s="65"/>
      <c r="C44" s="61"/>
      <c r="D44" s="61"/>
      <c r="E44" s="56"/>
      <c r="F44" s="61"/>
      <c r="G44" s="56"/>
      <c r="H44" s="67"/>
      <c r="J44" s="56"/>
      <c r="K44" s="66"/>
      <c r="L44" s="65"/>
      <c r="M44" s="62"/>
      <c r="N44" s="63"/>
      <c r="O44" s="64"/>
      <c r="P44" s="64"/>
      <c r="Q44" s="53" t="b">
        <f t="shared" ca="1" si="5"/>
        <v>0</v>
      </c>
      <c r="R44" s="54" t="str">
        <f t="shared" si="6"/>
        <v>Resolvida</v>
      </c>
      <c r="S44" s="54" t="str">
        <f t="shared" si="7"/>
        <v>Resolvida</v>
      </c>
      <c r="T44" s="54" t="str">
        <f t="shared" ca="1" si="8"/>
        <v>N/A</v>
      </c>
      <c r="U44" s="54" t="str">
        <f t="shared" si="9"/>
        <v>Não se aplica</v>
      </c>
      <c r="V44" s="50"/>
      <c r="W44" s="50"/>
      <c r="X44" s="50"/>
      <c r="AC44" s="50"/>
      <c r="AD44" s="50"/>
      <c r="AE44" s="50"/>
      <c r="AF44" s="50"/>
    </row>
    <row r="45" spans="1:32" ht="37.5" hidden="1" customHeight="1" x14ac:dyDescent="0.25">
      <c r="A45" s="82"/>
      <c r="B45" s="65"/>
      <c r="C45" s="61"/>
      <c r="D45" s="61"/>
      <c r="E45" s="56"/>
      <c r="F45" s="61"/>
      <c r="G45" s="56"/>
      <c r="H45" s="61"/>
      <c r="J45" s="56"/>
      <c r="K45" s="66"/>
      <c r="L45" s="69"/>
      <c r="M45" s="62"/>
      <c r="N45" s="63"/>
      <c r="O45" s="64"/>
      <c r="P45" s="64"/>
      <c r="Q45" s="53" t="b">
        <f t="shared" ca="1" si="5"/>
        <v>0</v>
      </c>
      <c r="R45" s="54" t="str">
        <f t="shared" si="6"/>
        <v>Resolvida</v>
      </c>
      <c r="S45" s="54" t="str">
        <f t="shared" si="7"/>
        <v>Resolvida</v>
      </c>
      <c r="T45" s="54" t="str">
        <f t="shared" ca="1" si="8"/>
        <v>N/A</v>
      </c>
      <c r="U45" s="54" t="str">
        <f t="shared" si="9"/>
        <v>Não se aplica</v>
      </c>
      <c r="V45" s="50"/>
      <c r="W45" s="50"/>
      <c r="X45" s="50"/>
      <c r="AC45" s="50"/>
      <c r="AD45" s="50"/>
      <c r="AE45" s="50"/>
      <c r="AF45" s="50"/>
    </row>
    <row r="46" spans="1:32" ht="37.5" hidden="1" customHeight="1" x14ac:dyDescent="0.25">
      <c r="A46" s="82"/>
      <c r="B46" s="65"/>
      <c r="C46" s="61"/>
      <c r="D46" s="61"/>
      <c r="E46" s="56"/>
      <c r="F46" s="61"/>
      <c r="G46" s="56"/>
      <c r="H46" s="67"/>
      <c r="J46" s="56"/>
      <c r="K46" s="66"/>
      <c r="L46" s="65"/>
      <c r="M46" s="62"/>
      <c r="N46" s="63"/>
      <c r="O46" s="64"/>
      <c r="P46" s="64"/>
      <c r="Q46" s="53" t="b">
        <f t="shared" ca="1" si="5"/>
        <v>0</v>
      </c>
      <c r="R46" s="54" t="str">
        <f t="shared" si="6"/>
        <v>Resolvida</v>
      </c>
      <c r="S46" s="54" t="str">
        <f t="shared" si="7"/>
        <v>Resolvida</v>
      </c>
      <c r="T46" s="54" t="str">
        <f t="shared" ca="1" si="8"/>
        <v>N/A</v>
      </c>
      <c r="U46" s="54" t="str">
        <f t="shared" si="9"/>
        <v>Não se aplica</v>
      </c>
      <c r="V46" s="50"/>
      <c r="W46" s="50"/>
      <c r="X46" s="50"/>
      <c r="AC46" s="50"/>
      <c r="AD46" s="50"/>
      <c r="AE46" s="50"/>
      <c r="AF46" s="50"/>
    </row>
    <row r="47" spans="1:32" ht="37.5" hidden="1" customHeight="1" x14ac:dyDescent="0.25">
      <c r="A47" s="82"/>
      <c r="B47" s="65"/>
      <c r="C47" s="61"/>
      <c r="D47" s="61"/>
      <c r="E47" s="56"/>
      <c r="F47" s="61"/>
      <c r="G47" s="56"/>
      <c r="H47" s="61"/>
      <c r="J47" s="56"/>
      <c r="K47" s="57"/>
      <c r="L47" s="65"/>
      <c r="M47" s="62"/>
      <c r="N47" s="63"/>
      <c r="O47" s="64"/>
      <c r="P47" s="64"/>
      <c r="Q47" s="53" t="b">
        <f t="shared" ca="1" si="5"/>
        <v>0</v>
      </c>
      <c r="R47" s="54" t="str">
        <f t="shared" si="6"/>
        <v>Resolvida</v>
      </c>
      <c r="S47" s="54" t="str">
        <f t="shared" si="7"/>
        <v>Resolvida</v>
      </c>
      <c r="T47" s="54" t="str">
        <f t="shared" ca="1" si="8"/>
        <v>N/A</v>
      </c>
      <c r="U47" s="54" t="str">
        <f t="shared" si="9"/>
        <v>Não se aplica</v>
      </c>
      <c r="V47" s="50"/>
      <c r="W47" s="50"/>
      <c r="X47" s="50"/>
      <c r="AC47" s="50"/>
      <c r="AD47" s="50"/>
      <c r="AE47" s="50"/>
      <c r="AF47" s="50"/>
    </row>
    <row r="48" spans="1:32" ht="37.5" hidden="1" customHeight="1" x14ac:dyDescent="0.25">
      <c r="A48" s="82"/>
      <c r="B48" s="65"/>
      <c r="C48" s="61"/>
      <c r="D48" s="61"/>
      <c r="E48" s="56"/>
      <c r="F48" s="61"/>
      <c r="G48" s="56"/>
      <c r="H48" s="67"/>
      <c r="J48" s="56"/>
      <c r="K48" s="57"/>
      <c r="L48" s="69"/>
      <c r="M48" s="62"/>
      <c r="N48" s="63"/>
      <c r="O48" s="64"/>
      <c r="P48" s="64"/>
      <c r="Q48" s="53" t="b">
        <f t="shared" ca="1" si="5"/>
        <v>0</v>
      </c>
      <c r="R48" s="54" t="str">
        <f t="shared" si="6"/>
        <v>Resolvida</v>
      </c>
      <c r="S48" s="54" t="str">
        <f t="shared" si="7"/>
        <v>Resolvida</v>
      </c>
      <c r="T48" s="54" t="str">
        <f t="shared" ca="1" si="8"/>
        <v>N/A</v>
      </c>
      <c r="U48" s="54" t="str">
        <f t="shared" si="9"/>
        <v>Não se aplica</v>
      </c>
      <c r="V48" s="50"/>
      <c r="W48" s="50"/>
      <c r="X48" s="50"/>
      <c r="AC48" s="50"/>
      <c r="AD48" s="50"/>
      <c r="AE48" s="50"/>
      <c r="AF48" s="50"/>
    </row>
    <row r="49" spans="1:32" ht="37.5" hidden="1" customHeight="1" x14ac:dyDescent="0.25">
      <c r="A49" s="82"/>
      <c r="B49" s="65"/>
      <c r="C49" s="61"/>
      <c r="D49" s="61"/>
      <c r="E49" s="56"/>
      <c r="F49" s="61"/>
      <c r="G49" s="56"/>
      <c r="H49" s="61"/>
      <c r="J49" s="56"/>
      <c r="K49" s="57"/>
      <c r="L49" s="69"/>
      <c r="M49" s="62"/>
      <c r="N49" s="63"/>
      <c r="O49" s="64"/>
      <c r="P49" s="64"/>
      <c r="Q49" s="53" t="b">
        <f t="shared" ca="1" si="5"/>
        <v>0</v>
      </c>
      <c r="R49" s="54" t="str">
        <f t="shared" si="6"/>
        <v>Resolvida</v>
      </c>
      <c r="S49" s="54" t="str">
        <f t="shared" si="7"/>
        <v>Resolvida</v>
      </c>
      <c r="T49" s="54" t="str">
        <f t="shared" ca="1" si="8"/>
        <v>N/A</v>
      </c>
      <c r="U49" s="54" t="str">
        <f t="shared" si="9"/>
        <v>Não se aplica</v>
      </c>
      <c r="V49" s="50"/>
      <c r="W49" s="50"/>
      <c r="X49" s="50"/>
      <c r="AC49" s="50"/>
      <c r="AD49" s="50"/>
      <c r="AE49" s="50"/>
      <c r="AF49" s="50"/>
    </row>
    <row r="50" spans="1:32" ht="37.5" hidden="1" customHeight="1" x14ac:dyDescent="0.25">
      <c r="A50" s="82"/>
      <c r="B50" s="65"/>
      <c r="C50" s="61"/>
      <c r="D50" s="61"/>
      <c r="E50" s="56"/>
      <c r="F50" s="61"/>
      <c r="G50" s="56"/>
      <c r="H50" s="67"/>
      <c r="J50" s="56"/>
      <c r="K50" s="57"/>
      <c r="L50" s="65"/>
      <c r="M50" s="62"/>
      <c r="N50" s="63"/>
      <c r="O50" s="64"/>
      <c r="P50" s="64"/>
      <c r="Q50" s="53" t="b">
        <f t="shared" ca="1" si="5"/>
        <v>0</v>
      </c>
      <c r="R50" s="54" t="str">
        <f t="shared" si="6"/>
        <v>Resolvida</v>
      </c>
      <c r="S50" s="54" t="str">
        <f t="shared" si="7"/>
        <v>Resolvida</v>
      </c>
      <c r="T50" s="54" t="str">
        <f t="shared" ca="1" si="8"/>
        <v>N/A</v>
      </c>
      <c r="U50" s="54" t="str">
        <f t="shared" si="9"/>
        <v>Não se aplica</v>
      </c>
      <c r="V50" s="50"/>
      <c r="W50" s="50"/>
      <c r="X50" s="50"/>
      <c r="AC50" s="50"/>
      <c r="AD50" s="50"/>
      <c r="AE50" s="50"/>
      <c r="AF50" s="50"/>
    </row>
    <row r="51" spans="1:32" ht="37.5" hidden="1" customHeight="1" x14ac:dyDescent="0.25">
      <c r="A51" s="82"/>
      <c r="B51" s="65"/>
      <c r="C51" s="61"/>
      <c r="D51" s="71"/>
      <c r="E51" s="56"/>
      <c r="F51" s="61"/>
      <c r="G51" s="56"/>
      <c r="H51" s="61"/>
      <c r="J51" s="56"/>
      <c r="K51" s="57"/>
      <c r="L51" s="69"/>
      <c r="M51" s="62"/>
      <c r="N51" s="63"/>
      <c r="O51" s="64"/>
      <c r="P51" s="64"/>
      <c r="Q51" s="53" t="b">
        <f t="shared" ca="1" si="5"/>
        <v>0</v>
      </c>
      <c r="R51" s="54" t="str">
        <f t="shared" si="6"/>
        <v>Resolvida</v>
      </c>
      <c r="S51" s="54" t="str">
        <f t="shared" si="7"/>
        <v>Resolvida</v>
      </c>
      <c r="T51" s="54" t="str">
        <f t="shared" ca="1" si="8"/>
        <v>N/A</v>
      </c>
      <c r="U51" s="54" t="str">
        <f t="shared" si="9"/>
        <v>Não se aplica</v>
      </c>
      <c r="V51" s="50"/>
      <c r="W51" s="50"/>
      <c r="X51" s="50"/>
      <c r="AC51" s="50"/>
      <c r="AD51" s="50"/>
      <c r="AE51" s="50"/>
      <c r="AF51" s="50"/>
    </row>
    <row r="52" spans="1:32" ht="37.5" hidden="1" customHeight="1" x14ac:dyDescent="0.25">
      <c r="A52" s="82"/>
      <c r="B52" s="65"/>
      <c r="C52" s="61"/>
      <c r="D52" s="61"/>
      <c r="E52" s="56"/>
      <c r="F52" s="61"/>
      <c r="G52" s="56"/>
      <c r="H52" s="61"/>
      <c r="J52" s="56"/>
      <c r="K52" s="57"/>
      <c r="L52" s="65"/>
      <c r="M52" s="62"/>
      <c r="N52" s="63"/>
      <c r="O52" s="64"/>
      <c r="P52" s="64"/>
      <c r="Q52" s="53" t="b">
        <f t="shared" ca="1" si="5"/>
        <v>0</v>
      </c>
      <c r="R52" s="54" t="str">
        <f t="shared" si="6"/>
        <v>Resolvida</v>
      </c>
      <c r="S52" s="54" t="str">
        <f t="shared" si="7"/>
        <v>Resolvida</v>
      </c>
      <c r="T52" s="54" t="str">
        <f t="shared" ca="1" si="8"/>
        <v>N/A</v>
      </c>
      <c r="U52" s="54" t="str">
        <f t="shared" si="9"/>
        <v>Não se aplica</v>
      </c>
      <c r="V52" s="50"/>
      <c r="W52" s="50"/>
      <c r="X52" s="50"/>
      <c r="AC52" s="50"/>
      <c r="AD52" s="50"/>
      <c r="AE52" s="50"/>
      <c r="AF52" s="50"/>
    </row>
    <row r="53" spans="1:32" ht="37.5" hidden="1" customHeight="1" x14ac:dyDescent="0.25">
      <c r="A53" s="82"/>
      <c r="B53" s="65"/>
      <c r="C53" s="61"/>
      <c r="D53" s="61"/>
      <c r="E53" s="56"/>
      <c r="F53" s="61"/>
      <c r="G53" s="56"/>
      <c r="H53" s="67"/>
      <c r="J53" s="56"/>
      <c r="K53" s="57"/>
      <c r="L53" s="65"/>
      <c r="M53" s="62"/>
      <c r="N53" s="63"/>
      <c r="O53" s="64"/>
      <c r="P53" s="64"/>
      <c r="Q53" s="53" t="b">
        <f t="shared" ca="1" si="5"/>
        <v>0</v>
      </c>
      <c r="R53" s="54" t="str">
        <f t="shared" si="6"/>
        <v>Resolvida</v>
      </c>
      <c r="S53" s="54" t="str">
        <f t="shared" si="7"/>
        <v>Resolvida</v>
      </c>
      <c r="T53" s="54" t="str">
        <f t="shared" ca="1" si="8"/>
        <v>N/A</v>
      </c>
      <c r="U53" s="54" t="str">
        <f t="shared" si="9"/>
        <v>Não se aplica</v>
      </c>
      <c r="V53" s="50"/>
      <c r="W53" s="50"/>
      <c r="X53" s="50"/>
      <c r="AC53" s="50"/>
      <c r="AD53" s="50"/>
      <c r="AE53" s="50"/>
      <c r="AF53" s="50"/>
    </row>
    <row r="54" spans="1:32" ht="37.5" hidden="1" customHeight="1" x14ac:dyDescent="0.25">
      <c r="A54" s="82"/>
      <c r="B54" s="65"/>
      <c r="C54" s="61"/>
      <c r="D54" s="61"/>
      <c r="E54" s="56"/>
      <c r="F54" s="61"/>
      <c r="G54" s="56"/>
      <c r="H54" s="67"/>
      <c r="J54" s="56"/>
      <c r="K54" s="57"/>
      <c r="L54" s="65"/>
      <c r="M54" s="62"/>
      <c r="N54" s="63"/>
      <c r="O54" s="64"/>
      <c r="P54" s="64"/>
      <c r="Q54" s="53" t="b">
        <f t="shared" ca="1" si="5"/>
        <v>0</v>
      </c>
      <c r="R54" s="54" t="str">
        <f t="shared" si="6"/>
        <v>Resolvida</v>
      </c>
      <c r="S54" s="54" t="str">
        <f t="shared" si="7"/>
        <v>Resolvida</v>
      </c>
      <c r="T54" s="54" t="str">
        <f t="shared" ca="1" si="8"/>
        <v>N/A</v>
      </c>
      <c r="U54" s="54" t="str">
        <f t="shared" si="9"/>
        <v>Não se aplica</v>
      </c>
      <c r="V54" s="50"/>
      <c r="W54" s="50"/>
      <c r="X54" s="50"/>
      <c r="AC54" s="50"/>
      <c r="AD54" s="50"/>
      <c r="AE54" s="50"/>
      <c r="AF54" s="50"/>
    </row>
    <row r="55" spans="1:32" ht="37.5" hidden="1" customHeight="1" x14ac:dyDescent="0.25">
      <c r="A55" s="82"/>
      <c r="B55" s="65"/>
      <c r="C55" s="61"/>
      <c r="D55" s="61"/>
      <c r="E55" s="56"/>
      <c r="F55" s="61"/>
      <c r="G55" s="56"/>
      <c r="H55" s="67"/>
      <c r="J55" s="56"/>
      <c r="K55" s="57"/>
      <c r="L55" s="65"/>
      <c r="M55" s="62"/>
      <c r="N55" s="63"/>
      <c r="O55" s="64"/>
      <c r="P55" s="64"/>
      <c r="Q55" s="53" t="b">
        <f t="shared" ca="1" si="5"/>
        <v>0</v>
      </c>
      <c r="R55" s="54" t="str">
        <f t="shared" si="6"/>
        <v>Resolvida</v>
      </c>
      <c r="S55" s="54" t="str">
        <f t="shared" si="7"/>
        <v>Resolvida</v>
      </c>
      <c r="T55" s="54" t="str">
        <f t="shared" ca="1" si="8"/>
        <v>N/A</v>
      </c>
      <c r="U55" s="54" t="str">
        <f t="shared" si="9"/>
        <v>Não se aplica</v>
      </c>
      <c r="V55" s="50"/>
      <c r="W55" s="50"/>
      <c r="X55" s="50"/>
      <c r="AC55" s="50"/>
      <c r="AD55" s="50"/>
      <c r="AE55" s="50"/>
      <c r="AF55" s="50"/>
    </row>
    <row r="56" spans="1:32" ht="37.5" hidden="1" customHeight="1" x14ac:dyDescent="0.25">
      <c r="A56" s="82"/>
      <c r="B56" s="65"/>
      <c r="C56" s="61"/>
      <c r="D56" s="61"/>
      <c r="E56" s="56"/>
      <c r="F56" s="61"/>
      <c r="G56" s="56"/>
      <c r="H56" s="61"/>
      <c r="J56" s="56"/>
      <c r="K56" s="57"/>
      <c r="L56" s="65"/>
      <c r="M56" s="62"/>
      <c r="N56" s="63"/>
      <c r="O56" s="64"/>
      <c r="P56" s="64"/>
      <c r="Q56" s="53" t="b">
        <f t="shared" ca="1" si="5"/>
        <v>0</v>
      </c>
      <c r="R56" s="54" t="str">
        <f t="shared" si="6"/>
        <v>Resolvida</v>
      </c>
      <c r="S56" s="54" t="str">
        <f t="shared" si="7"/>
        <v>Resolvida</v>
      </c>
      <c r="T56" s="54" t="str">
        <f t="shared" ca="1" si="8"/>
        <v>N/A</v>
      </c>
      <c r="U56" s="54" t="str">
        <f t="shared" si="9"/>
        <v>Não se aplica</v>
      </c>
      <c r="V56" s="50"/>
      <c r="W56" s="50"/>
      <c r="X56" s="50"/>
      <c r="AC56" s="50"/>
      <c r="AD56" s="50"/>
      <c r="AE56" s="50"/>
      <c r="AF56" s="50"/>
    </row>
    <row r="57" spans="1:32" ht="37.5" hidden="1" customHeight="1" x14ac:dyDescent="0.25">
      <c r="A57" s="82"/>
      <c r="B57" s="65"/>
      <c r="C57" s="61"/>
      <c r="D57" s="61"/>
      <c r="E57" s="56"/>
      <c r="F57" s="61"/>
      <c r="G57" s="56"/>
      <c r="H57" s="67"/>
      <c r="J57" s="56"/>
      <c r="K57" s="57"/>
      <c r="L57" s="65"/>
      <c r="M57" s="62"/>
      <c r="N57" s="63"/>
      <c r="O57" s="64"/>
      <c r="P57" s="64"/>
      <c r="Q57" s="53" t="b">
        <f t="shared" ca="1" si="5"/>
        <v>0</v>
      </c>
      <c r="R57" s="54" t="str">
        <f t="shared" si="6"/>
        <v>Resolvida</v>
      </c>
      <c r="S57" s="54" t="str">
        <f t="shared" si="7"/>
        <v>Resolvida</v>
      </c>
      <c r="T57" s="54" t="str">
        <f t="shared" ca="1" si="8"/>
        <v>N/A</v>
      </c>
      <c r="U57" s="54" t="str">
        <f t="shared" si="9"/>
        <v>Não se aplica</v>
      </c>
      <c r="V57" s="50"/>
      <c r="W57" s="50"/>
      <c r="X57" s="50"/>
      <c r="AC57" s="50"/>
      <c r="AD57" s="50"/>
      <c r="AE57" s="50"/>
      <c r="AF57" s="50"/>
    </row>
    <row r="58" spans="1:32" ht="37.5" hidden="1" customHeight="1" x14ac:dyDescent="0.25">
      <c r="A58" s="82"/>
      <c r="B58" s="65"/>
      <c r="C58" s="61"/>
      <c r="D58" s="61"/>
      <c r="E58" s="56"/>
      <c r="F58" s="61"/>
      <c r="G58" s="56"/>
      <c r="H58" s="67"/>
      <c r="J58" s="56"/>
      <c r="K58" s="57"/>
      <c r="L58" s="65"/>
      <c r="M58" s="62"/>
      <c r="N58" s="63"/>
      <c r="O58" s="64"/>
      <c r="P58" s="64"/>
      <c r="Q58" s="53" t="b">
        <f t="shared" ca="1" si="5"/>
        <v>0</v>
      </c>
      <c r="R58" s="54" t="str">
        <f t="shared" si="6"/>
        <v>Resolvida</v>
      </c>
      <c r="S58" s="54" t="str">
        <f t="shared" si="7"/>
        <v>Resolvida</v>
      </c>
      <c r="T58" s="54" t="str">
        <f t="shared" ca="1" si="8"/>
        <v>N/A</v>
      </c>
      <c r="U58" s="54" t="str">
        <f t="shared" si="9"/>
        <v>Não se aplica</v>
      </c>
      <c r="V58" s="50"/>
      <c r="W58" s="50"/>
      <c r="X58" s="50"/>
      <c r="AC58" s="50"/>
      <c r="AD58" s="50"/>
      <c r="AE58" s="50"/>
      <c r="AF58" s="50"/>
    </row>
    <row r="59" spans="1:32" ht="37.5" hidden="1" customHeight="1" x14ac:dyDescent="0.25">
      <c r="A59" s="82"/>
      <c r="B59" s="65"/>
      <c r="C59" s="61"/>
      <c r="D59" s="61"/>
      <c r="E59" s="56"/>
      <c r="F59" s="61"/>
      <c r="G59" s="56"/>
      <c r="H59" s="67"/>
      <c r="J59" s="56"/>
      <c r="K59" s="57"/>
      <c r="L59" s="65"/>
      <c r="M59" s="62"/>
      <c r="N59" s="63"/>
      <c r="O59" s="64"/>
      <c r="P59" s="64"/>
      <c r="Q59" s="53" t="b">
        <f t="shared" ca="1" si="5"/>
        <v>0</v>
      </c>
      <c r="R59" s="54" t="str">
        <f t="shared" si="6"/>
        <v>Resolvida</v>
      </c>
      <c r="S59" s="54" t="str">
        <f t="shared" si="7"/>
        <v>Resolvida</v>
      </c>
      <c r="T59" s="54" t="str">
        <f t="shared" ca="1" si="8"/>
        <v>N/A</v>
      </c>
      <c r="U59" s="54" t="str">
        <f t="shared" si="9"/>
        <v>Não se aplica</v>
      </c>
      <c r="V59" s="50"/>
      <c r="W59" s="50"/>
      <c r="X59" s="50"/>
      <c r="AC59" s="50"/>
      <c r="AD59" s="50"/>
      <c r="AE59" s="50"/>
      <c r="AF59" s="50"/>
    </row>
    <row r="60" spans="1:32" ht="37.5" hidden="1" customHeight="1" x14ac:dyDescent="0.25">
      <c r="A60" s="82"/>
      <c r="B60" s="65"/>
      <c r="C60" s="61"/>
      <c r="D60" s="61"/>
      <c r="E60" s="56"/>
      <c r="F60" s="61"/>
      <c r="G60" s="56"/>
      <c r="H60" s="67"/>
      <c r="J60" s="56"/>
      <c r="K60" s="57"/>
      <c r="L60" s="65"/>
      <c r="M60" s="62"/>
      <c r="N60" s="63"/>
      <c r="O60" s="64"/>
      <c r="P60" s="64"/>
      <c r="Q60" s="53" t="b">
        <f t="shared" ca="1" si="5"/>
        <v>0</v>
      </c>
      <c r="R60" s="54" t="str">
        <f t="shared" si="6"/>
        <v>Resolvida</v>
      </c>
      <c r="S60" s="54" t="str">
        <f t="shared" si="7"/>
        <v>Resolvida</v>
      </c>
      <c r="T60" s="54" t="str">
        <f t="shared" ca="1" si="8"/>
        <v>N/A</v>
      </c>
      <c r="U60" s="54" t="str">
        <f t="shared" si="9"/>
        <v>Não se aplica</v>
      </c>
      <c r="V60" s="50"/>
      <c r="W60" s="50"/>
      <c r="X60" s="50"/>
      <c r="AC60" s="50"/>
      <c r="AD60" s="50"/>
      <c r="AE60" s="50"/>
      <c r="AF60" s="50"/>
    </row>
    <row r="61" spans="1:32" ht="37.5" hidden="1" customHeight="1" x14ac:dyDescent="0.25">
      <c r="A61" s="82"/>
      <c r="B61" s="65"/>
      <c r="C61" s="61"/>
      <c r="D61" s="61"/>
      <c r="E61" s="56"/>
      <c r="F61" s="61"/>
      <c r="G61" s="56"/>
      <c r="H61" s="67"/>
      <c r="J61" s="56"/>
      <c r="K61" s="57"/>
      <c r="L61" s="65"/>
      <c r="M61" s="62"/>
      <c r="N61" s="63"/>
      <c r="O61" s="64"/>
      <c r="P61" s="64"/>
      <c r="Q61" s="53" t="b">
        <f t="shared" ca="1" si="5"/>
        <v>0</v>
      </c>
      <c r="R61" s="54" t="str">
        <f t="shared" si="6"/>
        <v>Resolvida</v>
      </c>
      <c r="S61" s="54" t="str">
        <f t="shared" si="7"/>
        <v>Resolvida</v>
      </c>
      <c r="T61" s="54" t="str">
        <f t="shared" ca="1" si="8"/>
        <v>N/A</v>
      </c>
      <c r="U61" s="54" t="str">
        <f t="shared" si="9"/>
        <v>Não se aplica</v>
      </c>
      <c r="V61" s="50"/>
      <c r="W61" s="50"/>
      <c r="X61" s="50"/>
      <c r="AC61" s="50"/>
      <c r="AD61" s="50"/>
      <c r="AE61" s="50"/>
      <c r="AF61" s="50"/>
    </row>
    <row r="62" spans="1:32" ht="37.5" hidden="1" customHeight="1" x14ac:dyDescent="0.25">
      <c r="A62" s="82"/>
      <c r="B62" s="65"/>
      <c r="C62" s="61"/>
      <c r="D62" s="61"/>
      <c r="E62" s="56"/>
      <c r="F62" s="61"/>
      <c r="G62" s="56"/>
      <c r="H62" s="67"/>
      <c r="J62" s="56"/>
      <c r="K62" s="57"/>
      <c r="L62" s="69"/>
      <c r="M62" s="62"/>
      <c r="N62" s="63"/>
      <c r="O62" s="64"/>
      <c r="P62" s="64"/>
      <c r="Q62" s="53" t="b">
        <f t="shared" ca="1" si="5"/>
        <v>0</v>
      </c>
      <c r="R62" s="54" t="str">
        <f t="shared" si="6"/>
        <v>Resolvida</v>
      </c>
      <c r="S62" s="54" t="str">
        <f t="shared" si="7"/>
        <v>Resolvida</v>
      </c>
      <c r="T62" s="54" t="str">
        <f t="shared" ca="1" si="8"/>
        <v>N/A</v>
      </c>
      <c r="U62" s="54" t="str">
        <f t="shared" si="9"/>
        <v>Não se aplica</v>
      </c>
      <c r="V62" s="50"/>
      <c r="W62" s="50"/>
      <c r="X62" s="50"/>
      <c r="AC62" s="50"/>
      <c r="AD62" s="50"/>
      <c r="AE62" s="50"/>
      <c r="AF62" s="50"/>
    </row>
    <row r="63" spans="1:32" ht="37.5" hidden="1" customHeight="1" x14ac:dyDescent="0.25">
      <c r="A63" s="82"/>
      <c r="B63" s="65"/>
      <c r="C63" s="61"/>
      <c r="D63" s="61"/>
      <c r="E63" s="56"/>
      <c r="F63" s="61"/>
      <c r="G63" s="56"/>
      <c r="H63" s="61"/>
      <c r="J63" s="56"/>
      <c r="K63" s="57"/>
      <c r="L63" s="61"/>
      <c r="M63" s="62"/>
      <c r="N63" s="63"/>
      <c r="O63" s="64"/>
      <c r="P63" s="64"/>
      <c r="Q63" s="53" t="b">
        <f t="shared" ca="1" si="5"/>
        <v>0</v>
      </c>
      <c r="R63" s="54" t="str">
        <f t="shared" si="6"/>
        <v>Resolvida</v>
      </c>
      <c r="S63" s="54" t="str">
        <f t="shared" si="7"/>
        <v>Resolvida</v>
      </c>
      <c r="T63" s="54" t="str">
        <f t="shared" ca="1" si="8"/>
        <v>N/A</v>
      </c>
      <c r="U63" s="54" t="str">
        <f t="shared" si="9"/>
        <v>Não se aplica</v>
      </c>
      <c r="V63" s="50"/>
      <c r="W63" s="50"/>
      <c r="X63" s="50"/>
      <c r="AC63" s="50"/>
      <c r="AD63" s="50"/>
      <c r="AE63" s="50"/>
      <c r="AF63" s="50"/>
    </row>
    <row r="64" spans="1:32" ht="37.5" hidden="1" customHeight="1" x14ac:dyDescent="0.25">
      <c r="A64" s="82"/>
      <c r="B64" s="65"/>
      <c r="C64" s="61"/>
      <c r="D64" s="61"/>
      <c r="E64" s="56"/>
      <c r="F64" s="61"/>
      <c r="G64" s="56"/>
      <c r="H64" s="67"/>
      <c r="J64" s="56"/>
      <c r="K64" s="57"/>
      <c r="L64" s="65"/>
      <c r="M64" s="62"/>
      <c r="N64" s="63"/>
      <c r="O64" s="64"/>
      <c r="P64" s="64"/>
      <c r="Q64" s="53" t="b">
        <f t="shared" ca="1" si="5"/>
        <v>0</v>
      </c>
      <c r="R64" s="54" t="str">
        <f t="shared" si="6"/>
        <v>Resolvida</v>
      </c>
      <c r="S64" s="54" t="str">
        <f t="shared" si="7"/>
        <v>Resolvida</v>
      </c>
      <c r="T64" s="54" t="str">
        <f t="shared" ca="1" si="8"/>
        <v>N/A</v>
      </c>
      <c r="U64" s="54" t="str">
        <f t="shared" si="9"/>
        <v>Não se aplica</v>
      </c>
      <c r="V64" s="50"/>
      <c r="W64" s="50"/>
      <c r="X64" s="50"/>
      <c r="AC64" s="50"/>
      <c r="AD64" s="50"/>
      <c r="AE64" s="50"/>
      <c r="AF64" s="50"/>
    </row>
    <row r="65" spans="1:32" ht="37.5" hidden="1" customHeight="1" x14ac:dyDescent="0.25">
      <c r="A65" s="82"/>
      <c r="B65" s="65"/>
      <c r="C65" s="61"/>
      <c r="D65" s="61"/>
      <c r="E65" s="56"/>
      <c r="F65" s="61"/>
      <c r="G65" s="56"/>
      <c r="H65" s="67"/>
      <c r="J65" s="56"/>
      <c r="K65" s="57"/>
      <c r="L65" s="65"/>
      <c r="M65" s="62"/>
      <c r="N65" s="63"/>
      <c r="O65" s="64"/>
      <c r="P65" s="64"/>
      <c r="Q65" s="53" t="b">
        <f t="shared" ca="1" si="5"/>
        <v>0</v>
      </c>
      <c r="R65" s="54" t="str">
        <f t="shared" si="6"/>
        <v>Resolvida</v>
      </c>
      <c r="S65" s="54" t="str">
        <f t="shared" si="7"/>
        <v>Resolvida</v>
      </c>
      <c r="T65" s="54" t="str">
        <f t="shared" ca="1" si="8"/>
        <v>N/A</v>
      </c>
      <c r="U65" s="54" t="str">
        <f t="shared" si="9"/>
        <v>Não se aplica</v>
      </c>
      <c r="V65" s="50"/>
      <c r="W65" s="50"/>
      <c r="X65" s="50"/>
      <c r="AC65" s="50"/>
      <c r="AD65" s="50"/>
      <c r="AE65" s="50"/>
      <c r="AF65" s="50"/>
    </row>
    <row r="66" spans="1:32" ht="37.5" hidden="1" customHeight="1" x14ac:dyDescent="0.25">
      <c r="A66" s="82"/>
      <c r="B66" s="65"/>
      <c r="C66" s="61"/>
      <c r="D66" s="61"/>
      <c r="E66" s="56"/>
      <c r="F66" s="61"/>
      <c r="G66" s="56"/>
      <c r="H66" s="67"/>
      <c r="J66" s="56"/>
      <c r="K66" s="57"/>
      <c r="L66" s="61"/>
      <c r="M66" s="62"/>
      <c r="N66" s="63"/>
      <c r="O66" s="64"/>
      <c r="P66" s="64"/>
      <c r="Q66" s="53" t="b">
        <f t="shared" ca="1" si="5"/>
        <v>0</v>
      </c>
      <c r="R66" s="54" t="str">
        <f t="shared" si="6"/>
        <v>Resolvida</v>
      </c>
      <c r="S66" s="54" t="str">
        <f t="shared" si="7"/>
        <v>Resolvida</v>
      </c>
      <c r="T66" s="54" t="str">
        <f t="shared" ca="1" si="8"/>
        <v>N/A</v>
      </c>
      <c r="U66" s="54" t="str">
        <f t="shared" si="9"/>
        <v>Não se aplica</v>
      </c>
      <c r="V66" s="50"/>
      <c r="W66" s="50"/>
      <c r="X66" s="50"/>
      <c r="AC66" s="50"/>
      <c r="AD66" s="50"/>
      <c r="AE66" s="50"/>
      <c r="AF66" s="50"/>
    </row>
    <row r="67" spans="1:32" ht="37.5" hidden="1" customHeight="1" x14ac:dyDescent="0.25">
      <c r="A67" s="82"/>
      <c r="B67" s="65"/>
      <c r="C67" s="61"/>
      <c r="D67" s="61"/>
      <c r="E67" s="56"/>
      <c r="F67" s="61"/>
      <c r="G67" s="56"/>
      <c r="H67" s="67"/>
      <c r="J67" s="56"/>
      <c r="K67" s="66"/>
      <c r="L67" s="69"/>
      <c r="M67" s="62"/>
      <c r="N67" s="63"/>
      <c r="O67" s="64"/>
      <c r="P67" s="64"/>
      <c r="Q67" s="53" t="b">
        <f t="shared" ca="1" si="5"/>
        <v>0</v>
      </c>
      <c r="R67" s="54" t="str">
        <f t="shared" si="6"/>
        <v>Resolvida</v>
      </c>
      <c r="S67" s="54" t="str">
        <f t="shared" si="7"/>
        <v>Resolvida</v>
      </c>
      <c r="T67" s="54" t="str">
        <f t="shared" ca="1" si="8"/>
        <v>N/A</v>
      </c>
      <c r="U67" s="54" t="str">
        <f t="shared" si="9"/>
        <v>Não se aplica</v>
      </c>
      <c r="V67" s="50"/>
      <c r="W67" s="50"/>
      <c r="X67" s="50"/>
      <c r="AC67" s="50"/>
      <c r="AD67" s="50"/>
      <c r="AE67" s="50"/>
      <c r="AF67" s="50"/>
    </row>
    <row r="68" spans="1:32" ht="37.5" hidden="1" customHeight="1" x14ac:dyDescent="0.25">
      <c r="A68" s="82"/>
      <c r="B68" s="65"/>
      <c r="C68" s="61"/>
      <c r="D68" s="61"/>
      <c r="E68" s="56"/>
      <c r="F68" s="61"/>
      <c r="G68" s="56"/>
      <c r="H68" s="67"/>
      <c r="J68" s="56"/>
      <c r="K68" s="66"/>
      <c r="L68" s="65"/>
      <c r="M68" s="62"/>
      <c r="N68" s="63"/>
      <c r="O68" s="64"/>
      <c r="P68" s="64"/>
      <c r="Q68" s="53" t="b">
        <f t="shared" ca="1" si="5"/>
        <v>0</v>
      </c>
      <c r="R68" s="54" t="str">
        <f t="shared" si="6"/>
        <v>Resolvida</v>
      </c>
      <c r="S68" s="54" t="str">
        <f t="shared" si="7"/>
        <v>Resolvida</v>
      </c>
      <c r="T68" s="54" t="str">
        <f t="shared" ca="1" si="8"/>
        <v>N/A</v>
      </c>
      <c r="U68" s="54" t="str">
        <f t="shared" si="9"/>
        <v>Não se aplica</v>
      </c>
      <c r="V68" s="50"/>
      <c r="W68" s="50"/>
      <c r="X68" s="50"/>
      <c r="AC68" s="50"/>
      <c r="AD68" s="50"/>
      <c r="AE68" s="50"/>
      <c r="AF68" s="50"/>
    </row>
    <row r="69" spans="1:32" ht="37.5" hidden="1" customHeight="1" x14ac:dyDescent="0.25">
      <c r="A69" s="82"/>
      <c r="B69" s="65"/>
      <c r="C69" s="61"/>
      <c r="D69" s="61"/>
      <c r="E69" s="56"/>
      <c r="F69" s="61"/>
      <c r="G69" s="56"/>
      <c r="H69" s="67"/>
      <c r="J69" s="56"/>
      <c r="K69" s="66"/>
      <c r="L69" s="65"/>
      <c r="M69" s="62"/>
      <c r="N69" s="63"/>
      <c r="O69" s="64"/>
      <c r="P69" s="64"/>
      <c r="Q69" s="53" t="b">
        <f t="shared" ca="1" si="5"/>
        <v>0</v>
      </c>
      <c r="R69" s="54" t="str">
        <f t="shared" si="6"/>
        <v>Resolvida</v>
      </c>
      <c r="S69" s="54" t="str">
        <f t="shared" si="7"/>
        <v>Resolvida</v>
      </c>
      <c r="T69" s="54" t="str">
        <f t="shared" ca="1" si="8"/>
        <v>N/A</v>
      </c>
      <c r="U69" s="54" t="str">
        <f t="shared" si="9"/>
        <v>Não se aplica</v>
      </c>
      <c r="V69" s="50"/>
      <c r="W69" s="50"/>
      <c r="X69" s="50"/>
      <c r="AC69" s="50"/>
      <c r="AD69" s="50"/>
      <c r="AE69" s="50"/>
      <c r="AF69" s="50"/>
    </row>
    <row r="70" spans="1:32" ht="37.5" hidden="1" customHeight="1" x14ac:dyDescent="0.25">
      <c r="A70" s="82"/>
      <c r="B70" s="65"/>
      <c r="C70" s="61"/>
      <c r="D70" s="61"/>
      <c r="E70" s="56"/>
      <c r="F70" s="61"/>
      <c r="G70" s="56"/>
      <c r="H70" s="67"/>
      <c r="J70" s="56"/>
      <c r="K70" s="66"/>
      <c r="L70" s="70"/>
      <c r="M70" s="62"/>
      <c r="N70" s="63"/>
      <c r="O70" s="64"/>
      <c r="P70" s="64"/>
      <c r="Q70" s="53" t="b">
        <f t="shared" ca="1" si="5"/>
        <v>0</v>
      </c>
      <c r="R70" s="54" t="str">
        <f t="shared" si="6"/>
        <v>Resolvida</v>
      </c>
      <c r="S70" s="54" t="str">
        <f t="shared" si="7"/>
        <v>Resolvida</v>
      </c>
      <c r="T70" s="54" t="str">
        <f t="shared" ca="1" si="8"/>
        <v>N/A</v>
      </c>
      <c r="U70" s="54" t="str">
        <f t="shared" si="9"/>
        <v>Não se aplica</v>
      </c>
      <c r="V70" s="50"/>
      <c r="W70" s="50"/>
      <c r="X70" s="50"/>
      <c r="AC70" s="50"/>
      <c r="AD70" s="50"/>
      <c r="AE70" s="50"/>
      <c r="AF70" s="50"/>
    </row>
    <row r="71" spans="1:32" ht="37.5" hidden="1" customHeight="1" x14ac:dyDescent="0.25">
      <c r="A71" s="82"/>
      <c r="B71" s="65"/>
      <c r="C71" s="61"/>
      <c r="D71" s="61"/>
      <c r="E71" s="56"/>
      <c r="F71" s="61"/>
      <c r="G71" s="56"/>
      <c r="H71" s="67"/>
      <c r="J71" s="56"/>
      <c r="K71" s="66"/>
      <c r="L71" s="65"/>
      <c r="M71" s="62"/>
      <c r="N71" s="63"/>
      <c r="O71" s="64"/>
      <c r="P71" s="64"/>
      <c r="Q71" s="53" t="b">
        <f t="shared" ca="1" si="5"/>
        <v>0</v>
      </c>
      <c r="R71" s="54" t="str">
        <f t="shared" si="6"/>
        <v>Resolvida</v>
      </c>
      <c r="S71" s="54" t="str">
        <f t="shared" si="7"/>
        <v>Resolvida</v>
      </c>
      <c r="T71" s="54" t="str">
        <f t="shared" ca="1" si="8"/>
        <v>N/A</v>
      </c>
      <c r="U71" s="54" t="str">
        <f t="shared" si="9"/>
        <v>Não se aplica</v>
      </c>
      <c r="V71" s="50"/>
      <c r="W71" s="50"/>
      <c r="X71" s="50"/>
      <c r="AC71" s="50"/>
      <c r="AD71" s="50"/>
      <c r="AE71" s="50"/>
      <c r="AF71" s="50"/>
    </row>
    <row r="72" spans="1:32" ht="37.5" hidden="1" customHeight="1" x14ac:dyDescent="0.25">
      <c r="A72" s="82"/>
      <c r="B72" s="65"/>
      <c r="C72" s="61"/>
      <c r="D72" s="61"/>
      <c r="E72" s="56"/>
      <c r="F72" s="61"/>
      <c r="G72" s="56"/>
      <c r="H72" s="67"/>
      <c r="J72" s="56"/>
      <c r="K72" s="66"/>
      <c r="L72" s="65"/>
      <c r="M72" s="62"/>
      <c r="N72" s="63"/>
      <c r="O72" s="64"/>
      <c r="P72" s="64"/>
      <c r="Q72" s="53" t="b">
        <f t="shared" ca="1" si="5"/>
        <v>0</v>
      </c>
      <c r="R72" s="54" t="str">
        <f t="shared" si="6"/>
        <v>Resolvida</v>
      </c>
      <c r="S72" s="54" t="str">
        <f t="shared" si="7"/>
        <v>Resolvida</v>
      </c>
      <c r="T72" s="54" t="str">
        <f t="shared" ca="1" si="8"/>
        <v>N/A</v>
      </c>
      <c r="U72" s="54" t="str">
        <f t="shared" si="9"/>
        <v>Não se aplica</v>
      </c>
      <c r="V72" s="50"/>
      <c r="W72" s="50"/>
      <c r="X72" s="50"/>
      <c r="AC72" s="50"/>
      <c r="AD72" s="50"/>
      <c r="AE72" s="50"/>
      <c r="AF72" s="50"/>
    </row>
    <row r="73" spans="1:32" ht="37.5" hidden="1" customHeight="1" x14ac:dyDescent="0.25">
      <c r="A73" s="82"/>
      <c r="B73" s="65"/>
      <c r="C73" s="61"/>
      <c r="D73" s="61"/>
      <c r="E73" s="56"/>
      <c r="F73" s="61"/>
      <c r="G73" s="56"/>
      <c r="H73" s="67"/>
      <c r="J73" s="56"/>
      <c r="K73" s="66"/>
      <c r="L73" s="65"/>
      <c r="M73" s="62"/>
      <c r="N73" s="63"/>
      <c r="O73" s="64"/>
      <c r="P73" s="64"/>
      <c r="Q73" s="53" t="b">
        <f t="shared" ca="1" si="5"/>
        <v>0</v>
      </c>
      <c r="R73" s="54" t="str">
        <f t="shared" si="6"/>
        <v>Resolvida</v>
      </c>
      <c r="S73" s="54" t="str">
        <f t="shared" si="7"/>
        <v>Resolvida</v>
      </c>
      <c r="T73" s="54" t="str">
        <f t="shared" ca="1" si="8"/>
        <v>N/A</v>
      </c>
      <c r="U73" s="54" t="str">
        <f t="shared" si="9"/>
        <v>Não se aplica</v>
      </c>
      <c r="V73" s="50"/>
      <c r="W73" s="50"/>
      <c r="X73" s="50"/>
      <c r="AC73" s="50"/>
      <c r="AD73" s="50"/>
      <c r="AE73" s="50"/>
      <c r="AF73" s="50"/>
    </row>
    <row r="74" spans="1:32" ht="37.5" hidden="1" customHeight="1" x14ac:dyDescent="0.25">
      <c r="A74" s="82"/>
      <c r="B74" s="65"/>
      <c r="C74" s="61"/>
      <c r="D74" s="61"/>
      <c r="E74" s="56"/>
      <c r="F74" s="61"/>
      <c r="G74" s="56"/>
      <c r="H74" s="67"/>
      <c r="J74" s="56"/>
      <c r="K74" s="66"/>
      <c r="L74" s="65"/>
      <c r="M74" s="62"/>
      <c r="N74" s="63"/>
      <c r="O74" s="64"/>
      <c r="P74" s="64"/>
      <c r="Q74" s="53" t="b">
        <f t="shared" ca="1" si="5"/>
        <v>0</v>
      </c>
      <c r="R74" s="54" t="str">
        <f t="shared" si="6"/>
        <v>Resolvida</v>
      </c>
      <c r="S74" s="54" t="str">
        <f t="shared" si="7"/>
        <v>Resolvida</v>
      </c>
      <c r="T74" s="54" t="str">
        <f t="shared" ca="1" si="8"/>
        <v>N/A</v>
      </c>
      <c r="U74" s="54" t="str">
        <f t="shared" si="9"/>
        <v>Não se aplica</v>
      </c>
      <c r="V74" s="50"/>
      <c r="W74" s="50"/>
      <c r="X74" s="50"/>
      <c r="AC74" s="50"/>
      <c r="AD74" s="50"/>
      <c r="AE74" s="50"/>
      <c r="AF74" s="50"/>
    </row>
    <row r="75" spans="1:32" ht="37.5" hidden="1" customHeight="1" x14ac:dyDescent="0.25">
      <c r="A75" s="82"/>
      <c r="B75" s="65"/>
      <c r="C75" s="61"/>
      <c r="D75" s="61"/>
      <c r="E75" s="56"/>
      <c r="F75" s="61"/>
      <c r="G75" s="56"/>
      <c r="H75" s="67"/>
      <c r="J75" s="56"/>
      <c r="K75" s="66"/>
      <c r="L75" s="70"/>
      <c r="M75" s="62"/>
      <c r="N75" s="63"/>
      <c r="O75" s="64"/>
      <c r="P75" s="64"/>
      <c r="Q75" s="53" t="b">
        <f t="shared" ref="Q75:Q138" ca="1" si="10">IF(I525="Aberta",TODAY()-G75,IF(I525="Resolvida",J75-G75,IF(I525="Respondida",N75-G75,IF(I525="Cancelada",0))))</f>
        <v>0</v>
      </c>
      <c r="R75" s="54" t="str">
        <f t="shared" ref="R75:R138" si="11">IF(I525="Resolvida",IF(Q75&lt;=0,"No prazo","Com atraso"),IF(I525="Aberta",IF(Q75&lt;=0,"No prazo","Com atraso"),IF(I525="Respondida",IF(Q75&lt;=0,"No prazo","Com atraso"),"Resolvida")))</f>
        <v>Resolvida</v>
      </c>
      <c r="S75" s="54" t="str">
        <f t="shared" ref="S75:S138" si="12">IF(I525="Aberta",IF(Q75&lt;0,"No prazo",IF(Q75=0,"Vence Hoje",IF(AND(Q75&gt;=1,Q75&lt;=5),"Atraso entre 01 e 5 dias",IF(AND(Q75&gt;=6,Q75&lt;=10),"Atraso entre 06 e 10 dias",IF(AND(Q75&gt;=10,Q75&lt;=30),"Atraso entre 10 e 30 dias","Atraso maior que 30 dias"))))),IF(I525="Respondida","Respondida","Resolvida"))</f>
        <v>Resolvida</v>
      </c>
      <c r="T75" s="54" t="str">
        <f t="shared" ref="T75:T138" ca="1" si="13">IF(I525="Respondida",TODAY()-N75,"N/A")</f>
        <v>N/A</v>
      </c>
      <c r="U75" s="54" t="str">
        <f t="shared" ref="U75:U138" si="14">IF(I525="Respondida",IF(T75&gt;3,"Atrasado","No prazo"),"Não se aplica")</f>
        <v>Não se aplica</v>
      </c>
      <c r="V75" s="50"/>
      <c r="W75" s="50"/>
      <c r="X75" s="50"/>
      <c r="AC75" s="50"/>
      <c r="AD75" s="50"/>
      <c r="AE75" s="50"/>
      <c r="AF75" s="50"/>
    </row>
    <row r="76" spans="1:32" ht="37.5" hidden="1" customHeight="1" x14ac:dyDescent="0.25">
      <c r="A76" s="82"/>
      <c r="B76" s="65"/>
      <c r="C76" s="61"/>
      <c r="D76" s="61"/>
      <c r="E76" s="56"/>
      <c r="F76" s="61"/>
      <c r="G76" s="56"/>
      <c r="H76" s="67"/>
      <c r="J76" s="56"/>
      <c r="K76" s="66"/>
      <c r="L76" s="69"/>
      <c r="M76" s="62"/>
      <c r="N76" s="63"/>
      <c r="O76" s="64"/>
      <c r="P76" s="64"/>
      <c r="Q76" s="53" t="b">
        <f t="shared" ca="1" si="10"/>
        <v>0</v>
      </c>
      <c r="R76" s="54" t="str">
        <f t="shared" si="11"/>
        <v>Resolvida</v>
      </c>
      <c r="S76" s="54" t="str">
        <f t="shared" si="12"/>
        <v>Resolvida</v>
      </c>
      <c r="T76" s="54" t="str">
        <f t="shared" ca="1" si="13"/>
        <v>N/A</v>
      </c>
      <c r="U76" s="54" t="str">
        <f t="shared" si="14"/>
        <v>Não se aplica</v>
      </c>
      <c r="V76" s="50"/>
      <c r="W76" s="50"/>
      <c r="X76" s="50"/>
      <c r="AC76" s="50"/>
      <c r="AD76" s="50"/>
      <c r="AE76" s="50"/>
      <c r="AF76" s="50"/>
    </row>
    <row r="77" spans="1:32" ht="37.5" hidden="1" customHeight="1" x14ac:dyDescent="0.25">
      <c r="A77" s="82"/>
      <c r="B77" s="65"/>
      <c r="C77" s="61"/>
      <c r="D77" s="61"/>
      <c r="E77" s="56"/>
      <c r="F77" s="61"/>
      <c r="G77" s="56"/>
      <c r="H77" s="67"/>
      <c r="J77" s="56"/>
      <c r="K77" s="66"/>
      <c r="L77" s="69"/>
      <c r="M77" s="62"/>
      <c r="N77" s="63"/>
      <c r="O77" s="64"/>
      <c r="P77" s="64"/>
      <c r="Q77" s="53" t="b">
        <f t="shared" ca="1" si="10"/>
        <v>0</v>
      </c>
      <c r="R77" s="54" t="str">
        <f t="shared" si="11"/>
        <v>Resolvida</v>
      </c>
      <c r="S77" s="54" t="str">
        <f t="shared" si="12"/>
        <v>Resolvida</v>
      </c>
      <c r="T77" s="54" t="str">
        <f t="shared" ca="1" si="13"/>
        <v>N/A</v>
      </c>
      <c r="U77" s="54" t="str">
        <f t="shared" si="14"/>
        <v>Não se aplica</v>
      </c>
      <c r="V77" s="50"/>
      <c r="W77" s="50"/>
      <c r="X77" s="50"/>
      <c r="AC77" s="50"/>
      <c r="AD77" s="50"/>
      <c r="AE77" s="50"/>
      <c r="AF77" s="50"/>
    </row>
    <row r="78" spans="1:32" ht="37.5" hidden="1" customHeight="1" x14ac:dyDescent="0.25">
      <c r="A78" s="82"/>
      <c r="B78" s="65"/>
      <c r="C78" s="61"/>
      <c r="D78" s="61"/>
      <c r="E78" s="56"/>
      <c r="F78" s="61"/>
      <c r="G78" s="56"/>
      <c r="H78" s="67"/>
      <c r="J78" s="56"/>
      <c r="K78" s="66"/>
      <c r="L78" s="69"/>
      <c r="M78" s="62"/>
      <c r="N78" s="63"/>
      <c r="O78" s="64"/>
      <c r="P78" s="64"/>
      <c r="Q78" s="53" t="b">
        <f t="shared" ca="1" si="10"/>
        <v>0</v>
      </c>
      <c r="R78" s="54" t="str">
        <f t="shared" si="11"/>
        <v>Resolvida</v>
      </c>
      <c r="S78" s="54" t="str">
        <f t="shared" si="12"/>
        <v>Resolvida</v>
      </c>
      <c r="T78" s="54" t="str">
        <f t="shared" ca="1" si="13"/>
        <v>N/A</v>
      </c>
      <c r="U78" s="54" t="str">
        <f t="shared" si="14"/>
        <v>Não se aplica</v>
      </c>
      <c r="V78" s="50"/>
      <c r="W78" s="50"/>
      <c r="X78" s="50"/>
      <c r="AC78" s="50"/>
      <c r="AD78" s="50"/>
      <c r="AE78" s="50"/>
      <c r="AF78" s="50"/>
    </row>
    <row r="79" spans="1:32" ht="37.5" hidden="1" customHeight="1" x14ac:dyDescent="0.25">
      <c r="A79" s="82"/>
      <c r="B79" s="65"/>
      <c r="C79" s="61"/>
      <c r="D79" s="61"/>
      <c r="E79" s="56"/>
      <c r="F79" s="61"/>
      <c r="G79" s="56"/>
      <c r="H79" s="67"/>
      <c r="J79" s="56"/>
      <c r="K79" s="66"/>
      <c r="L79" s="65"/>
      <c r="M79" s="62"/>
      <c r="N79" s="63"/>
      <c r="O79" s="64"/>
      <c r="P79" s="64"/>
      <c r="Q79" s="53" t="b">
        <f t="shared" ca="1" si="10"/>
        <v>0</v>
      </c>
      <c r="R79" s="54" t="str">
        <f t="shared" si="11"/>
        <v>Resolvida</v>
      </c>
      <c r="S79" s="54" t="str">
        <f t="shared" si="12"/>
        <v>Resolvida</v>
      </c>
      <c r="T79" s="54" t="str">
        <f t="shared" ca="1" si="13"/>
        <v>N/A</v>
      </c>
      <c r="U79" s="54" t="str">
        <f t="shared" si="14"/>
        <v>Não se aplica</v>
      </c>
      <c r="V79" s="50"/>
      <c r="W79" s="50"/>
      <c r="X79" s="50"/>
      <c r="AC79" s="50"/>
      <c r="AD79" s="50"/>
      <c r="AE79" s="50"/>
      <c r="AF79" s="50"/>
    </row>
    <row r="80" spans="1:32" ht="37.5" hidden="1" customHeight="1" x14ac:dyDescent="0.25">
      <c r="A80" s="82"/>
      <c r="B80" s="65"/>
      <c r="C80" s="61"/>
      <c r="D80" s="61"/>
      <c r="E80" s="56"/>
      <c r="F80" s="61"/>
      <c r="G80" s="56"/>
      <c r="H80" s="67"/>
      <c r="J80" s="56"/>
      <c r="K80" s="66"/>
      <c r="L80" s="61"/>
      <c r="M80" s="62"/>
      <c r="N80" s="63"/>
      <c r="O80" s="64"/>
      <c r="P80" s="64"/>
      <c r="Q80" s="53" t="b">
        <f t="shared" ca="1" si="10"/>
        <v>0</v>
      </c>
      <c r="R80" s="54" t="str">
        <f t="shared" si="11"/>
        <v>Resolvida</v>
      </c>
      <c r="S80" s="54" t="str">
        <f t="shared" si="12"/>
        <v>Resolvida</v>
      </c>
      <c r="T80" s="54" t="str">
        <f t="shared" ca="1" si="13"/>
        <v>N/A</v>
      </c>
      <c r="U80" s="54" t="str">
        <f t="shared" si="14"/>
        <v>Não se aplica</v>
      </c>
      <c r="V80" s="50"/>
      <c r="W80" s="50"/>
      <c r="X80" s="50"/>
      <c r="AC80" s="50"/>
      <c r="AD80" s="50"/>
      <c r="AE80" s="50"/>
      <c r="AF80" s="50"/>
    </row>
    <row r="81" spans="1:32" ht="37.5" hidden="1" customHeight="1" x14ac:dyDescent="0.25">
      <c r="A81" s="82"/>
      <c r="B81" s="65"/>
      <c r="C81" s="61"/>
      <c r="D81" s="61"/>
      <c r="E81" s="56"/>
      <c r="F81" s="61"/>
      <c r="G81" s="56"/>
      <c r="H81" s="67"/>
      <c r="J81" s="56"/>
      <c r="K81" s="66"/>
      <c r="L81" s="69"/>
      <c r="M81" s="62"/>
      <c r="N81" s="63"/>
      <c r="O81" s="64"/>
      <c r="P81" s="64"/>
      <c r="Q81" s="53" t="b">
        <f t="shared" ca="1" si="10"/>
        <v>0</v>
      </c>
      <c r="R81" s="54" t="str">
        <f t="shared" si="11"/>
        <v>Resolvida</v>
      </c>
      <c r="S81" s="54" t="str">
        <f t="shared" si="12"/>
        <v>Resolvida</v>
      </c>
      <c r="T81" s="54" t="str">
        <f t="shared" ca="1" si="13"/>
        <v>N/A</v>
      </c>
      <c r="U81" s="54" t="str">
        <f t="shared" si="14"/>
        <v>Não se aplica</v>
      </c>
      <c r="V81" s="50"/>
      <c r="W81" s="50"/>
      <c r="X81" s="50"/>
      <c r="AC81" s="50"/>
      <c r="AD81" s="50"/>
      <c r="AE81" s="50"/>
      <c r="AF81" s="50"/>
    </row>
    <row r="82" spans="1:32" ht="37.5" hidden="1" customHeight="1" x14ac:dyDescent="0.25">
      <c r="A82" s="82"/>
      <c r="B82" s="65"/>
      <c r="C82" s="61"/>
      <c r="D82" s="61"/>
      <c r="E82" s="56"/>
      <c r="F82" s="61"/>
      <c r="G82" s="56"/>
      <c r="H82" s="67"/>
      <c r="J82" s="56"/>
      <c r="K82" s="66"/>
      <c r="L82" s="69"/>
      <c r="M82" s="62"/>
      <c r="N82" s="63"/>
      <c r="O82" s="64"/>
      <c r="P82" s="64"/>
      <c r="Q82" s="53" t="b">
        <f t="shared" ca="1" si="10"/>
        <v>0</v>
      </c>
      <c r="R82" s="54" t="str">
        <f t="shared" si="11"/>
        <v>Resolvida</v>
      </c>
      <c r="S82" s="54" t="str">
        <f t="shared" si="12"/>
        <v>Resolvida</v>
      </c>
      <c r="T82" s="54" t="str">
        <f t="shared" ca="1" si="13"/>
        <v>N/A</v>
      </c>
      <c r="U82" s="54" t="str">
        <f t="shared" si="14"/>
        <v>Não se aplica</v>
      </c>
      <c r="V82" s="50"/>
      <c r="W82" s="50"/>
      <c r="X82" s="50"/>
      <c r="AC82" s="50"/>
      <c r="AD82" s="50"/>
      <c r="AE82" s="50"/>
      <c r="AF82" s="50"/>
    </row>
    <row r="83" spans="1:32" ht="37.5" hidden="1" customHeight="1" x14ac:dyDescent="0.25">
      <c r="A83" s="82"/>
      <c r="B83" s="65"/>
      <c r="C83" s="61"/>
      <c r="D83" s="61"/>
      <c r="E83" s="56"/>
      <c r="F83" s="61"/>
      <c r="G83" s="56"/>
      <c r="H83" s="67"/>
      <c r="J83" s="56"/>
      <c r="K83" s="66"/>
      <c r="L83" s="65"/>
      <c r="M83" s="62"/>
      <c r="N83" s="63"/>
      <c r="O83" s="64"/>
      <c r="P83" s="64"/>
      <c r="Q83" s="53" t="b">
        <f t="shared" ca="1" si="10"/>
        <v>0</v>
      </c>
      <c r="R83" s="54" t="str">
        <f t="shared" si="11"/>
        <v>Resolvida</v>
      </c>
      <c r="S83" s="54" t="str">
        <f t="shared" si="12"/>
        <v>Resolvida</v>
      </c>
      <c r="T83" s="54" t="str">
        <f t="shared" ca="1" si="13"/>
        <v>N/A</v>
      </c>
      <c r="U83" s="54" t="str">
        <f t="shared" si="14"/>
        <v>Não se aplica</v>
      </c>
      <c r="V83" s="50"/>
      <c r="W83" s="50"/>
      <c r="X83" s="50"/>
      <c r="AC83" s="50"/>
      <c r="AD83" s="50"/>
      <c r="AE83" s="50"/>
      <c r="AF83" s="50"/>
    </row>
    <row r="84" spans="1:32" ht="37.5" hidden="1" customHeight="1" x14ac:dyDescent="0.25">
      <c r="A84" s="82"/>
      <c r="B84" s="65"/>
      <c r="C84" s="61"/>
      <c r="D84" s="61"/>
      <c r="E84" s="56"/>
      <c r="F84" s="61"/>
      <c r="G84" s="56"/>
      <c r="H84" s="67"/>
      <c r="J84" s="56"/>
      <c r="K84" s="66"/>
      <c r="L84" s="70"/>
      <c r="M84" s="62"/>
      <c r="N84" s="63"/>
      <c r="O84" s="64"/>
      <c r="P84" s="64"/>
      <c r="Q84" s="53" t="b">
        <f t="shared" ca="1" si="10"/>
        <v>0</v>
      </c>
      <c r="R84" s="54" t="str">
        <f t="shared" si="11"/>
        <v>Resolvida</v>
      </c>
      <c r="S84" s="54" t="str">
        <f t="shared" si="12"/>
        <v>Resolvida</v>
      </c>
      <c r="T84" s="54" t="str">
        <f t="shared" ca="1" si="13"/>
        <v>N/A</v>
      </c>
      <c r="U84" s="54" t="str">
        <f t="shared" si="14"/>
        <v>Não se aplica</v>
      </c>
      <c r="V84" s="50"/>
      <c r="W84" s="50"/>
      <c r="X84" s="50"/>
      <c r="AC84" s="50"/>
      <c r="AD84" s="50"/>
      <c r="AE84" s="50"/>
      <c r="AF84" s="50"/>
    </row>
    <row r="85" spans="1:32" ht="37.5" hidden="1" customHeight="1" x14ac:dyDescent="0.25">
      <c r="A85" s="82"/>
      <c r="B85" s="65"/>
      <c r="C85" s="61"/>
      <c r="D85" s="61"/>
      <c r="E85" s="56"/>
      <c r="F85" s="61"/>
      <c r="G85" s="56"/>
      <c r="H85" s="61"/>
      <c r="J85" s="56"/>
      <c r="K85" s="66"/>
      <c r="L85" s="65"/>
      <c r="M85" s="62"/>
      <c r="N85" s="63"/>
      <c r="O85" s="64"/>
      <c r="P85" s="64"/>
      <c r="Q85" s="53" t="b">
        <f t="shared" ca="1" si="10"/>
        <v>0</v>
      </c>
      <c r="R85" s="54" t="str">
        <f t="shared" si="11"/>
        <v>Resolvida</v>
      </c>
      <c r="S85" s="54" t="str">
        <f t="shared" si="12"/>
        <v>Resolvida</v>
      </c>
      <c r="T85" s="54" t="str">
        <f t="shared" ca="1" si="13"/>
        <v>N/A</v>
      </c>
      <c r="U85" s="54" t="str">
        <f t="shared" si="14"/>
        <v>Não se aplica</v>
      </c>
      <c r="V85" s="50"/>
      <c r="W85" s="50"/>
      <c r="X85" s="50"/>
      <c r="AC85" s="50"/>
      <c r="AD85" s="50"/>
      <c r="AE85" s="50"/>
      <c r="AF85" s="50"/>
    </row>
    <row r="86" spans="1:32" ht="37.5" hidden="1" customHeight="1" x14ac:dyDescent="0.25">
      <c r="A86" s="82"/>
      <c r="B86" s="65"/>
      <c r="C86" s="61"/>
      <c r="D86" s="61"/>
      <c r="E86" s="56"/>
      <c r="F86" s="61"/>
      <c r="G86" s="56"/>
      <c r="H86" s="67"/>
      <c r="J86" s="56"/>
      <c r="K86" s="66"/>
      <c r="L86" s="69"/>
      <c r="M86" s="62"/>
      <c r="N86" s="63"/>
      <c r="O86" s="64"/>
      <c r="P86" s="64"/>
      <c r="Q86" s="53" t="b">
        <f t="shared" ca="1" si="10"/>
        <v>0</v>
      </c>
      <c r="R86" s="54" t="str">
        <f t="shared" si="11"/>
        <v>Resolvida</v>
      </c>
      <c r="S86" s="54" t="str">
        <f t="shared" si="12"/>
        <v>Resolvida</v>
      </c>
      <c r="T86" s="54" t="str">
        <f t="shared" ca="1" si="13"/>
        <v>N/A</v>
      </c>
      <c r="U86" s="54" t="str">
        <f t="shared" si="14"/>
        <v>Não se aplica</v>
      </c>
      <c r="V86" s="50"/>
      <c r="W86" s="50"/>
      <c r="X86" s="50"/>
      <c r="AC86" s="50"/>
      <c r="AD86" s="50"/>
      <c r="AE86" s="50"/>
      <c r="AF86" s="50"/>
    </row>
    <row r="87" spans="1:32" ht="37.5" hidden="1" customHeight="1" x14ac:dyDescent="0.25">
      <c r="A87" s="82"/>
      <c r="B87" s="65"/>
      <c r="C87" s="61"/>
      <c r="D87" s="61"/>
      <c r="E87" s="56"/>
      <c r="F87" s="61"/>
      <c r="G87" s="56"/>
      <c r="H87" s="67"/>
      <c r="J87" s="56"/>
      <c r="K87" s="66"/>
      <c r="L87" s="65"/>
      <c r="M87" s="62"/>
      <c r="N87" s="63"/>
      <c r="O87" s="64"/>
      <c r="P87" s="64"/>
      <c r="Q87" s="53" t="b">
        <f t="shared" ca="1" si="10"/>
        <v>0</v>
      </c>
      <c r="R87" s="54" t="str">
        <f t="shared" si="11"/>
        <v>Resolvida</v>
      </c>
      <c r="S87" s="54" t="str">
        <f t="shared" si="12"/>
        <v>Resolvida</v>
      </c>
      <c r="T87" s="54" t="str">
        <f t="shared" ca="1" si="13"/>
        <v>N/A</v>
      </c>
      <c r="U87" s="54" t="str">
        <f t="shared" si="14"/>
        <v>Não se aplica</v>
      </c>
      <c r="V87" s="50"/>
      <c r="W87" s="50"/>
      <c r="X87" s="50"/>
      <c r="AC87" s="50"/>
      <c r="AD87" s="50"/>
      <c r="AE87" s="50"/>
      <c r="AF87" s="50"/>
    </row>
    <row r="88" spans="1:32" ht="37.5" hidden="1" customHeight="1" x14ac:dyDescent="0.25">
      <c r="A88" s="82"/>
      <c r="B88" s="65"/>
      <c r="C88" s="61"/>
      <c r="D88" s="61"/>
      <c r="E88" s="56"/>
      <c r="F88" s="61"/>
      <c r="G88" s="56"/>
      <c r="H88" s="67"/>
      <c r="J88" s="56"/>
      <c r="K88" s="66"/>
      <c r="L88" s="65"/>
      <c r="M88" s="62"/>
      <c r="N88" s="63"/>
      <c r="O88" s="64"/>
      <c r="P88" s="64"/>
      <c r="Q88" s="53" t="b">
        <f t="shared" ca="1" si="10"/>
        <v>0</v>
      </c>
      <c r="R88" s="54" t="str">
        <f t="shared" si="11"/>
        <v>Resolvida</v>
      </c>
      <c r="S88" s="54" t="str">
        <f t="shared" si="12"/>
        <v>Resolvida</v>
      </c>
      <c r="T88" s="54" t="str">
        <f t="shared" ca="1" si="13"/>
        <v>N/A</v>
      </c>
      <c r="U88" s="54" t="str">
        <f t="shared" si="14"/>
        <v>Não se aplica</v>
      </c>
      <c r="V88" s="50"/>
      <c r="W88" s="50"/>
      <c r="X88" s="50"/>
      <c r="AC88" s="50"/>
      <c r="AD88" s="50"/>
      <c r="AE88" s="50"/>
      <c r="AF88" s="50"/>
    </row>
    <row r="89" spans="1:32" ht="37.5" hidden="1" customHeight="1" x14ac:dyDescent="0.25">
      <c r="A89" s="82"/>
      <c r="B89" s="65"/>
      <c r="C89" s="61"/>
      <c r="D89" s="61"/>
      <c r="E89" s="56"/>
      <c r="F89" s="61"/>
      <c r="G89" s="56"/>
      <c r="H89" s="61"/>
      <c r="J89" s="56"/>
      <c r="K89" s="66"/>
      <c r="L89" s="65"/>
      <c r="M89" s="62"/>
      <c r="N89" s="63"/>
      <c r="O89" s="64"/>
      <c r="P89" s="64"/>
      <c r="Q89" s="53" t="b">
        <f t="shared" ca="1" si="10"/>
        <v>0</v>
      </c>
      <c r="R89" s="54" t="str">
        <f t="shared" si="11"/>
        <v>Resolvida</v>
      </c>
      <c r="S89" s="54" t="str">
        <f t="shared" si="12"/>
        <v>Resolvida</v>
      </c>
      <c r="T89" s="54" t="str">
        <f t="shared" ca="1" si="13"/>
        <v>N/A</v>
      </c>
      <c r="U89" s="54" t="str">
        <f t="shared" si="14"/>
        <v>Não se aplica</v>
      </c>
      <c r="V89" s="50"/>
      <c r="W89" s="50"/>
      <c r="X89" s="50"/>
      <c r="AC89" s="50"/>
      <c r="AD89" s="50"/>
      <c r="AE89" s="50"/>
      <c r="AF89" s="50"/>
    </row>
    <row r="90" spans="1:32" ht="37.5" hidden="1" customHeight="1" x14ac:dyDescent="0.25">
      <c r="A90" s="82"/>
      <c r="B90" s="65"/>
      <c r="C90" s="61"/>
      <c r="D90" s="61"/>
      <c r="E90" s="56"/>
      <c r="F90" s="61"/>
      <c r="G90" s="56"/>
      <c r="H90" s="67"/>
      <c r="J90" s="56"/>
      <c r="K90" s="66"/>
      <c r="L90" s="69"/>
      <c r="M90" s="62"/>
      <c r="N90" s="63"/>
      <c r="O90" s="64"/>
      <c r="P90" s="64"/>
      <c r="Q90" s="53" t="b">
        <f t="shared" ca="1" si="10"/>
        <v>0</v>
      </c>
      <c r="R90" s="54" t="str">
        <f t="shared" si="11"/>
        <v>Resolvida</v>
      </c>
      <c r="S90" s="54" t="str">
        <f t="shared" si="12"/>
        <v>Resolvida</v>
      </c>
      <c r="T90" s="54" t="str">
        <f t="shared" ca="1" si="13"/>
        <v>N/A</v>
      </c>
      <c r="U90" s="54" t="str">
        <f t="shared" si="14"/>
        <v>Não se aplica</v>
      </c>
      <c r="V90" s="50"/>
      <c r="W90" s="50"/>
      <c r="X90" s="50"/>
      <c r="AC90" s="50"/>
      <c r="AD90" s="50"/>
      <c r="AE90" s="50"/>
      <c r="AF90" s="50"/>
    </row>
    <row r="91" spans="1:32" ht="37.5" hidden="1" customHeight="1" x14ac:dyDescent="0.25">
      <c r="A91" s="82"/>
      <c r="B91" s="65"/>
      <c r="C91" s="61"/>
      <c r="D91" s="61"/>
      <c r="E91" s="56"/>
      <c r="F91" s="61"/>
      <c r="G91" s="56"/>
      <c r="H91" s="67"/>
      <c r="J91" s="56"/>
      <c r="K91" s="66"/>
      <c r="L91" s="65"/>
      <c r="M91" s="62"/>
      <c r="N91" s="63"/>
      <c r="O91" s="64"/>
      <c r="P91" s="64"/>
      <c r="Q91" s="53" t="b">
        <f t="shared" ca="1" si="10"/>
        <v>0</v>
      </c>
      <c r="R91" s="54" t="str">
        <f t="shared" si="11"/>
        <v>Resolvida</v>
      </c>
      <c r="S91" s="54" t="str">
        <f t="shared" si="12"/>
        <v>Resolvida</v>
      </c>
      <c r="T91" s="54" t="str">
        <f t="shared" ca="1" si="13"/>
        <v>N/A</v>
      </c>
      <c r="U91" s="54" t="str">
        <f t="shared" si="14"/>
        <v>Não se aplica</v>
      </c>
      <c r="V91" s="50"/>
      <c r="W91" s="50"/>
      <c r="X91" s="50"/>
      <c r="AC91" s="50"/>
      <c r="AD91" s="50"/>
      <c r="AE91" s="50"/>
      <c r="AF91" s="50"/>
    </row>
    <row r="92" spans="1:32" ht="37.5" hidden="1" customHeight="1" x14ac:dyDescent="0.25">
      <c r="A92" s="82"/>
      <c r="B92" s="65"/>
      <c r="C92" s="61"/>
      <c r="D92" s="61"/>
      <c r="E92" s="56"/>
      <c r="F92" s="61"/>
      <c r="G92" s="56"/>
      <c r="H92" s="61"/>
      <c r="J92" s="56"/>
      <c r="K92" s="66"/>
      <c r="L92" s="70"/>
      <c r="M92" s="62"/>
      <c r="N92" s="63"/>
      <c r="O92" s="64"/>
      <c r="P92" s="64"/>
      <c r="Q92" s="53" t="b">
        <f t="shared" ca="1" si="10"/>
        <v>0</v>
      </c>
      <c r="R92" s="54" t="str">
        <f t="shared" si="11"/>
        <v>Resolvida</v>
      </c>
      <c r="S92" s="54" t="str">
        <f t="shared" si="12"/>
        <v>Resolvida</v>
      </c>
      <c r="T92" s="54" t="str">
        <f t="shared" ca="1" si="13"/>
        <v>N/A</v>
      </c>
      <c r="U92" s="54" t="str">
        <f t="shared" si="14"/>
        <v>Não se aplica</v>
      </c>
      <c r="V92" s="50"/>
      <c r="W92" s="50"/>
      <c r="X92" s="50"/>
      <c r="AC92" s="50"/>
      <c r="AD92" s="50"/>
      <c r="AE92" s="50"/>
      <c r="AF92" s="50"/>
    </row>
    <row r="93" spans="1:32" ht="37.5" hidden="1" customHeight="1" x14ac:dyDescent="0.25">
      <c r="A93" s="82"/>
      <c r="B93" s="65"/>
      <c r="C93" s="61"/>
      <c r="D93" s="61"/>
      <c r="E93" s="56"/>
      <c r="F93" s="61"/>
      <c r="G93" s="56"/>
      <c r="H93" s="61"/>
      <c r="J93" s="56"/>
      <c r="K93" s="66"/>
      <c r="L93" s="65"/>
      <c r="M93" s="62"/>
      <c r="N93" s="63"/>
      <c r="O93" s="64"/>
      <c r="P93" s="64"/>
      <c r="Q93" s="53" t="b">
        <f t="shared" ca="1" si="10"/>
        <v>0</v>
      </c>
      <c r="R93" s="54" t="str">
        <f t="shared" si="11"/>
        <v>Resolvida</v>
      </c>
      <c r="S93" s="54" t="str">
        <f t="shared" si="12"/>
        <v>Resolvida</v>
      </c>
      <c r="T93" s="54" t="str">
        <f t="shared" ca="1" si="13"/>
        <v>N/A</v>
      </c>
      <c r="U93" s="54" t="str">
        <f t="shared" si="14"/>
        <v>Não se aplica</v>
      </c>
      <c r="V93" s="50"/>
      <c r="W93" s="50"/>
      <c r="X93" s="50"/>
      <c r="AC93" s="50"/>
      <c r="AD93" s="50"/>
      <c r="AE93" s="50"/>
      <c r="AF93" s="50"/>
    </row>
    <row r="94" spans="1:32" ht="37.5" hidden="1" customHeight="1" x14ac:dyDescent="0.25">
      <c r="A94" s="82"/>
      <c r="B94" s="65"/>
      <c r="C94" s="61"/>
      <c r="D94" s="61"/>
      <c r="E94" s="56"/>
      <c r="F94" s="61"/>
      <c r="G94" s="56"/>
      <c r="H94" s="61"/>
      <c r="J94" s="56"/>
      <c r="K94" s="66"/>
      <c r="L94" s="69"/>
      <c r="M94" s="62"/>
      <c r="N94" s="63"/>
      <c r="O94" s="64"/>
      <c r="P94" s="64"/>
      <c r="Q94" s="53" t="b">
        <f t="shared" ca="1" si="10"/>
        <v>0</v>
      </c>
      <c r="R94" s="54" t="str">
        <f t="shared" si="11"/>
        <v>Resolvida</v>
      </c>
      <c r="S94" s="54" t="str">
        <f t="shared" si="12"/>
        <v>Resolvida</v>
      </c>
      <c r="T94" s="54" t="str">
        <f t="shared" ca="1" si="13"/>
        <v>N/A</v>
      </c>
      <c r="U94" s="54" t="str">
        <f t="shared" si="14"/>
        <v>Não se aplica</v>
      </c>
      <c r="V94" s="50"/>
      <c r="W94" s="50"/>
      <c r="X94" s="50"/>
      <c r="AC94" s="50"/>
      <c r="AD94" s="50"/>
      <c r="AE94" s="50"/>
      <c r="AF94" s="50"/>
    </row>
    <row r="95" spans="1:32" ht="37.5" hidden="1" customHeight="1" x14ac:dyDescent="0.25">
      <c r="A95" s="82"/>
      <c r="B95" s="65"/>
      <c r="C95" s="61"/>
      <c r="D95" s="61"/>
      <c r="E95" s="56"/>
      <c r="F95" s="61"/>
      <c r="G95" s="56"/>
      <c r="H95" s="61"/>
      <c r="J95" s="56"/>
      <c r="K95" s="66"/>
      <c r="L95" s="61"/>
      <c r="M95" s="62"/>
      <c r="N95" s="63"/>
      <c r="O95" s="64"/>
      <c r="P95" s="64"/>
      <c r="Q95" s="53" t="b">
        <f t="shared" ca="1" si="10"/>
        <v>0</v>
      </c>
      <c r="R95" s="54" t="str">
        <f t="shared" si="11"/>
        <v>Resolvida</v>
      </c>
      <c r="S95" s="54" t="str">
        <f t="shared" si="12"/>
        <v>Resolvida</v>
      </c>
      <c r="T95" s="54" t="str">
        <f t="shared" ca="1" si="13"/>
        <v>N/A</v>
      </c>
      <c r="U95" s="54" t="str">
        <f t="shared" si="14"/>
        <v>Não se aplica</v>
      </c>
      <c r="V95" s="50"/>
      <c r="W95" s="50"/>
      <c r="X95" s="50"/>
      <c r="AC95" s="50"/>
      <c r="AD95" s="50"/>
      <c r="AE95" s="50"/>
      <c r="AF95" s="50"/>
    </row>
    <row r="96" spans="1:32" ht="37.5" hidden="1" customHeight="1" x14ac:dyDescent="0.25">
      <c r="A96" s="82"/>
      <c r="B96" s="65"/>
      <c r="C96" s="61"/>
      <c r="D96" s="61"/>
      <c r="E96" s="56"/>
      <c r="F96" s="61"/>
      <c r="G96" s="56"/>
      <c r="H96" s="61"/>
      <c r="J96" s="56"/>
      <c r="K96" s="66"/>
      <c r="L96" s="70"/>
      <c r="M96" s="62"/>
      <c r="N96" s="63"/>
      <c r="O96" s="64"/>
      <c r="P96" s="64"/>
      <c r="Q96" s="53" t="b">
        <f t="shared" ca="1" si="10"/>
        <v>0</v>
      </c>
      <c r="R96" s="54" t="str">
        <f t="shared" si="11"/>
        <v>Resolvida</v>
      </c>
      <c r="S96" s="54" t="str">
        <f t="shared" si="12"/>
        <v>Resolvida</v>
      </c>
      <c r="T96" s="54" t="str">
        <f t="shared" ca="1" si="13"/>
        <v>N/A</v>
      </c>
      <c r="U96" s="54" t="str">
        <f t="shared" si="14"/>
        <v>Não se aplica</v>
      </c>
      <c r="V96" s="50"/>
      <c r="W96" s="50"/>
      <c r="X96" s="50"/>
      <c r="AC96" s="50"/>
      <c r="AD96" s="50"/>
      <c r="AE96" s="50"/>
      <c r="AF96" s="50"/>
    </row>
    <row r="97" spans="1:32" ht="37.5" hidden="1" customHeight="1" x14ac:dyDescent="0.25">
      <c r="A97" s="82"/>
      <c r="B97" s="65"/>
      <c r="C97" s="61"/>
      <c r="D97" s="61"/>
      <c r="E97" s="56"/>
      <c r="F97" s="61"/>
      <c r="G97" s="56"/>
      <c r="H97" s="61"/>
      <c r="J97" s="56"/>
      <c r="K97" s="66"/>
      <c r="L97" s="61"/>
      <c r="M97" s="62"/>
      <c r="N97" s="63"/>
      <c r="O97" s="64"/>
      <c r="P97" s="64"/>
      <c r="Q97" s="53" t="b">
        <f t="shared" ca="1" si="10"/>
        <v>0</v>
      </c>
      <c r="R97" s="54" t="str">
        <f t="shared" si="11"/>
        <v>Resolvida</v>
      </c>
      <c r="S97" s="54" t="str">
        <f t="shared" si="12"/>
        <v>Resolvida</v>
      </c>
      <c r="T97" s="54" t="str">
        <f t="shared" ca="1" si="13"/>
        <v>N/A</v>
      </c>
      <c r="U97" s="54" t="str">
        <f t="shared" si="14"/>
        <v>Não se aplica</v>
      </c>
      <c r="V97" s="50"/>
      <c r="W97" s="50"/>
      <c r="X97" s="50"/>
      <c r="AC97" s="50"/>
      <c r="AD97" s="50"/>
      <c r="AE97" s="50"/>
      <c r="AF97" s="50"/>
    </row>
    <row r="98" spans="1:32" ht="37.5" hidden="1" customHeight="1" x14ac:dyDescent="0.25">
      <c r="A98" s="82"/>
      <c r="B98" s="65"/>
      <c r="C98" s="61"/>
      <c r="D98" s="61"/>
      <c r="E98" s="56"/>
      <c r="F98" s="61"/>
      <c r="G98" s="56"/>
      <c r="H98" s="61"/>
      <c r="J98" s="56"/>
      <c r="K98" s="66"/>
      <c r="L98" s="69"/>
      <c r="M98" s="62"/>
      <c r="N98" s="63"/>
      <c r="O98" s="64"/>
      <c r="P98" s="64"/>
      <c r="Q98" s="53" t="b">
        <f t="shared" ca="1" si="10"/>
        <v>0</v>
      </c>
      <c r="R98" s="54" t="str">
        <f t="shared" si="11"/>
        <v>Resolvida</v>
      </c>
      <c r="S98" s="54" t="str">
        <f t="shared" si="12"/>
        <v>Resolvida</v>
      </c>
      <c r="T98" s="54" t="str">
        <f t="shared" ca="1" si="13"/>
        <v>N/A</v>
      </c>
      <c r="U98" s="54" t="str">
        <f t="shared" si="14"/>
        <v>Não se aplica</v>
      </c>
      <c r="V98" s="50"/>
      <c r="W98" s="50"/>
      <c r="X98" s="50"/>
      <c r="AC98" s="50"/>
      <c r="AD98" s="50"/>
      <c r="AE98" s="50"/>
      <c r="AF98" s="50"/>
    </row>
    <row r="99" spans="1:32" ht="37.5" hidden="1" customHeight="1" x14ac:dyDescent="0.25">
      <c r="A99" s="82"/>
      <c r="B99" s="65"/>
      <c r="C99" s="61"/>
      <c r="D99" s="61"/>
      <c r="E99" s="56"/>
      <c r="F99" s="61"/>
      <c r="G99" s="56"/>
      <c r="H99" s="61"/>
      <c r="J99" s="56"/>
      <c r="K99" s="66"/>
      <c r="L99" s="65"/>
      <c r="M99" s="62"/>
      <c r="N99" s="63"/>
      <c r="O99" s="64"/>
      <c r="P99" s="64"/>
      <c r="Q99" s="53" t="b">
        <f t="shared" ca="1" si="10"/>
        <v>0</v>
      </c>
      <c r="R99" s="54" t="str">
        <f t="shared" si="11"/>
        <v>Resolvida</v>
      </c>
      <c r="S99" s="54" t="str">
        <f t="shared" si="12"/>
        <v>Resolvida</v>
      </c>
      <c r="T99" s="54" t="str">
        <f t="shared" ca="1" si="13"/>
        <v>N/A</v>
      </c>
      <c r="U99" s="54" t="str">
        <f t="shared" si="14"/>
        <v>Não se aplica</v>
      </c>
      <c r="V99" s="50"/>
      <c r="W99" s="50"/>
      <c r="X99" s="50"/>
      <c r="AC99" s="50"/>
      <c r="AD99" s="50"/>
      <c r="AE99" s="50"/>
      <c r="AF99" s="50"/>
    </row>
    <row r="100" spans="1:32" ht="37.5" hidden="1" customHeight="1" x14ac:dyDescent="0.25">
      <c r="A100" s="82"/>
      <c r="B100" s="65"/>
      <c r="C100" s="61"/>
      <c r="D100" s="61"/>
      <c r="E100" s="56"/>
      <c r="F100" s="61"/>
      <c r="G100" s="56"/>
      <c r="H100" s="61"/>
      <c r="J100" s="56"/>
      <c r="K100" s="66"/>
      <c r="L100" s="65"/>
      <c r="M100" s="62"/>
      <c r="N100" s="63"/>
      <c r="O100" s="64"/>
      <c r="P100" s="64"/>
      <c r="Q100" s="53" t="b">
        <f t="shared" ca="1" si="10"/>
        <v>0</v>
      </c>
      <c r="R100" s="54" t="str">
        <f t="shared" si="11"/>
        <v>Resolvida</v>
      </c>
      <c r="S100" s="54" t="str">
        <f t="shared" si="12"/>
        <v>Resolvida</v>
      </c>
      <c r="T100" s="54" t="str">
        <f t="shared" ca="1" si="13"/>
        <v>N/A</v>
      </c>
      <c r="U100" s="54" t="str">
        <f t="shared" si="14"/>
        <v>Não se aplica</v>
      </c>
      <c r="V100" s="50"/>
      <c r="W100" s="50"/>
      <c r="X100" s="50"/>
      <c r="AC100" s="50"/>
      <c r="AD100" s="50"/>
      <c r="AE100" s="50"/>
      <c r="AF100" s="50"/>
    </row>
    <row r="101" spans="1:32" ht="37.5" hidden="1" customHeight="1" x14ac:dyDescent="0.25">
      <c r="A101" s="82"/>
      <c r="B101" s="65"/>
      <c r="C101" s="61"/>
      <c r="D101" s="61"/>
      <c r="E101" s="56"/>
      <c r="F101" s="61"/>
      <c r="G101" s="56"/>
      <c r="H101" s="61"/>
      <c r="J101" s="56"/>
      <c r="K101" s="66"/>
      <c r="L101" s="65"/>
      <c r="M101" s="62"/>
      <c r="N101" s="63"/>
      <c r="O101" s="64"/>
      <c r="P101" s="64"/>
      <c r="Q101" s="53" t="b">
        <f t="shared" ca="1" si="10"/>
        <v>0</v>
      </c>
      <c r="R101" s="54" t="str">
        <f t="shared" si="11"/>
        <v>Resolvida</v>
      </c>
      <c r="S101" s="54" t="str">
        <f t="shared" si="12"/>
        <v>Resolvida</v>
      </c>
      <c r="T101" s="54" t="str">
        <f t="shared" ca="1" si="13"/>
        <v>N/A</v>
      </c>
      <c r="U101" s="54" t="str">
        <f t="shared" si="14"/>
        <v>Não se aplica</v>
      </c>
      <c r="V101" s="50"/>
      <c r="W101" s="50"/>
      <c r="X101" s="50"/>
      <c r="AC101" s="50"/>
      <c r="AD101" s="50"/>
      <c r="AE101" s="50"/>
      <c r="AF101" s="50"/>
    </row>
    <row r="102" spans="1:32" ht="37.5" hidden="1" customHeight="1" x14ac:dyDescent="0.25">
      <c r="A102" s="82"/>
      <c r="B102" s="65"/>
      <c r="C102" s="61"/>
      <c r="D102" s="61"/>
      <c r="E102" s="56"/>
      <c r="F102" s="61"/>
      <c r="G102" s="56"/>
      <c r="H102" s="61"/>
      <c r="J102" s="56"/>
      <c r="K102" s="66"/>
      <c r="L102" s="61"/>
      <c r="M102" s="62"/>
      <c r="N102" s="63"/>
      <c r="O102" s="64"/>
      <c r="P102" s="64"/>
      <c r="Q102" s="53" t="b">
        <f t="shared" ca="1" si="10"/>
        <v>0</v>
      </c>
      <c r="R102" s="54" t="str">
        <f t="shared" si="11"/>
        <v>Resolvida</v>
      </c>
      <c r="S102" s="54" t="str">
        <f t="shared" si="12"/>
        <v>Resolvida</v>
      </c>
      <c r="T102" s="54" t="str">
        <f t="shared" ca="1" si="13"/>
        <v>N/A</v>
      </c>
      <c r="U102" s="54" t="str">
        <f t="shared" si="14"/>
        <v>Não se aplica</v>
      </c>
      <c r="V102" s="50"/>
      <c r="W102" s="50"/>
      <c r="X102" s="50"/>
      <c r="AC102" s="50"/>
      <c r="AD102" s="50"/>
      <c r="AE102" s="50"/>
      <c r="AF102" s="50"/>
    </row>
    <row r="103" spans="1:32" ht="37.5" hidden="1" customHeight="1" x14ac:dyDescent="0.25">
      <c r="A103" s="82"/>
      <c r="B103" s="65"/>
      <c r="C103" s="61"/>
      <c r="D103" s="61"/>
      <c r="E103" s="56"/>
      <c r="F103" s="61"/>
      <c r="G103" s="56"/>
      <c r="H103" s="61"/>
      <c r="J103" s="56"/>
      <c r="K103" s="66"/>
      <c r="L103" s="61"/>
      <c r="M103" s="62"/>
      <c r="N103" s="63"/>
      <c r="O103" s="64"/>
      <c r="P103" s="64"/>
      <c r="Q103" s="53" t="b">
        <f t="shared" ca="1" si="10"/>
        <v>0</v>
      </c>
      <c r="R103" s="54" t="str">
        <f t="shared" si="11"/>
        <v>Resolvida</v>
      </c>
      <c r="S103" s="54" t="str">
        <f t="shared" si="12"/>
        <v>Resolvida</v>
      </c>
      <c r="T103" s="54" t="str">
        <f t="shared" ca="1" si="13"/>
        <v>N/A</v>
      </c>
      <c r="U103" s="54" t="str">
        <f t="shared" si="14"/>
        <v>Não se aplica</v>
      </c>
      <c r="V103" s="50"/>
      <c r="W103" s="50"/>
      <c r="X103" s="50"/>
      <c r="AC103" s="50"/>
      <c r="AD103" s="50"/>
      <c r="AE103" s="50"/>
      <c r="AF103" s="50"/>
    </row>
    <row r="104" spans="1:32" ht="37.5" hidden="1" customHeight="1" x14ac:dyDescent="0.25">
      <c r="A104" s="82"/>
      <c r="B104" s="65"/>
      <c r="C104" s="61"/>
      <c r="D104" s="61"/>
      <c r="E104" s="56"/>
      <c r="F104" s="61"/>
      <c r="G104" s="56"/>
      <c r="H104" s="61"/>
      <c r="J104" s="56"/>
      <c r="K104" s="66"/>
      <c r="L104" s="61"/>
      <c r="M104" s="62"/>
      <c r="N104" s="63"/>
      <c r="O104" s="64"/>
      <c r="P104" s="64"/>
      <c r="Q104" s="53" t="b">
        <f t="shared" ca="1" si="10"/>
        <v>0</v>
      </c>
      <c r="R104" s="54" t="str">
        <f t="shared" si="11"/>
        <v>Resolvida</v>
      </c>
      <c r="S104" s="54" t="str">
        <f t="shared" si="12"/>
        <v>Resolvida</v>
      </c>
      <c r="T104" s="54" t="str">
        <f t="shared" ca="1" si="13"/>
        <v>N/A</v>
      </c>
      <c r="U104" s="54" t="str">
        <f t="shared" si="14"/>
        <v>Não se aplica</v>
      </c>
      <c r="V104" s="50"/>
      <c r="W104" s="50"/>
      <c r="X104" s="50"/>
      <c r="AC104" s="50"/>
      <c r="AD104" s="50"/>
      <c r="AE104" s="50"/>
      <c r="AF104" s="50"/>
    </row>
    <row r="105" spans="1:32" ht="37.5" hidden="1" customHeight="1" x14ac:dyDescent="0.25">
      <c r="A105" s="82"/>
      <c r="B105" s="65"/>
      <c r="C105" s="61"/>
      <c r="D105" s="61"/>
      <c r="E105" s="56"/>
      <c r="F105" s="61"/>
      <c r="G105" s="56"/>
      <c r="H105" s="61"/>
      <c r="J105" s="56"/>
      <c r="K105" s="66"/>
      <c r="L105" s="61"/>
      <c r="M105" s="62"/>
      <c r="N105" s="63"/>
      <c r="O105" s="64"/>
      <c r="P105" s="64"/>
      <c r="Q105" s="53" t="b">
        <f t="shared" ca="1" si="10"/>
        <v>0</v>
      </c>
      <c r="R105" s="54" t="str">
        <f t="shared" si="11"/>
        <v>Resolvida</v>
      </c>
      <c r="S105" s="54" t="str">
        <f t="shared" si="12"/>
        <v>Resolvida</v>
      </c>
      <c r="T105" s="54" t="str">
        <f t="shared" ca="1" si="13"/>
        <v>N/A</v>
      </c>
      <c r="U105" s="54" t="str">
        <f t="shared" si="14"/>
        <v>Não se aplica</v>
      </c>
      <c r="V105" s="50"/>
      <c r="W105" s="50"/>
      <c r="X105" s="50"/>
      <c r="AC105" s="50"/>
      <c r="AD105" s="50"/>
      <c r="AE105" s="50"/>
      <c r="AF105" s="50"/>
    </row>
    <row r="106" spans="1:32" ht="37.5" hidden="1" customHeight="1" x14ac:dyDescent="0.25">
      <c r="A106" s="82"/>
      <c r="B106" s="65"/>
      <c r="C106" s="61"/>
      <c r="D106" s="61"/>
      <c r="E106" s="56"/>
      <c r="F106" s="67"/>
      <c r="G106" s="56"/>
      <c r="H106" s="61"/>
      <c r="J106" s="56"/>
      <c r="K106" s="66"/>
      <c r="L106" s="72"/>
      <c r="M106" s="62"/>
      <c r="N106" s="63"/>
      <c r="O106" s="64"/>
      <c r="P106" s="64"/>
      <c r="Q106" s="53" t="b">
        <f t="shared" ca="1" si="10"/>
        <v>0</v>
      </c>
      <c r="R106" s="54" t="str">
        <f t="shared" si="11"/>
        <v>Resolvida</v>
      </c>
      <c r="S106" s="54" t="str">
        <f t="shared" si="12"/>
        <v>Resolvida</v>
      </c>
      <c r="T106" s="54" t="str">
        <f t="shared" ca="1" si="13"/>
        <v>N/A</v>
      </c>
      <c r="U106" s="54" t="str">
        <f t="shared" si="14"/>
        <v>Não se aplica</v>
      </c>
      <c r="V106" s="50"/>
      <c r="W106" s="50"/>
      <c r="X106" s="50"/>
      <c r="AC106" s="50"/>
      <c r="AD106" s="50"/>
      <c r="AE106" s="50"/>
      <c r="AF106" s="50"/>
    </row>
    <row r="107" spans="1:32" ht="37.5" hidden="1" customHeight="1" x14ac:dyDescent="0.25">
      <c r="A107" s="82"/>
      <c r="B107" s="65"/>
      <c r="C107" s="61"/>
      <c r="D107" s="61"/>
      <c r="E107" s="56"/>
      <c r="F107" s="61"/>
      <c r="G107" s="56"/>
      <c r="H107" s="61"/>
      <c r="J107" s="56"/>
      <c r="K107" s="66"/>
      <c r="L107" s="65"/>
      <c r="M107" s="62"/>
      <c r="N107" s="63"/>
      <c r="O107" s="64"/>
      <c r="P107" s="64"/>
      <c r="Q107" s="53" t="b">
        <f t="shared" ca="1" si="10"/>
        <v>0</v>
      </c>
      <c r="R107" s="54" t="str">
        <f t="shared" si="11"/>
        <v>Resolvida</v>
      </c>
      <c r="S107" s="54" t="str">
        <f t="shared" si="12"/>
        <v>Resolvida</v>
      </c>
      <c r="T107" s="54" t="str">
        <f t="shared" ca="1" si="13"/>
        <v>N/A</v>
      </c>
      <c r="U107" s="54" t="str">
        <f t="shared" si="14"/>
        <v>Não se aplica</v>
      </c>
      <c r="V107" s="50"/>
      <c r="W107" s="50"/>
      <c r="X107" s="50"/>
      <c r="AC107" s="50"/>
      <c r="AD107" s="50"/>
      <c r="AE107" s="50"/>
      <c r="AF107" s="50"/>
    </row>
    <row r="108" spans="1:32" ht="37.5" hidden="1" customHeight="1" x14ac:dyDescent="0.25">
      <c r="A108" s="82"/>
      <c r="B108" s="65"/>
      <c r="C108" s="61"/>
      <c r="D108" s="61"/>
      <c r="E108" s="56"/>
      <c r="F108" s="61"/>
      <c r="G108" s="56"/>
      <c r="H108" s="61"/>
      <c r="J108" s="56"/>
      <c r="K108" s="57"/>
      <c r="L108" s="70"/>
      <c r="M108" s="62"/>
      <c r="N108" s="63"/>
      <c r="O108" s="64"/>
      <c r="P108" s="64"/>
      <c r="Q108" s="53" t="b">
        <f t="shared" ca="1" si="10"/>
        <v>0</v>
      </c>
      <c r="R108" s="54" t="str">
        <f t="shared" si="11"/>
        <v>Resolvida</v>
      </c>
      <c r="S108" s="54" t="str">
        <f t="shared" si="12"/>
        <v>Resolvida</v>
      </c>
      <c r="T108" s="54" t="str">
        <f t="shared" ca="1" si="13"/>
        <v>N/A</v>
      </c>
      <c r="U108" s="54" t="str">
        <f t="shared" si="14"/>
        <v>Não se aplica</v>
      </c>
      <c r="V108" s="50"/>
      <c r="W108" s="50"/>
      <c r="X108" s="50"/>
      <c r="AC108" s="50"/>
      <c r="AD108" s="50"/>
      <c r="AE108" s="50"/>
      <c r="AF108" s="50"/>
    </row>
    <row r="109" spans="1:32" ht="37.5" hidden="1" customHeight="1" x14ac:dyDescent="0.25">
      <c r="A109" s="82"/>
      <c r="B109" s="65"/>
      <c r="C109" s="61"/>
      <c r="D109" s="61"/>
      <c r="E109" s="56"/>
      <c r="F109" s="61"/>
      <c r="G109" s="56"/>
      <c r="H109" s="61"/>
      <c r="J109" s="56"/>
      <c r="K109" s="57"/>
      <c r="L109" s="65"/>
      <c r="M109" s="62"/>
      <c r="N109" s="63"/>
      <c r="O109" s="64"/>
      <c r="P109" s="64"/>
      <c r="Q109" s="53" t="b">
        <f t="shared" ca="1" si="10"/>
        <v>0</v>
      </c>
      <c r="R109" s="54" t="str">
        <f t="shared" si="11"/>
        <v>Resolvida</v>
      </c>
      <c r="S109" s="54" t="str">
        <f t="shared" si="12"/>
        <v>Resolvida</v>
      </c>
      <c r="T109" s="54" t="str">
        <f t="shared" ca="1" si="13"/>
        <v>N/A</v>
      </c>
      <c r="U109" s="54" t="str">
        <f t="shared" si="14"/>
        <v>Não se aplica</v>
      </c>
      <c r="V109" s="50"/>
      <c r="W109" s="50"/>
      <c r="X109" s="50"/>
      <c r="AC109" s="50"/>
      <c r="AD109" s="50"/>
      <c r="AE109" s="50"/>
      <c r="AF109" s="50"/>
    </row>
    <row r="110" spans="1:32" ht="37.5" hidden="1" customHeight="1" x14ac:dyDescent="0.25">
      <c r="A110" s="82"/>
      <c r="B110" s="65"/>
      <c r="C110" s="61"/>
      <c r="D110" s="61"/>
      <c r="E110" s="56"/>
      <c r="F110" s="61"/>
      <c r="G110" s="56"/>
      <c r="H110" s="61"/>
      <c r="J110" s="56"/>
      <c r="K110" s="57"/>
      <c r="L110" s="69"/>
      <c r="M110" s="62"/>
      <c r="N110" s="63"/>
      <c r="O110" s="64"/>
      <c r="P110" s="64"/>
      <c r="Q110" s="53" t="b">
        <f t="shared" ca="1" si="10"/>
        <v>0</v>
      </c>
      <c r="R110" s="54" t="str">
        <f t="shared" si="11"/>
        <v>Resolvida</v>
      </c>
      <c r="S110" s="54" t="str">
        <f t="shared" si="12"/>
        <v>Resolvida</v>
      </c>
      <c r="T110" s="54" t="str">
        <f t="shared" ca="1" si="13"/>
        <v>N/A</v>
      </c>
      <c r="U110" s="54" t="str">
        <f t="shared" si="14"/>
        <v>Não se aplica</v>
      </c>
      <c r="V110" s="50"/>
      <c r="W110" s="50"/>
      <c r="X110" s="50"/>
      <c r="AC110" s="50"/>
      <c r="AD110" s="50"/>
      <c r="AE110" s="50"/>
      <c r="AF110" s="50"/>
    </row>
    <row r="111" spans="1:32" ht="37.5" hidden="1" customHeight="1" x14ac:dyDescent="0.25">
      <c r="A111" s="82"/>
      <c r="B111" s="65"/>
      <c r="C111" s="61"/>
      <c r="D111" s="61"/>
      <c r="E111" s="56"/>
      <c r="F111" s="61"/>
      <c r="G111" s="56"/>
      <c r="H111" s="61"/>
      <c r="J111" s="56"/>
      <c r="K111" s="57"/>
      <c r="L111" s="65"/>
      <c r="M111" s="62"/>
      <c r="N111" s="63"/>
      <c r="O111" s="64"/>
      <c r="P111" s="64"/>
      <c r="Q111" s="53" t="b">
        <f t="shared" ca="1" si="10"/>
        <v>0</v>
      </c>
      <c r="R111" s="54" t="str">
        <f t="shared" si="11"/>
        <v>Resolvida</v>
      </c>
      <c r="S111" s="54" t="str">
        <f t="shared" si="12"/>
        <v>Resolvida</v>
      </c>
      <c r="T111" s="54" t="str">
        <f t="shared" ca="1" si="13"/>
        <v>N/A</v>
      </c>
      <c r="U111" s="54" t="str">
        <f t="shared" si="14"/>
        <v>Não se aplica</v>
      </c>
      <c r="V111" s="50"/>
      <c r="W111" s="50"/>
      <c r="X111" s="50"/>
      <c r="AC111" s="50"/>
      <c r="AD111" s="50"/>
      <c r="AE111" s="50"/>
      <c r="AF111" s="50"/>
    </row>
    <row r="112" spans="1:32" ht="37.5" hidden="1" customHeight="1" x14ac:dyDescent="0.25">
      <c r="A112" s="82"/>
      <c r="B112" s="65"/>
      <c r="C112" s="61"/>
      <c r="D112" s="61"/>
      <c r="E112" s="56"/>
      <c r="F112" s="61"/>
      <c r="G112" s="56"/>
      <c r="H112" s="61"/>
      <c r="J112" s="56"/>
      <c r="K112" s="57"/>
      <c r="L112" s="69"/>
      <c r="M112" s="62"/>
      <c r="N112" s="63"/>
      <c r="O112" s="64"/>
      <c r="P112" s="64"/>
      <c r="Q112" s="53" t="b">
        <f t="shared" ca="1" si="10"/>
        <v>0</v>
      </c>
      <c r="R112" s="54" t="str">
        <f t="shared" si="11"/>
        <v>Resolvida</v>
      </c>
      <c r="S112" s="54" t="str">
        <f t="shared" si="12"/>
        <v>Resolvida</v>
      </c>
      <c r="T112" s="54" t="str">
        <f t="shared" ca="1" si="13"/>
        <v>N/A</v>
      </c>
      <c r="U112" s="54" t="str">
        <f t="shared" si="14"/>
        <v>Não se aplica</v>
      </c>
      <c r="V112" s="50"/>
      <c r="W112" s="50"/>
      <c r="X112" s="50"/>
      <c r="AC112" s="50"/>
      <c r="AD112" s="50"/>
      <c r="AE112" s="50"/>
      <c r="AF112" s="50"/>
    </row>
    <row r="113" spans="1:32" ht="37.5" hidden="1" customHeight="1" x14ac:dyDescent="0.25">
      <c r="A113" s="82"/>
      <c r="B113" s="65"/>
      <c r="C113" s="61"/>
      <c r="D113" s="61"/>
      <c r="E113" s="56"/>
      <c r="F113" s="61"/>
      <c r="G113" s="56"/>
      <c r="H113" s="61"/>
      <c r="J113" s="56"/>
      <c r="K113" s="57"/>
      <c r="L113" s="61"/>
      <c r="M113" s="62"/>
      <c r="N113" s="63"/>
      <c r="O113" s="64"/>
      <c r="P113" s="64"/>
      <c r="Q113" s="53" t="b">
        <f t="shared" ca="1" si="10"/>
        <v>0</v>
      </c>
      <c r="R113" s="54" t="str">
        <f t="shared" si="11"/>
        <v>Resolvida</v>
      </c>
      <c r="S113" s="54" t="str">
        <f t="shared" si="12"/>
        <v>Resolvida</v>
      </c>
      <c r="T113" s="54" t="str">
        <f t="shared" ca="1" si="13"/>
        <v>N/A</v>
      </c>
      <c r="U113" s="54" t="str">
        <f t="shared" si="14"/>
        <v>Não se aplica</v>
      </c>
      <c r="V113" s="50"/>
      <c r="W113" s="50"/>
      <c r="X113" s="50"/>
      <c r="AC113" s="50"/>
      <c r="AD113" s="50"/>
      <c r="AE113" s="50"/>
      <c r="AF113" s="50"/>
    </row>
    <row r="114" spans="1:32" ht="37.5" hidden="1" customHeight="1" x14ac:dyDescent="0.25">
      <c r="A114" s="82"/>
      <c r="B114" s="65"/>
      <c r="C114" s="61"/>
      <c r="D114" s="61"/>
      <c r="E114" s="56"/>
      <c r="F114" s="61"/>
      <c r="G114" s="56"/>
      <c r="H114" s="61"/>
      <c r="J114" s="56"/>
      <c r="K114" s="57"/>
      <c r="L114" s="69"/>
      <c r="M114" s="62"/>
      <c r="N114" s="63"/>
      <c r="O114" s="64"/>
      <c r="P114" s="64"/>
      <c r="Q114" s="53" t="b">
        <f t="shared" ca="1" si="10"/>
        <v>0</v>
      </c>
      <c r="R114" s="54" t="str">
        <f t="shared" si="11"/>
        <v>Resolvida</v>
      </c>
      <c r="S114" s="54" t="str">
        <f t="shared" si="12"/>
        <v>Resolvida</v>
      </c>
      <c r="T114" s="54" t="str">
        <f t="shared" ca="1" si="13"/>
        <v>N/A</v>
      </c>
      <c r="U114" s="54" t="str">
        <f t="shared" si="14"/>
        <v>Não se aplica</v>
      </c>
      <c r="V114" s="50"/>
      <c r="W114" s="50"/>
      <c r="X114" s="50"/>
      <c r="AC114" s="50"/>
      <c r="AD114" s="50"/>
      <c r="AE114" s="50"/>
      <c r="AF114" s="50"/>
    </row>
    <row r="115" spans="1:32" ht="37.5" hidden="1" customHeight="1" x14ac:dyDescent="0.25">
      <c r="A115" s="82"/>
      <c r="B115" s="65"/>
      <c r="C115" s="61"/>
      <c r="D115" s="61"/>
      <c r="E115" s="56"/>
      <c r="F115" s="61"/>
      <c r="G115" s="56"/>
      <c r="H115" s="61"/>
      <c r="J115" s="56"/>
      <c r="K115" s="57"/>
      <c r="L115" s="65"/>
      <c r="M115" s="62"/>
      <c r="N115" s="63"/>
      <c r="O115" s="64"/>
      <c r="P115" s="64"/>
      <c r="Q115" s="53" t="b">
        <f t="shared" ca="1" si="10"/>
        <v>0</v>
      </c>
      <c r="R115" s="54" t="str">
        <f t="shared" si="11"/>
        <v>Resolvida</v>
      </c>
      <c r="S115" s="54" t="str">
        <f t="shared" si="12"/>
        <v>Resolvida</v>
      </c>
      <c r="T115" s="54" t="str">
        <f t="shared" ca="1" si="13"/>
        <v>N/A</v>
      </c>
      <c r="U115" s="54" t="str">
        <f t="shared" si="14"/>
        <v>Não se aplica</v>
      </c>
      <c r="V115" s="50"/>
      <c r="W115" s="50"/>
      <c r="X115" s="50"/>
      <c r="AC115" s="50"/>
      <c r="AD115" s="50"/>
      <c r="AE115" s="50"/>
      <c r="AF115" s="50"/>
    </row>
    <row r="116" spans="1:32" ht="37.5" hidden="1" customHeight="1" x14ac:dyDescent="0.25">
      <c r="A116" s="82"/>
      <c r="B116" s="65"/>
      <c r="C116" s="61"/>
      <c r="D116" s="61"/>
      <c r="E116" s="56"/>
      <c r="F116" s="61"/>
      <c r="G116" s="56"/>
      <c r="H116" s="61"/>
      <c r="J116" s="56"/>
      <c r="K116" s="57"/>
      <c r="L116" s="65"/>
      <c r="M116" s="62"/>
      <c r="N116" s="63"/>
      <c r="O116" s="64"/>
      <c r="P116" s="64"/>
      <c r="Q116" s="53" t="b">
        <f t="shared" ca="1" si="10"/>
        <v>0</v>
      </c>
      <c r="R116" s="54" t="str">
        <f t="shared" si="11"/>
        <v>Resolvida</v>
      </c>
      <c r="S116" s="54" t="str">
        <f t="shared" si="12"/>
        <v>Resolvida</v>
      </c>
      <c r="T116" s="54" t="str">
        <f t="shared" ca="1" si="13"/>
        <v>N/A</v>
      </c>
      <c r="U116" s="54" t="str">
        <f t="shared" si="14"/>
        <v>Não se aplica</v>
      </c>
      <c r="V116" s="50"/>
      <c r="W116" s="50"/>
      <c r="X116" s="50"/>
      <c r="AC116" s="50"/>
      <c r="AD116" s="50"/>
      <c r="AE116" s="50"/>
      <c r="AF116" s="50"/>
    </row>
    <row r="117" spans="1:32" ht="37.5" hidden="1" customHeight="1" x14ac:dyDescent="0.25">
      <c r="A117" s="82"/>
      <c r="B117" s="65"/>
      <c r="C117" s="61"/>
      <c r="D117" s="61"/>
      <c r="E117" s="56"/>
      <c r="F117" s="61"/>
      <c r="G117" s="56"/>
      <c r="H117" s="61"/>
      <c r="J117" s="56"/>
      <c r="K117" s="57"/>
      <c r="L117" s="65"/>
      <c r="M117" s="62"/>
      <c r="N117" s="63"/>
      <c r="O117" s="64"/>
      <c r="P117" s="64"/>
      <c r="Q117" s="53" t="b">
        <f t="shared" ca="1" si="10"/>
        <v>0</v>
      </c>
      <c r="R117" s="54" t="str">
        <f t="shared" si="11"/>
        <v>Resolvida</v>
      </c>
      <c r="S117" s="54" t="str">
        <f t="shared" si="12"/>
        <v>Resolvida</v>
      </c>
      <c r="T117" s="54" t="str">
        <f t="shared" ca="1" si="13"/>
        <v>N/A</v>
      </c>
      <c r="U117" s="54" t="str">
        <f t="shared" si="14"/>
        <v>Não se aplica</v>
      </c>
      <c r="V117" s="50"/>
      <c r="W117" s="50"/>
      <c r="X117" s="50"/>
      <c r="AC117" s="50"/>
      <c r="AD117" s="50"/>
      <c r="AE117" s="50"/>
      <c r="AF117" s="50"/>
    </row>
    <row r="118" spans="1:32" ht="37.5" hidden="1" customHeight="1" x14ac:dyDescent="0.25">
      <c r="A118" s="82"/>
      <c r="B118" s="65"/>
      <c r="C118" s="61"/>
      <c r="D118" s="61"/>
      <c r="E118" s="56"/>
      <c r="F118" s="61"/>
      <c r="G118" s="56"/>
      <c r="H118" s="61"/>
      <c r="J118" s="56"/>
      <c r="K118" s="57"/>
      <c r="L118" s="65"/>
      <c r="M118" s="62"/>
      <c r="N118" s="63"/>
      <c r="O118" s="64"/>
      <c r="P118" s="64"/>
      <c r="Q118" s="53" t="b">
        <f t="shared" ca="1" si="10"/>
        <v>0</v>
      </c>
      <c r="R118" s="54" t="str">
        <f t="shared" si="11"/>
        <v>Resolvida</v>
      </c>
      <c r="S118" s="54" t="str">
        <f t="shared" si="12"/>
        <v>Resolvida</v>
      </c>
      <c r="T118" s="54" t="str">
        <f t="shared" ca="1" si="13"/>
        <v>N/A</v>
      </c>
      <c r="U118" s="54" t="str">
        <f t="shared" si="14"/>
        <v>Não se aplica</v>
      </c>
      <c r="V118" s="50"/>
      <c r="W118" s="50"/>
      <c r="X118" s="50"/>
      <c r="AC118" s="50"/>
      <c r="AD118" s="50"/>
      <c r="AE118" s="50"/>
      <c r="AF118" s="50"/>
    </row>
    <row r="119" spans="1:32" ht="37.5" hidden="1" customHeight="1" x14ac:dyDescent="0.25">
      <c r="A119" s="82"/>
      <c r="B119" s="65"/>
      <c r="C119" s="61"/>
      <c r="D119" s="61"/>
      <c r="E119" s="56"/>
      <c r="F119" s="61"/>
      <c r="G119" s="56"/>
      <c r="H119" s="61"/>
      <c r="J119" s="56"/>
      <c r="K119" s="57"/>
      <c r="L119" s="69"/>
      <c r="M119" s="62"/>
      <c r="N119" s="63"/>
      <c r="O119" s="64"/>
      <c r="P119" s="64"/>
      <c r="Q119" s="53" t="b">
        <f t="shared" ca="1" si="10"/>
        <v>0</v>
      </c>
      <c r="R119" s="54" t="str">
        <f t="shared" si="11"/>
        <v>Resolvida</v>
      </c>
      <c r="S119" s="54" t="str">
        <f t="shared" si="12"/>
        <v>Resolvida</v>
      </c>
      <c r="T119" s="54" t="str">
        <f t="shared" ca="1" si="13"/>
        <v>N/A</v>
      </c>
      <c r="U119" s="54" t="str">
        <f t="shared" si="14"/>
        <v>Não se aplica</v>
      </c>
      <c r="V119" s="50"/>
      <c r="W119" s="50"/>
      <c r="X119" s="50"/>
      <c r="AC119" s="50"/>
      <c r="AD119" s="50"/>
      <c r="AE119" s="50"/>
      <c r="AF119" s="50"/>
    </row>
    <row r="120" spans="1:32" ht="37.5" hidden="1" customHeight="1" x14ac:dyDescent="0.25">
      <c r="A120" s="82"/>
      <c r="B120" s="65"/>
      <c r="C120" s="61"/>
      <c r="D120" s="61"/>
      <c r="E120" s="56"/>
      <c r="F120" s="61"/>
      <c r="G120" s="56"/>
      <c r="H120" s="61"/>
      <c r="J120" s="56"/>
      <c r="K120" s="57"/>
      <c r="L120" s="69"/>
      <c r="M120" s="62"/>
      <c r="N120" s="63"/>
      <c r="O120" s="64"/>
      <c r="P120" s="64"/>
      <c r="Q120" s="53" t="b">
        <f t="shared" ca="1" si="10"/>
        <v>0</v>
      </c>
      <c r="R120" s="54" t="str">
        <f t="shared" si="11"/>
        <v>Resolvida</v>
      </c>
      <c r="S120" s="54" t="str">
        <f t="shared" si="12"/>
        <v>Resolvida</v>
      </c>
      <c r="T120" s="54" t="str">
        <f t="shared" ca="1" si="13"/>
        <v>N/A</v>
      </c>
      <c r="U120" s="54" t="str">
        <f t="shared" si="14"/>
        <v>Não se aplica</v>
      </c>
      <c r="V120" s="50"/>
      <c r="W120" s="50"/>
      <c r="X120" s="50"/>
      <c r="AC120" s="50"/>
      <c r="AD120" s="50"/>
      <c r="AE120" s="50"/>
      <c r="AF120" s="50"/>
    </row>
    <row r="121" spans="1:32" ht="37.5" hidden="1" customHeight="1" x14ac:dyDescent="0.25">
      <c r="A121" s="82"/>
      <c r="B121" s="65"/>
      <c r="C121" s="61"/>
      <c r="D121" s="61"/>
      <c r="E121" s="56"/>
      <c r="F121" s="61"/>
      <c r="G121" s="56"/>
      <c r="H121" s="61"/>
      <c r="J121" s="56"/>
      <c r="K121" s="66"/>
      <c r="L121" s="61"/>
      <c r="M121" s="62"/>
      <c r="N121" s="63"/>
      <c r="O121" s="64"/>
      <c r="P121" s="64"/>
      <c r="Q121" s="53" t="b">
        <f t="shared" ca="1" si="10"/>
        <v>0</v>
      </c>
      <c r="R121" s="54" t="str">
        <f t="shared" si="11"/>
        <v>Resolvida</v>
      </c>
      <c r="S121" s="54" t="str">
        <f t="shared" si="12"/>
        <v>Resolvida</v>
      </c>
      <c r="T121" s="54" t="str">
        <f t="shared" ca="1" si="13"/>
        <v>N/A</v>
      </c>
      <c r="U121" s="54" t="str">
        <f t="shared" si="14"/>
        <v>Não se aplica</v>
      </c>
      <c r="V121" s="50"/>
      <c r="W121" s="50"/>
      <c r="X121" s="50"/>
      <c r="AC121" s="50"/>
      <c r="AD121" s="50"/>
      <c r="AE121" s="50"/>
      <c r="AF121" s="50"/>
    </row>
    <row r="122" spans="1:32" ht="37.5" hidden="1" customHeight="1" x14ac:dyDescent="0.25">
      <c r="A122" s="82"/>
      <c r="B122" s="65"/>
      <c r="C122" s="61"/>
      <c r="D122" s="61"/>
      <c r="E122" s="56"/>
      <c r="F122" s="61"/>
      <c r="G122" s="56"/>
      <c r="H122" s="61"/>
      <c r="J122" s="56"/>
      <c r="K122" s="57"/>
      <c r="L122" s="70"/>
      <c r="M122" s="62"/>
      <c r="N122" s="63"/>
      <c r="O122" s="64"/>
      <c r="P122" s="64"/>
      <c r="Q122" s="53" t="b">
        <f t="shared" ca="1" si="10"/>
        <v>0</v>
      </c>
      <c r="R122" s="54" t="str">
        <f t="shared" si="11"/>
        <v>Resolvida</v>
      </c>
      <c r="S122" s="54" t="str">
        <f t="shared" si="12"/>
        <v>Resolvida</v>
      </c>
      <c r="T122" s="54" t="str">
        <f t="shared" ca="1" si="13"/>
        <v>N/A</v>
      </c>
      <c r="U122" s="54" t="str">
        <f t="shared" si="14"/>
        <v>Não se aplica</v>
      </c>
      <c r="V122" s="50"/>
      <c r="W122" s="50"/>
      <c r="X122" s="50"/>
      <c r="AC122" s="50"/>
      <c r="AD122" s="50"/>
      <c r="AE122" s="50"/>
      <c r="AF122" s="50"/>
    </row>
    <row r="123" spans="1:32" ht="37.5" hidden="1" customHeight="1" x14ac:dyDescent="0.25">
      <c r="A123" s="82"/>
      <c r="B123" s="65"/>
      <c r="C123" s="61"/>
      <c r="D123" s="61"/>
      <c r="E123" s="56"/>
      <c r="F123" s="61"/>
      <c r="G123" s="56"/>
      <c r="H123" s="61"/>
      <c r="J123" s="56"/>
      <c r="K123" s="57"/>
      <c r="L123" s="70"/>
      <c r="M123" s="62"/>
      <c r="N123" s="63"/>
      <c r="O123" s="64"/>
      <c r="P123" s="64"/>
      <c r="Q123" s="53" t="b">
        <f t="shared" ca="1" si="10"/>
        <v>0</v>
      </c>
      <c r="R123" s="54" t="str">
        <f t="shared" si="11"/>
        <v>Resolvida</v>
      </c>
      <c r="S123" s="54" t="str">
        <f t="shared" si="12"/>
        <v>Resolvida</v>
      </c>
      <c r="T123" s="54" t="str">
        <f t="shared" ca="1" si="13"/>
        <v>N/A</v>
      </c>
      <c r="U123" s="54" t="str">
        <f t="shared" si="14"/>
        <v>Não se aplica</v>
      </c>
      <c r="V123" s="50"/>
      <c r="W123" s="50"/>
      <c r="X123" s="50"/>
      <c r="AC123" s="50"/>
      <c r="AD123" s="50"/>
      <c r="AE123" s="50"/>
      <c r="AF123" s="50"/>
    </row>
    <row r="124" spans="1:32" ht="37.5" hidden="1" customHeight="1" x14ac:dyDescent="0.25">
      <c r="A124" s="82"/>
      <c r="B124" s="65"/>
      <c r="C124" s="61"/>
      <c r="D124" s="61"/>
      <c r="E124" s="56"/>
      <c r="F124" s="61"/>
      <c r="G124" s="56"/>
      <c r="H124" s="61"/>
      <c r="J124" s="56"/>
      <c r="K124" s="57"/>
      <c r="L124" s="70"/>
      <c r="M124" s="62"/>
      <c r="N124" s="63"/>
      <c r="O124" s="64"/>
      <c r="P124" s="64"/>
      <c r="Q124" s="53" t="b">
        <f t="shared" ca="1" si="10"/>
        <v>0</v>
      </c>
      <c r="R124" s="54" t="str">
        <f t="shared" si="11"/>
        <v>Resolvida</v>
      </c>
      <c r="S124" s="54" t="str">
        <f t="shared" si="12"/>
        <v>Resolvida</v>
      </c>
      <c r="T124" s="54" t="str">
        <f t="shared" ca="1" si="13"/>
        <v>N/A</v>
      </c>
      <c r="U124" s="54" t="str">
        <f t="shared" si="14"/>
        <v>Não se aplica</v>
      </c>
      <c r="V124" s="50"/>
      <c r="W124" s="50"/>
      <c r="X124" s="50"/>
      <c r="AC124" s="50"/>
      <c r="AD124" s="50"/>
      <c r="AE124" s="50"/>
      <c r="AF124" s="50"/>
    </row>
    <row r="125" spans="1:32" ht="37.5" hidden="1" customHeight="1" x14ac:dyDescent="0.25">
      <c r="A125" s="82"/>
      <c r="B125" s="65"/>
      <c r="C125" s="61"/>
      <c r="D125" s="61"/>
      <c r="E125" s="56"/>
      <c r="F125" s="61"/>
      <c r="G125" s="56"/>
      <c r="H125" s="61"/>
      <c r="J125" s="56"/>
      <c r="K125" s="57"/>
      <c r="L125" s="65"/>
      <c r="M125" s="62"/>
      <c r="N125" s="63"/>
      <c r="O125" s="64"/>
      <c r="P125" s="64"/>
      <c r="Q125" s="53" t="b">
        <f t="shared" ca="1" si="10"/>
        <v>0</v>
      </c>
      <c r="R125" s="54" t="str">
        <f t="shared" si="11"/>
        <v>Resolvida</v>
      </c>
      <c r="S125" s="54" t="str">
        <f t="shared" si="12"/>
        <v>Resolvida</v>
      </c>
      <c r="T125" s="54" t="str">
        <f t="shared" ca="1" si="13"/>
        <v>N/A</v>
      </c>
      <c r="U125" s="54" t="str">
        <f t="shared" si="14"/>
        <v>Não se aplica</v>
      </c>
      <c r="V125" s="50"/>
      <c r="W125" s="50"/>
      <c r="X125" s="50"/>
      <c r="AC125" s="50"/>
      <c r="AD125" s="50"/>
      <c r="AE125" s="50"/>
      <c r="AF125" s="50"/>
    </row>
    <row r="126" spans="1:32" ht="37.5" hidden="1" customHeight="1" x14ac:dyDescent="0.25">
      <c r="A126" s="82"/>
      <c r="B126" s="65"/>
      <c r="C126" s="61"/>
      <c r="D126" s="61"/>
      <c r="E126" s="56"/>
      <c r="F126" s="61"/>
      <c r="G126" s="56"/>
      <c r="H126" s="61"/>
      <c r="J126" s="56"/>
      <c r="K126" s="57"/>
      <c r="L126" s="61"/>
      <c r="M126" s="62"/>
      <c r="N126" s="63"/>
      <c r="O126" s="64"/>
      <c r="P126" s="64"/>
      <c r="Q126" s="53" t="b">
        <f t="shared" ca="1" si="10"/>
        <v>0</v>
      </c>
      <c r="R126" s="54" t="str">
        <f t="shared" si="11"/>
        <v>Resolvida</v>
      </c>
      <c r="S126" s="54" t="str">
        <f t="shared" si="12"/>
        <v>Resolvida</v>
      </c>
      <c r="T126" s="54" t="str">
        <f t="shared" ca="1" si="13"/>
        <v>N/A</v>
      </c>
      <c r="U126" s="54" t="str">
        <f t="shared" si="14"/>
        <v>Não se aplica</v>
      </c>
      <c r="V126" s="50"/>
      <c r="W126" s="50"/>
      <c r="X126" s="50"/>
      <c r="AC126" s="50"/>
      <c r="AD126" s="50"/>
      <c r="AE126" s="50"/>
      <c r="AF126" s="50"/>
    </row>
    <row r="127" spans="1:32" ht="37.5" hidden="1" customHeight="1" x14ac:dyDescent="0.25">
      <c r="A127" s="82"/>
      <c r="B127" s="65"/>
      <c r="C127" s="61"/>
      <c r="D127" s="61"/>
      <c r="E127" s="56"/>
      <c r="F127" s="61"/>
      <c r="G127" s="56"/>
      <c r="H127" s="61"/>
      <c r="J127" s="56"/>
      <c r="K127" s="57"/>
      <c r="L127" s="61"/>
      <c r="M127" s="62"/>
      <c r="N127" s="63"/>
      <c r="O127" s="64"/>
      <c r="P127" s="64"/>
      <c r="Q127" s="53" t="b">
        <f t="shared" ca="1" si="10"/>
        <v>0</v>
      </c>
      <c r="R127" s="54" t="str">
        <f t="shared" si="11"/>
        <v>Resolvida</v>
      </c>
      <c r="S127" s="54" t="str">
        <f t="shared" si="12"/>
        <v>Resolvida</v>
      </c>
      <c r="T127" s="54" t="str">
        <f t="shared" ca="1" si="13"/>
        <v>N/A</v>
      </c>
      <c r="U127" s="54" t="str">
        <f t="shared" si="14"/>
        <v>Não se aplica</v>
      </c>
      <c r="V127" s="50"/>
      <c r="W127" s="50"/>
      <c r="X127" s="50"/>
      <c r="AC127" s="50"/>
      <c r="AD127" s="50"/>
      <c r="AE127" s="50"/>
      <c r="AF127" s="50"/>
    </row>
    <row r="128" spans="1:32" ht="37.5" hidden="1" customHeight="1" x14ac:dyDescent="0.25">
      <c r="A128" s="82"/>
      <c r="B128" s="65"/>
      <c r="C128" s="61"/>
      <c r="D128" s="61"/>
      <c r="E128" s="56"/>
      <c r="F128" s="61"/>
      <c r="G128" s="56"/>
      <c r="H128" s="61"/>
      <c r="J128" s="56"/>
      <c r="K128" s="57"/>
      <c r="L128" s="65"/>
      <c r="M128" s="62"/>
      <c r="N128" s="63"/>
      <c r="O128" s="64"/>
      <c r="P128" s="64"/>
      <c r="Q128" s="53" t="b">
        <f t="shared" ca="1" si="10"/>
        <v>0</v>
      </c>
      <c r="R128" s="54" t="str">
        <f t="shared" si="11"/>
        <v>Resolvida</v>
      </c>
      <c r="S128" s="54" t="str">
        <f t="shared" si="12"/>
        <v>Resolvida</v>
      </c>
      <c r="T128" s="54" t="str">
        <f t="shared" ca="1" si="13"/>
        <v>N/A</v>
      </c>
      <c r="U128" s="54" t="str">
        <f t="shared" si="14"/>
        <v>Não se aplica</v>
      </c>
      <c r="V128" s="50"/>
      <c r="W128" s="50"/>
      <c r="X128" s="50"/>
      <c r="AC128" s="50"/>
      <c r="AD128" s="50"/>
      <c r="AE128" s="50"/>
      <c r="AF128" s="50"/>
    </row>
    <row r="129" spans="1:32" ht="37.5" hidden="1" customHeight="1" x14ac:dyDescent="0.25">
      <c r="A129" s="82"/>
      <c r="B129" s="65"/>
      <c r="C129" s="61"/>
      <c r="D129" s="61"/>
      <c r="E129" s="56"/>
      <c r="F129" s="61"/>
      <c r="G129" s="56"/>
      <c r="H129" s="61"/>
      <c r="J129" s="56"/>
      <c r="K129" s="57"/>
      <c r="L129" s="69"/>
      <c r="M129" s="62"/>
      <c r="N129" s="63"/>
      <c r="O129" s="64"/>
      <c r="P129" s="64"/>
      <c r="Q129" s="53" t="b">
        <f t="shared" ca="1" si="10"/>
        <v>0</v>
      </c>
      <c r="R129" s="54" t="str">
        <f t="shared" si="11"/>
        <v>Resolvida</v>
      </c>
      <c r="S129" s="54" t="str">
        <f t="shared" si="12"/>
        <v>Resolvida</v>
      </c>
      <c r="T129" s="54" t="str">
        <f t="shared" ca="1" si="13"/>
        <v>N/A</v>
      </c>
      <c r="U129" s="54" t="str">
        <f t="shared" si="14"/>
        <v>Não se aplica</v>
      </c>
      <c r="V129" s="50"/>
      <c r="W129" s="50"/>
      <c r="X129" s="50"/>
      <c r="AC129" s="50"/>
      <c r="AD129" s="50"/>
      <c r="AE129" s="50"/>
      <c r="AF129" s="50"/>
    </row>
    <row r="130" spans="1:32" ht="37.5" hidden="1" customHeight="1" x14ac:dyDescent="0.25">
      <c r="A130" s="82"/>
      <c r="B130" s="65"/>
      <c r="C130" s="61"/>
      <c r="D130" s="61"/>
      <c r="E130" s="56"/>
      <c r="F130" s="61"/>
      <c r="G130" s="56"/>
      <c r="H130" s="61"/>
      <c r="J130" s="56"/>
      <c r="K130" s="57"/>
      <c r="L130" s="65"/>
      <c r="M130" s="62"/>
      <c r="N130" s="63"/>
      <c r="O130" s="64"/>
      <c r="P130" s="64"/>
      <c r="Q130" s="53" t="b">
        <f t="shared" ca="1" si="10"/>
        <v>0</v>
      </c>
      <c r="R130" s="54" t="str">
        <f t="shared" si="11"/>
        <v>Resolvida</v>
      </c>
      <c r="S130" s="54" t="str">
        <f t="shared" si="12"/>
        <v>Resolvida</v>
      </c>
      <c r="T130" s="54" t="str">
        <f t="shared" ca="1" si="13"/>
        <v>N/A</v>
      </c>
      <c r="U130" s="54" t="str">
        <f t="shared" si="14"/>
        <v>Não se aplica</v>
      </c>
      <c r="V130" s="50"/>
      <c r="W130" s="50"/>
      <c r="X130" s="50"/>
      <c r="AC130" s="50"/>
      <c r="AD130" s="50"/>
      <c r="AE130" s="50"/>
      <c r="AF130" s="50"/>
    </row>
    <row r="131" spans="1:32" ht="37.5" hidden="1" customHeight="1" x14ac:dyDescent="0.25">
      <c r="A131" s="82"/>
      <c r="B131" s="65"/>
      <c r="C131" s="61"/>
      <c r="D131" s="61"/>
      <c r="E131" s="56"/>
      <c r="F131" s="61"/>
      <c r="G131" s="56"/>
      <c r="H131" s="61"/>
      <c r="J131" s="56"/>
      <c r="K131" s="57"/>
      <c r="L131" s="61"/>
      <c r="M131" s="62"/>
      <c r="N131" s="63"/>
      <c r="O131" s="64"/>
      <c r="P131" s="64"/>
      <c r="Q131" s="53" t="b">
        <f t="shared" ca="1" si="10"/>
        <v>0</v>
      </c>
      <c r="R131" s="54" t="str">
        <f t="shared" si="11"/>
        <v>Resolvida</v>
      </c>
      <c r="S131" s="54" t="str">
        <f t="shared" si="12"/>
        <v>Resolvida</v>
      </c>
      <c r="T131" s="54" t="str">
        <f t="shared" ca="1" si="13"/>
        <v>N/A</v>
      </c>
      <c r="U131" s="54" t="str">
        <f t="shared" si="14"/>
        <v>Não se aplica</v>
      </c>
      <c r="V131" s="50"/>
      <c r="W131" s="50"/>
      <c r="X131" s="50"/>
      <c r="AC131" s="50"/>
      <c r="AD131" s="50"/>
      <c r="AE131" s="50"/>
      <c r="AF131" s="50"/>
    </row>
    <row r="132" spans="1:32" ht="37.5" hidden="1" customHeight="1" x14ac:dyDescent="0.25">
      <c r="A132" s="82"/>
      <c r="B132" s="65"/>
      <c r="C132" s="61"/>
      <c r="D132" s="61"/>
      <c r="E132" s="56"/>
      <c r="F132" s="61"/>
      <c r="G132" s="56"/>
      <c r="H132" s="61"/>
      <c r="J132" s="56"/>
      <c r="K132" s="56"/>
      <c r="L132" s="65"/>
      <c r="M132" s="62"/>
      <c r="N132" s="63"/>
      <c r="O132" s="64"/>
      <c r="P132" s="64"/>
      <c r="Q132" s="53" t="b">
        <f t="shared" ca="1" si="10"/>
        <v>0</v>
      </c>
      <c r="R132" s="54" t="str">
        <f t="shared" si="11"/>
        <v>Resolvida</v>
      </c>
      <c r="S132" s="54" t="str">
        <f t="shared" si="12"/>
        <v>Resolvida</v>
      </c>
      <c r="T132" s="54" t="str">
        <f t="shared" ca="1" si="13"/>
        <v>N/A</v>
      </c>
      <c r="U132" s="54" t="str">
        <f t="shared" si="14"/>
        <v>Não se aplica</v>
      </c>
      <c r="V132" s="50"/>
      <c r="W132" s="50"/>
      <c r="X132" s="50"/>
      <c r="AC132" s="50"/>
      <c r="AD132" s="50"/>
      <c r="AE132" s="50"/>
      <c r="AF132" s="50"/>
    </row>
    <row r="133" spans="1:32" ht="37.5" hidden="1" customHeight="1" x14ac:dyDescent="0.25">
      <c r="A133" s="82"/>
      <c r="B133" s="65"/>
      <c r="C133" s="61"/>
      <c r="D133" s="61"/>
      <c r="E133" s="56"/>
      <c r="F133" s="61"/>
      <c r="G133" s="56"/>
      <c r="H133" s="61"/>
      <c r="J133" s="56"/>
      <c r="K133" s="57"/>
      <c r="L133" s="65"/>
      <c r="M133" s="62"/>
      <c r="N133" s="63"/>
      <c r="O133" s="64"/>
      <c r="P133" s="64"/>
      <c r="Q133" s="53" t="b">
        <f t="shared" ca="1" si="10"/>
        <v>0</v>
      </c>
      <c r="R133" s="54" t="str">
        <f t="shared" si="11"/>
        <v>Resolvida</v>
      </c>
      <c r="S133" s="54" t="str">
        <f t="shared" si="12"/>
        <v>Resolvida</v>
      </c>
      <c r="T133" s="54" t="str">
        <f t="shared" ca="1" si="13"/>
        <v>N/A</v>
      </c>
      <c r="U133" s="54" t="str">
        <f t="shared" si="14"/>
        <v>Não se aplica</v>
      </c>
      <c r="V133" s="50"/>
      <c r="W133" s="50"/>
      <c r="X133" s="50"/>
      <c r="AC133" s="50"/>
      <c r="AD133" s="50"/>
      <c r="AE133" s="50"/>
      <c r="AF133" s="50"/>
    </row>
    <row r="134" spans="1:32" ht="37.5" hidden="1" customHeight="1" x14ac:dyDescent="0.25">
      <c r="A134" s="82"/>
      <c r="B134" s="65"/>
      <c r="C134" s="61"/>
      <c r="D134" s="67"/>
      <c r="E134" s="56"/>
      <c r="F134" s="61"/>
      <c r="G134" s="56"/>
      <c r="H134" s="61"/>
      <c r="J134" s="56"/>
      <c r="K134" s="57"/>
      <c r="L134" s="61"/>
      <c r="M134" s="62"/>
      <c r="N134" s="63"/>
      <c r="O134" s="64"/>
      <c r="P134" s="64"/>
      <c r="Q134" s="53" t="b">
        <f t="shared" ca="1" si="10"/>
        <v>0</v>
      </c>
      <c r="R134" s="54" t="str">
        <f t="shared" si="11"/>
        <v>Resolvida</v>
      </c>
      <c r="S134" s="54" t="str">
        <f t="shared" si="12"/>
        <v>Resolvida</v>
      </c>
      <c r="T134" s="54" t="str">
        <f t="shared" ca="1" si="13"/>
        <v>N/A</v>
      </c>
      <c r="U134" s="54" t="str">
        <f t="shared" si="14"/>
        <v>Não se aplica</v>
      </c>
      <c r="V134" s="50"/>
      <c r="W134" s="50"/>
      <c r="X134" s="50"/>
      <c r="AC134" s="50"/>
      <c r="AD134" s="50"/>
      <c r="AE134" s="50"/>
      <c r="AF134" s="50"/>
    </row>
    <row r="135" spans="1:32" ht="37.5" hidden="1" customHeight="1" x14ac:dyDescent="0.25">
      <c r="A135" s="82"/>
      <c r="B135" s="65"/>
      <c r="C135" s="61"/>
      <c r="D135" s="61"/>
      <c r="E135" s="56"/>
      <c r="F135" s="61"/>
      <c r="G135" s="56"/>
      <c r="H135" s="61"/>
      <c r="J135" s="56"/>
      <c r="K135" s="57"/>
      <c r="L135" s="65"/>
      <c r="M135" s="62"/>
      <c r="N135" s="63"/>
      <c r="O135" s="64"/>
      <c r="P135" s="64"/>
      <c r="Q135" s="53" t="b">
        <f t="shared" ca="1" si="10"/>
        <v>0</v>
      </c>
      <c r="R135" s="54" t="str">
        <f t="shared" si="11"/>
        <v>Resolvida</v>
      </c>
      <c r="S135" s="54" t="str">
        <f t="shared" si="12"/>
        <v>Resolvida</v>
      </c>
      <c r="T135" s="54" t="str">
        <f t="shared" ca="1" si="13"/>
        <v>N/A</v>
      </c>
      <c r="U135" s="54" t="str">
        <f t="shared" si="14"/>
        <v>Não se aplica</v>
      </c>
      <c r="V135" s="50"/>
      <c r="W135" s="50"/>
      <c r="X135" s="50"/>
      <c r="AC135" s="50"/>
      <c r="AD135" s="50"/>
      <c r="AE135" s="50"/>
      <c r="AF135" s="50"/>
    </row>
    <row r="136" spans="1:32" ht="37.5" hidden="1" customHeight="1" x14ac:dyDescent="0.25">
      <c r="A136" s="82"/>
      <c r="B136" s="65"/>
      <c r="C136" s="61"/>
      <c r="D136" s="61"/>
      <c r="E136" s="56"/>
      <c r="F136" s="61"/>
      <c r="G136" s="56"/>
      <c r="H136" s="61"/>
      <c r="J136" s="56"/>
      <c r="K136" s="57"/>
      <c r="L136" s="65"/>
      <c r="M136" s="62"/>
      <c r="N136" s="63"/>
      <c r="O136" s="64"/>
      <c r="P136" s="64"/>
      <c r="Q136" s="53" t="b">
        <f t="shared" ca="1" si="10"/>
        <v>0</v>
      </c>
      <c r="R136" s="54" t="str">
        <f t="shared" si="11"/>
        <v>Resolvida</v>
      </c>
      <c r="S136" s="54" t="str">
        <f t="shared" si="12"/>
        <v>Resolvida</v>
      </c>
      <c r="T136" s="54" t="str">
        <f t="shared" ca="1" si="13"/>
        <v>N/A</v>
      </c>
      <c r="U136" s="54" t="str">
        <f t="shared" si="14"/>
        <v>Não se aplica</v>
      </c>
      <c r="V136" s="50"/>
      <c r="W136" s="50"/>
      <c r="X136" s="50"/>
      <c r="AC136" s="50"/>
      <c r="AD136" s="50"/>
      <c r="AE136" s="50"/>
      <c r="AF136" s="50"/>
    </row>
    <row r="137" spans="1:32" ht="37.5" hidden="1" customHeight="1" x14ac:dyDescent="0.25">
      <c r="A137" s="82"/>
      <c r="B137" s="65"/>
      <c r="C137" s="61"/>
      <c r="D137" s="61"/>
      <c r="E137" s="56"/>
      <c r="F137" s="61"/>
      <c r="G137" s="56"/>
      <c r="H137" s="61"/>
      <c r="J137" s="56"/>
      <c r="K137" s="66"/>
      <c r="L137" s="61"/>
      <c r="M137" s="62"/>
      <c r="N137" s="63"/>
      <c r="O137" s="64"/>
      <c r="P137" s="64"/>
      <c r="Q137" s="53" t="b">
        <f t="shared" ca="1" si="10"/>
        <v>0</v>
      </c>
      <c r="R137" s="54" t="str">
        <f t="shared" si="11"/>
        <v>Resolvida</v>
      </c>
      <c r="S137" s="54" t="str">
        <f t="shared" si="12"/>
        <v>Resolvida</v>
      </c>
      <c r="T137" s="54" t="str">
        <f t="shared" ca="1" si="13"/>
        <v>N/A</v>
      </c>
      <c r="U137" s="54" t="str">
        <f t="shared" si="14"/>
        <v>Não se aplica</v>
      </c>
      <c r="V137" s="50"/>
      <c r="W137" s="50"/>
      <c r="X137" s="50"/>
      <c r="AC137" s="50"/>
      <c r="AD137" s="50"/>
      <c r="AE137" s="50"/>
      <c r="AF137" s="50"/>
    </row>
    <row r="138" spans="1:32" ht="37.5" hidden="1" customHeight="1" x14ac:dyDescent="0.25">
      <c r="A138" s="82"/>
      <c r="B138" s="65"/>
      <c r="C138" s="61"/>
      <c r="D138" s="61"/>
      <c r="E138" s="56"/>
      <c r="F138" s="61"/>
      <c r="G138" s="56"/>
      <c r="H138" s="61"/>
      <c r="J138" s="56"/>
      <c r="K138" s="66"/>
      <c r="L138" s="61"/>
      <c r="M138" s="62"/>
      <c r="N138" s="63"/>
      <c r="O138" s="64"/>
      <c r="P138" s="64"/>
      <c r="Q138" s="53" t="b">
        <f t="shared" ca="1" si="10"/>
        <v>0</v>
      </c>
      <c r="R138" s="54" t="str">
        <f t="shared" si="11"/>
        <v>Resolvida</v>
      </c>
      <c r="S138" s="54" t="str">
        <f t="shared" si="12"/>
        <v>Resolvida</v>
      </c>
      <c r="T138" s="54" t="str">
        <f t="shared" ca="1" si="13"/>
        <v>N/A</v>
      </c>
      <c r="U138" s="54" t="str">
        <f t="shared" si="14"/>
        <v>Não se aplica</v>
      </c>
      <c r="V138" s="50"/>
      <c r="W138" s="50"/>
      <c r="X138" s="50"/>
      <c r="AC138" s="50"/>
      <c r="AD138" s="50"/>
      <c r="AE138" s="50"/>
      <c r="AF138" s="50"/>
    </row>
    <row r="139" spans="1:32" ht="37.5" hidden="1" customHeight="1" x14ac:dyDescent="0.25">
      <c r="A139" s="82"/>
      <c r="B139" s="65"/>
      <c r="C139" s="61"/>
      <c r="D139" s="61"/>
      <c r="E139" s="56"/>
      <c r="F139" s="61"/>
      <c r="G139" s="56"/>
      <c r="H139" s="61"/>
      <c r="J139" s="56"/>
      <c r="K139" s="66"/>
      <c r="L139" s="65"/>
      <c r="M139" s="62"/>
      <c r="N139" s="63"/>
      <c r="O139" s="64"/>
      <c r="P139" s="64"/>
      <c r="Q139" s="53" t="b">
        <f t="shared" ref="Q139:Q202" ca="1" si="15">IF(I589="Aberta",TODAY()-G139,IF(I589="Resolvida",J139-G139,IF(I589="Respondida",N139-G139,IF(I589="Cancelada",0))))</f>
        <v>0</v>
      </c>
      <c r="R139" s="54" t="str">
        <f t="shared" ref="R139:R202" si="16">IF(I589="Resolvida",IF(Q139&lt;=0,"No prazo","Com atraso"),IF(I589="Aberta",IF(Q139&lt;=0,"No prazo","Com atraso"),IF(I589="Respondida",IF(Q139&lt;=0,"No prazo","Com atraso"),"Resolvida")))</f>
        <v>Resolvida</v>
      </c>
      <c r="S139" s="54" t="str">
        <f t="shared" ref="S139:S202" si="17">IF(I589="Aberta",IF(Q139&lt;0,"No prazo",IF(Q139=0,"Vence Hoje",IF(AND(Q139&gt;=1,Q139&lt;=5),"Atraso entre 01 e 5 dias",IF(AND(Q139&gt;=6,Q139&lt;=10),"Atraso entre 06 e 10 dias",IF(AND(Q139&gt;=10,Q139&lt;=30),"Atraso entre 10 e 30 dias","Atraso maior que 30 dias"))))),IF(I589="Respondida","Respondida","Resolvida"))</f>
        <v>Resolvida</v>
      </c>
      <c r="T139" s="54" t="str">
        <f t="shared" ref="T139:T202" ca="1" si="18">IF(I589="Respondida",TODAY()-N139,"N/A")</f>
        <v>N/A</v>
      </c>
      <c r="U139" s="54" t="str">
        <f t="shared" ref="U139:U202" si="19">IF(I589="Respondida",IF(T139&gt;3,"Atrasado","No prazo"),"Não se aplica")</f>
        <v>Não se aplica</v>
      </c>
      <c r="V139" s="50"/>
      <c r="W139" s="50"/>
      <c r="X139" s="50"/>
      <c r="AC139" s="50"/>
      <c r="AD139" s="50"/>
      <c r="AE139" s="50"/>
      <c r="AF139" s="50"/>
    </row>
    <row r="140" spans="1:32" ht="37.5" hidden="1" customHeight="1" x14ac:dyDescent="0.25">
      <c r="A140" s="82"/>
      <c r="B140" s="65"/>
      <c r="C140" s="61"/>
      <c r="D140" s="61"/>
      <c r="E140" s="56"/>
      <c r="F140" s="61"/>
      <c r="G140" s="56"/>
      <c r="H140" s="61"/>
      <c r="J140" s="56"/>
      <c r="K140" s="66"/>
      <c r="L140" s="61"/>
      <c r="M140" s="62"/>
      <c r="N140" s="63"/>
      <c r="O140" s="64"/>
      <c r="P140" s="64"/>
      <c r="Q140" s="53" t="b">
        <f t="shared" ca="1" si="15"/>
        <v>0</v>
      </c>
      <c r="R140" s="54" t="str">
        <f t="shared" si="16"/>
        <v>Resolvida</v>
      </c>
      <c r="S140" s="54" t="str">
        <f t="shared" si="17"/>
        <v>Resolvida</v>
      </c>
      <c r="T140" s="54" t="str">
        <f t="shared" ca="1" si="18"/>
        <v>N/A</v>
      </c>
      <c r="U140" s="54" t="str">
        <f t="shared" si="19"/>
        <v>Não se aplica</v>
      </c>
      <c r="V140" s="50"/>
      <c r="W140" s="50"/>
      <c r="X140" s="50"/>
      <c r="AC140" s="50"/>
      <c r="AD140" s="50"/>
      <c r="AE140" s="50"/>
      <c r="AF140" s="50"/>
    </row>
    <row r="141" spans="1:32" ht="37.5" hidden="1" customHeight="1" x14ac:dyDescent="0.25">
      <c r="A141" s="82"/>
      <c r="B141" s="65"/>
      <c r="C141" s="61"/>
      <c r="D141" s="61"/>
      <c r="E141" s="56"/>
      <c r="F141" s="61"/>
      <c r="G141" s="56"/>
      <c r="H141" s="61"/>
      <c r="J141" s="56"/>
      <c r="K141" s="66"/>
      <c r="L141" s="65"/>
      <c r="M141" s="62"/>
      <c r="N141" s="63"/>
      <c r="O141" s="64"/>
      <c r="P141" s="64"/>
      <c r="Q141" s="53" t="b">
        <f t="shared" ca="1" si="15"/>
        <v>0</v>
      </c>
      <c r="R141" s="54" t="str">
        <f t="shared" si="16"/>
        <v>Resolvida</v>
      </c>
      <c r="S141" s="54" t="str">
        <f t="shared" si="17"/>
        <v>Resolvida</v>
      </c>
      <c r="T141" s="54" t="str">
        <f t="shared" ca="1" si="18"/>
        <v>N/A</v>
      </c>
      <c r="U141" s="54" t="str">
        <f t="shared" si="19"/>
        <v>Não se aplica</v>
      </c>
      <c r="V141" s="50"/>
      <c r="W141" s="50"/>
      <c r="X141" s="50"/>
      <c r="AC141" s="50"/>
      <c r="AD141" s="50"/>
      <c r="AE141" s="50"/>
      <c r="AF141" s="50"/>
    </row>
    <row r="142" spans="1:32" ht="37.5" hidden="1" customHeight="1" x14ac:dyDescent="0.25">
      <c r="A142" s="82"/>
      <c r="B142" s="65"/>
      <c r="C142" s="61"/>
      <c r="D142" s="61"/>
      <c r="E142" s="56"/>
      <c r="F142" s="61"/>
      <c r="G142" s="56"/>
      <c r="H142" s="61"/>
      <c r="J142" s="56"/>
      <c r="K142" s="57"/>
      <c r="L142" s="65"/>
      <c r="M142" s="62"/>
      <c r="N142" s="63"/>
      <c r="O142" s="64"/>
      <c r="P142" s="64"/>
      <c r="Q142" s="53" t="b">
        <f t="shared" ca="1" si="15"/>
        <v>0</v>
      </c>
      <c r="R142" s="54" t="str">
        <f t="shared" si="16"/>
        <v>Resolvida</v>
      </c>
      <c r="S142" s="54" t="str">
        <f t="shared" si="17"/>
        <v>Resolvida</v>
      </c>
      <c r="T142" s="54" t="str">
        <f t="shared" ca="1" si="18"/>
        <v>N/A</v>
      </c>
      <c r="U142" s="54" t="str">
        <f t="shared" si="19"/>
        <v>Não se aplica</v>
      </c>
      <c r="V142" s="50"/>
      <c r="W142" s="50"/>
      <c r="X142" s="50"/>
      <c r="AC142" s="50"/>
      <c r="AD142" s="50"/>
      <c r="AE142" s="50"/>
      <c r="AF142" s="50"/>
    </row>
    <row r="143" spans="1:32" ht="37.5" hidden="1" customHeight="1" x14ac:dyDescent="0.25">
      <c r="A143" s="82"/>
      <c r="B143" s="65"/>
      <c r="C143" s="61"/>
      <c r="D143" s="61"/>
      <c r="E143" s="56"/>
      <c r="F143" s="61"/>
      <c r="G143" s="56"/>
      <c r="H143" s="61"/>
      <c r="J143" s="56"/>
      <c r="K143" s="66"/>
      <c r="L143" s="65"/>
      <c r="M143" s="62"/>
      <c r="N143" s="63"/>
      <c r="O143" s="64"/>
      <c r="P143" s="64"/>
      <c r="Q143" s="53" t="b">
        <f t="shared" ca="1" si="15"/>
        <v>0</v>
      </c>
      <c r="R143" s="54" t="str">
        <f t="shared" si="16"/>
        <v>Resolvida</v>
      </c>
      <c r="S143" s="54" t="str">
        <f t="shared" si="17"/>
        <v>Resolvida</v>
      </c>
      <c r="T143" s="54" t="str">
        <f t="shared" ca="1" si="18"/>
        <v>N/A</v>
      </c>
      <c r="U143" s="54" t="str">
        <f t="shared" si="19"/>
        <v>Não se aplica</v>
      </c>
      <c r="V143" s="50"/>
      <c r="W143" s="50"/>
      <c r="X143" s="50"/>
      <c r="AC143" s="50"/>
      <c r="AD143" s="50"/>
      <c r="AE143" s="50"/>
      <c r="AF143" s="50"/>
    </row>
    <row r="144" spans="1:32" ht="37.5" hidden="1" customHeight="1" x14ac:dyDescent="0.25">
      <c r="A144" s="82"/>
      <c r="B144" s="65"/>
      <c r="C144" s="61"/>
      <c r="D144" s="61"/>
      <c r="E144" s="56"/>
      <c r="F144" s="61"/>
      <c r="G144" s="56"/>
      <c r="H144" s="61"/>
      <c r="J144" s="56"/>
      <c r="K144" s="66"/>
      <c r="L144" s="65"/>
      <c r="M144" s="62"/>
      <c r="N144" s="63"/>
      <c r="O144" s="64"/>
      <c r="P144" s="64"/>
      <c r="Q144" s="53" t="b">
        <f t="shared" ca="1" si="15"/>
        <v>0</v>
      </c>
      <c r="R144" s="54" t="str">
        <f t="shared" si="16"/>
        <v>Resolvida</v>
      </c>
      <c r="S144" s="54" t="str">
        <f t="shared" si="17"/>
        <v>Resolvida</v>
      </c>
      <c r="T144" s="54" t="str">
        <f t="shared" ca="1" si="18"/>
        <v>N/A</v>
      </c>
      <c r="U144" s="54" t="str">
        <f t="shared" si="19"/>
        <v>Não se aplica</v>
      </c>
      <c r="V144" s="50"/>
      <c r="W144" s="50"/>
      <c r="X144" s="50"/>
      <c r="AC144" s="50"/>
      <c r="AD144" s="50"/>
      <c r="AE144" s="50"/>
      <c r="AF144" s="50"/>
    </row>
    <row r="145" spans="1:32" ht="37.5" hidden="1" customHeight="1" x14ac:dyDescent="0.25">
      <c r="A145" s="82"/>
      <c r="B145" s="65"/>
      <c r="C145" s="61"/>
      <c r="D145" s="61"/>
      <c r="E145" s="56"/>
      <c r="F145" s="61"/>
      <c r="G145" s="56"/>
      <c r="H145" s="61"/>
      <c r="J145" s="56"/>
      <c r="K145" s="66"/>
      <c r="L145" s="65"/>
      <c r="M145" s="62"/>
      <c r="N145" s="63"/>
      <c r="O145" s="64"/>
      <c r="P145" s="64"/>
      <c r="Q145" s="53" t="b">
        <f t="shared" ca="1" si="15"/>
        <v>0</v>
      </c>
      <c r="R145" s="54" t="str">
        <f t="shared" si="16"/>
        <v>Resolvida</v>
      </c>
      <c r="S145" s="54" t="str">
        <f t="shared" si="17"/>
        <v>Resolvida</v>
      </c>
      <c r="T145" s="54" t="str">
        <f t="shared" ca="1" si="18"/>
        <v>N/A</v>
      </c>
      <c r="U145" s="54" t="str">
        <f t="shared" si="19"/>
        <v>Não se aplica</v>
      </c>
      <c r="V145" s="50"/>
      <c r="W145" s="50"/>
      <c r="X145" s="50"/>
      <c r="AC145" s="50"/>
      <c r="AD145" s="50"/>
      <c r="AE145" s="50"/>
      <c r="AF145" s="50"/>
    </row>
    <row r="146" spans="1:32" ht="37.5" hidden="1" customHeight="1" x14ac:dyDescent="0.25">
      <c r="A146" s="82"/>
      <c r="B146" s="65"/>
      <c r="C146" s="61"/>
      <c r="D146" s="61"/>
      <c r="E146" s="56"/>
      <c r="F146" s="61"/>
      <c r="G146" s="56"/>
      <c r="H146" s="61"/>
      <c r="J146" s="56"/>
      <c r="K146" s="66"/>
      <c r="L146" s="65"/>
      <c r="M146" s="62"/>
      <c r="N146" s="63"/>
      <c r="O146" s="64"/>
      <c r="P146" s="64"/>
      <c r="Q146" s="53" t="b">
        <f t="shared" ca="1" si="15"/>
        <v>0</v>
      </c>
      <c r="R146" s="54" t="str">
        <f t="shared" si="16"/>
        <v>Resolvida</v>
      </c>
      <c r="S146" s="54" t="str">
        <f t="shared" si="17"/>
        <v>Resolvida</v>
      </c>
      <c r="T146" s="54" t="str">
        <f t="shared" ca="1" si="18"/>
        <v>N/A</v>
      </c>
      <c r="U146" s="54" t="str">
        <f t="shared" si="19"/>
        <v>Não se aplica</v>
      </c>
      <c r="V146" s="50"/>
      <c r="W146" s="50"/>
      <c r="X146" s="50"/>
      <c r="AC146" s="50"/>
      <c r="AD146" s="50"/>
      <c r="AE146" s="50"/>
      <c r="AF146" s="50"/>
    </row>
    <row r="147" spans="1:32" ht="37.5" hidden="1" customHeight="1" x14ac:dyDescent="0.25">
      <c r="A147" s="82"/>
      <c r="B147" s="65"/>
      <c r="C147" s="61"/>
      <c r="D147" s="61"/>
      <c r="E147" s="56"/>
      <c r="F147" s="61"/>
      <c r="G147" s="56"/>
      <c r="H147" s="61"/>
      <c r="J147" s="56"/>
      <c r="K147" s="66"/>
      <c r="L147" s="61"/>
      <c r="M147" s="62"/>
      <c r="N147" s="63"/>
      <c r="O147" s="64"/>
      <c r="P147" s="64"/>
      <c r="Q147" s="53" t="b">
        <f t="shared" ca="1" si="15"/>
        <v>0</v>
      </c>
      <c r="R147" s="54" t="str">
        <f t="shared" si="16"/>
        <v>Resolvida</v>
      </c>
      <c r="S147" s="54" t="str">
        <f t="shared" si="17"/>
        <v>Resolvida</v>
      </c>
      <c r="T147" s="54" t="str">
        <f t="shared" ca="1" si="18"/>
        <v>N/A</v>
      </c>
      <c r="U147" s="54" t="str">
        <f t="shared" si="19"/>
        <v>Não se aplica</v>
      </c>
      <c r="V147" s="50"/>
      <c r="W147" s="50"/>
      <c r="X147" s="50"/>
      <c r="AC147" s="50"/>
      <c r="AD147" s="50"/>
      <c r="AE147" s="50"/>
      <c r="AF147" s="50"/>
    </row>
    <row r="148" spans="1:32" ht="37.5" hidden="1" customHeight="1" x14ac:dyDescent="0.25">
      <c r="A148" s="82"/>
      <c r="B148" s="65"/>
      <c r="C148" s="61"/>
      <c r="D148" s="61"/>
      <c r="E148" s="56"/>
      <c r="F148" s="61"/>
      <c r="G148" s="56"/>
      <c r="H148" s="61"/>
      <c r="J148" s="56"/>
      <c r="K148" s="66"/>
      <c r="L148" s="65"/>
      <c r="M148" s="62"/>
      <c r="N148" s="63"/>
      <c r="O148" s="64"/>
      <c r="P148" s="64"/>
      <c r="Q148" s="53" t="b">
        <f t="shared" ca="1" si="15"/>
        <v>0</v>
      </c>
      <c r="R148" s="54" t="str">
        <f t="shared" si="16"/>
        <v>Resolvida</v>
      </c>
      <c r="S148" s="54" t="str">
        <f t="shared" si="17"/>
        <v>Resolvida</v>
      </c>
      <c r="T148" s="54" t="str">
        <f t="shared" ca="1" si="18"/>
        <v>N/A</v>
      </c>
      <c r="U148" s="54" t="str">
        <f t="shared" si="19"/>
        <v>Não se aplica</v>
      </c>
      <c r="V148" s="50"/>
      <c r="W148" s="50"/>
      <c r="X148" s="50"/>
      <c r="AC148" s="50"/>
      <c r="AD148" s="50"/>
      <c r="AE148" s="50"/>
      <c r="AF148" s="50"/>
    </row>
    <row r="149" spans="1:32" ht="37.5" hidden="1" customHeight="1" x14ac:dyDescent="0.25">
      <c r="A149" s="82"/>
      <c r="B149" s="65"/>
      <c r="C149" s="61"/>
      <c r="D149" s="61"/>
      <c r="E149" s="56"/>
      <c r="F149" s="61"/>
      <c r="G149" s="56"/>
      <c r="H149" s="61"/>
      <c r="J149" s="56"/>
      <c r="K149" s="66"/>
      <c r="L149" s="65"/>
      <c r="M149" s="62"/>
      <c r="N149" s="63"/>
      <c r="O149" s="64"/>
      <c r="P149" s="64"/>
      <c r="Q149" s="53" t="b">
        <f t="shared" ca="1" si="15"/>
        <v>0</v>
      </c>
      <c r="R149" s="54" t="str">
        <f t="shared" si="16"/>
        <v>Resolvida</v>
      </c>
      <c r="S149" s="54" t="str">
        <f t="shared" si="17"/>
        <v>Resolvida</v>
      </c>
      <c r="T149" s="54" t="str">
        <f t="shared" ca="1" si="18"/>
        <v>N/A</v>
      </c>
      <c r="U149" s="54" t="str">
        <f t="shared" si="19"/>
        <v>Não se aplica</v>
      </c>
      <c r="V149" s="50"/>
      <c r="W149" s="50"/>
      <c r="X149" s="50"/>
      <c r="AC149" s="50"/>
      <c r="AD149" s="50"/>
      <c r="AE149" s="50"/>
      <c r="AF149" s="50"/>
    </row>
    <row r="150" spans="1:32" ht="37.5" hidden="1" customHeight="1" x14ac:dyDescent="0.25">
      <c r="A150" s="82"/>
      <c r="B150" s="65"/>
      <c r="C150" s="61"/>
      <c r="D150" s="61"/>
      <c r="E150" s="56"/>
      <c r="F150" s="61"/>
      <c r="G150" s="56"/>
      <c r="H150" s="61"/>
      <c r="J150" s="56"/>
      <c r="K150" s="66"/>
      <c r="L150" s="65"/>
      <c r="M150" s="62"/>
      <c r="N150" s="63"/>
      <c r="O150" s="64"/>
      <c r="P150" s="64"/>
      <c r="Q150" s="53" t="b">
        <f t="shared" ca="1" si="15"/>
        <v>0</v>
      </c>
      <c r="R150" s="54" t="str">
        <f t="shared" si="16"/>
        <v>Resolvida</v>
      </c>
      <c r="S150" s="54" t="str">
        <f t="shared" si="17"/>
        <v>Resolvida</v>
      </c>
      <c r="T150" s="54" t="str">
        <f t="shared" ca="1" si="18"/>
        <v>N/A</v>
      </c>
      <c r="U150" s="54" t="str">
        <f t="shared" si="19"/>
        <v>Não se aplica</v>
      </c>
      <c r="V150" s="50"/>
      <c r="W150" s="50"/>
      <c r="X150" s="50"/>
      <c r="AC150" s="50"/>
      <c r="AD150" s="50"/>
      <c r="AE150" s="50"/>
      <c r="AF150" s="50"/>
    </row>
    <row r="151" spans="1:32" ht="37.5" hidden="1" customHeight="1" x14ac:dyDescent="0.25">
      <c r="A151" s="82"/>
      <c r="B151" s="65"/>
      <c r="C151" s="61"/>
      <c r="D151" s="61"/>
      <c r="E151" s="56"/>
      <c r="F151" s="61"/>
      <c r="G151" s="56"/>
      <c r="H151" s="61"/>
      <c r="J151" s="56"/>
      <c r="K151" s="66"/>
      <c r="L151" s="65"/>
      <c r="M151" s="62"/>
      <c r="N151" s="63"/>
      <c r="O151" s="64"/>
      <c r="P151" s="64"/>
      <c r="Q151" s="53" t="b">
        <f t="shared" ca="1" si="15"/>
        <v>0</v>
      </c>
      <c r="R151" s="54" t="str">
        <f t="shared" si="16"/>
        <v>Resolvida</v>
      </c>
      <c r="S151" s="54" t="str">
        <f t="shared" si="17"/>
        <v>Resolvida</v>
      </c>
      <c r="T151" s="54" t="str">
        <f t="shared" ca="1" si="18"/>
        <v>N/A</v>
      </c>
      <c r="U151" s="54" t="str">
        <f t="shared" si="19"/>
        <v>Não se aplica</v>
      </c>
      <c r="V151" s="50"/>
      <c r="W151" s="50"/>
      <c r="X151" s="50"/>
      <c r="AC151" s="50"/>
      <c r="AD151" s="50"/>
      <c r="AE151" s="50"/>
      <c r="AF151" s="50"/>
    </row>
    <row r="152" spans="1:32" ht="37.5" hidden="1" customHeight="1" x14ac:dyDescent="0.25">
      <c r="A152" s="82"/>
      <c r="B152" s="65"/>
      <c r="C152" s="61"/>
      <c r="D152" s="61"/>
      <c r="E152" s="56"/>
      <c r="F152" s="61"/>
      <c r="G152" s="56"/>
      <c r="H152" s="61"/>
      <c r="J152" s="56"/>
      <c r="K152" s="66"/>
      <c r="L152" s="65"/>
      <c r="M152" s="62"/>
      <c r="N152" s="63"/>
      <c r="O152" s="64"/>
      <c r="P152" s="64"/>
      <c r="Q152" s="53" t="b">
        <f t="shared" ca="1" si="15"/>
        <v>0</v>
      </c>
      <c r="R152" s="54" t="str">
        <f t="shared" si="16"/>
        <v>Resolvida</v>
      </c>
      <c r="S152" s="54" t="str">
        <f t="shared" si="17"/>
        <v>Resolvida</v>
      </c>
      <c r="T152" s="54" t="str">
        <f t="shared" ca="1" si="18"/>
        <v>N/A</v>
      </c>
      <c r="U152" s="54" t="str">
        <f t="shared" si="19"/>
        <v>Não se aplica</v>
      </c>
      <c r="V152" s="50"/>
      <c r="W152" s="50"/>
      <c r="X152" s="50"/>
      <c r="AC152" s="50"/>
      <c r="AD152" s="50"/>
      <c r="AE152" s="50"/>
      <c r="AF152" s="50"/>
    </row>
    <row r="153" spans="1:32" ht="37.5" hidden="1" customHeight="1" x14ac:dyDescent="0.25">
      <c r="A153" s="82"/>
      <c r="B153" s="65"/>
      <c r="C153" s="61"/>
      <c r="D153" s="61"/>
      <c r="E153" s="56"/>
      <c r="F153" s="61"/>
      <c r="G153" s="56"/>
      <c r="H153" s="61"/>
      <c r="J153" s="56"/>
      <c r="K153" s="66"/>
      <c r="L153" s="65"/>
      <c r="M153" s="62"/>
      <c r="N153" s="63"/>
      <c r="O153" s="64"/>
      <c r="P153" s="64"/>
      <c r="Q153" s="53" t="b">
        <f t="shared" ca="1" si="15"/>
        <v>0</v>
      </c>
      <c r="R153" s="54" t="str">
        <f t="shared" si="16"/>
        <v>Resolvida</v>
      </c>
      <c r="S153" s="54" t="str">
        <f t="shared" si="17"/>
        <v>Resolvida</v>
      </c>
      <c r="T153" s="54" t="str">
        <f t="shared" ca="1" si="18"/>
        <v>N/A</v>
      </c>
      <c r="U153" s="54" t="str">
        <f t="shared" si="19"/>
        <v>Não se aplica</v>
      </c>
      <c r="V153" s="50"/>
      <c r="W153" s="50"/>
      <c r="X153" s="50"/>
      <c r="AC153" s="50"/>
      <c r="AD153" s="50"/>
      <c r="AE153" s="50"/>
      <c r="AF153" s="50"/>
    </row>
    <row r="154" spans="1:32" ht="37.5" hidden="1" customHeight="1" x14ac:dyDescent="0.25">
      <c r="A154" s="82"/>
      <c r="B154" s="65"/>
      <c r="C154" s="61"/>
      <c r="D154" s="61"/>
      <c r="E154" s="56"/>
      <c r="F154" s="61"/>
      <c r="G154" s="56"/>
      <c r="H154" s="61"/>
      <c r="J154" s="56"/>
      <c r="K154" s="66"/>
      <c r="L154" s="69"/>
      <c r="M154" s="62"/>
      <c r="N154" s="63"/>
      <c r="O154" s="64"/>
      <c r="P154" s="64"/>
      <c r="Q154" s="53" t="b">
        <f t="shared" ca="1" si="15"/>
        <v>0</v>
      </c>
      <c r="R154" s="54" t="str">
        <f t="shared" si="16"/>
        <v>Resolvida</v>
      </c>
      <c r="S154" s="54" t="str">
        <f t="shared" si="17"/>
        <v>Resolvida</v>
      </c>
      <c r="T154" s="54" t="str">
        <f t="shared" ca="1" si="18"/>
        <v>N/A</v>
      </c>
      <c r="U154" s="54" t="str">
        <f t="shared" si="19"/>
        <v>Não se aplica</v>
      </c>
      <c r="V154" s="50"/>
      <c r="W154" s="50"/>
      <c r="X154" s="50"/>
      <c r="AC154" s="50"/>
      <c r="AD154" s="50"/>
      <c r="AE154" s="50"/>
      <c r="AF154" s="50"/>
    </row>
    <row r="155" spans="1:32" ht="37.5" hidden="1" customHeight="1" x14ac:dyDescent="0.25">
      <c r="A155" s="82"/>
      <c r="B155" s="65"/>
      <c r="C155" s="61"/>
      <c r="D155" s="61"/>
      <c r="E155" s="56"/>
      <c r="F155" s="61"/>
      <c r="G155" s="56"/>
      <c r="H155" s="61"/>
      <c r="J155" s="56"/>
      <c r="K155" s="66"/>
      <c r="L155" s="69"/>
      <c r="M155" s="62"/>
      <c r="N155" s="63"/>
      <c r="O155" s="64"/>
      <c r="P155" s="64"/>
      <c r="Q155" s="53" t="b">
        <f t="shared" ca="1" si="15"/>
        <v>0</v>
      </c>
      <c r="R155" s="54" t="str">
        <f t="shared" si="16"/>
        <v>Resolvida</v>
      </c>
      <c r="S155" s="54" t="str">
        <f t="shared" si="17"/>
        <v>Resolvida</v>
      </c>
      <c r="T155" s="54" t="str">
        <f t="shared" ca="1" si="18"/>
        <v>N/A</v>
      </c>
      <c r="U155" s="54" t="str">
        <f t="shared" si="19"/>
        <v>Não se aplica</v>
      </c>
      <c r="V155" s="50"/>
      <c r="W155" s="50"/>
      <c r="X155" s="50"/>
      <c r="AC155" s="50"/>
      <c r="AD155" s="50"/>
      <c r="AE155" s="50"/>
      <c r="AF155" s="50"/>
    </row>
    <row r="156" spans="1:32" ht="37.5" hidden="1" customHeight="1" x14ac:dyDescent="0.25">
      <c r="A156" s="82"/>
      <c r="B156" s="65"/>
      <c r="C156" s="61"/>
      <c r="D156" s="61"/>
      <c r="E156" s="56"/>
      <c r="F156" s="61"/>
      <c r="G156" s="56"/>
      <c r="H156" s="61"/>
      <c r="J156" s="56"/>
      <c r="K156" s="66"/>
      <c r="L156" s="69"/>
      <c r="M156" s="62"/>
      <c r="N156" s="63"/>
      <c r="O156" s="64"/>
      <c r="P156" s="64"/>
      <c r="Q156" s="53" t="b">
        <f t="shared" ca="1" si="15"/>
        <v>0</v>
      </c>
      <c r="R156" s="54" t="str">
        <f t="shared" si="16"/>
        <v>Resolvida</v>
      </c>
      <c r="S156" s="54" t="str">
        <f t="shared" si="17"/>
        <v>Resolvida</v>
      </c>
      <c r="T156" s="54" t="str">
        <f t="shared" ca="1" si="18"/>
        <v>N/A</v>
      </c>
      <c r="U156" s="54" t="str">
        <f t="shared" si="19"/>
        <v>Não se aplica</v>
      </c>
      <c r="V156" s="50"/>
      <c r="W156" s="50"/>
      <c r="X156" s="50"/>
      <c r="AC156" s="50"/>
      <c r="AD156" s="50"/>
      <c r="AE156" s="50"/>
      <c r="AF156" s="50"/>
    </row>
    <row r="157" spans="1:32" ht="37.5" hidden="1" customHeight="1" x14ac:dyDescent="0.25">
      <c r="A157" s="82"/>
      <c r="B157" s="65"/>
      <c r="C157" s="61"/>
      <c r="D157" s="61"/>
      <c r="E157" s="56"/>
      <c r="F157" s="61"/>
      <c r="G157" s="56"/>
      <c r="H157" s="61"/>
      <c r="J157" s="56"/>
      <c r="K157" s="66"/>
      <c r="L157" s="69"/>
      <c r="M157" s="62"/>
      <c r="N157" s="63"/>
      <c r="O157" s="64"/>
      <c r="P157" s="64"/>
      <c r="Q157" s="53" t="b">
        <f t="shared" ca="1" si="15"/>
        <v>0</v>
      </c>
      <c r="R157" s="54" t="str">
        <f t="shared" si="16"/>
        <v>Resolvida</v>
      </c>
      <c r="S157" s="54" t="str">
        <f t="shared" si="17"/>
        <v>Resolvida</v>
      </c>
      <c r="T157" s="54" t="str">
        <f t="shared" ca="1" si="18"/>
        <v>N/A</v>
      </c>
      <c r="U157" s="54" t="str">
        <f t="shared" si="19"/>
        <v>Não se aplica</v>
      </c>
      <c r="V157" s="50"/>
      <c r="W157" s="50"/>
      <c r="X157" s="50"/>
      <c r="AC157" s="50"/>
      <c r="AD157" s="50"/>
      <c r="AE157" s="50"/>
      <c r="AF157" s="50"/>
    </row>
    <row r="158" spans="1:32" ht="37.5" hidden="1" customHeight="1" x14ac:dyDescent="0.25">
      <c r="A158" s="82"/>
      <c r="B158" s="65"/>
      <c r="C158" s="61"/>
      <c r="D158" s="61"/>
      <c r="E158" s="56"/>
      <c r="F158" s="61"/>
      <c r="G158" s="56"/>
      <c r="H158" s="61"/>
      <c r="J158" s="56"/>
      <c r="K158" s="57"/>
      <c r="L158" s="69"/>
      <c r="M158" s="62"/>
      <c r="N158" s="63"/>
      <c r="O158" s="64"/>
      <c r="P158" s="64"/>
      <c r="Q158" s="53" t="b">
        <f t="shared" ca="1" si="15"/>
        <v>0</v>
      </c>
      <c r="R158" s="54" t="str">
        <f t="shared" si="16"/>
        <v>Resolvida</v>
      </c>
      <c r="S158" s="54" t="str">
        <f t="shared" si="17"/>
        <v>Resolvida</v>
      </c>
      <c r="T158" s="54" t="str">
        <f t="shared" ca="1" si="18"/>
        <v>N/A</v>
      </c>
      <c r="U158" s="54" t="str">
        <f t="shared" si="19"/>
        <v>Não se aplica</v>
      </c>
      <c r="V158" s="50"/>
      <c r="W158" s="50"/>
      <c r="X158" s="50"/>
      <c r="AC158" s="50"/>
      <c r="AD158" s="50"/>
      <c r="AE158" s="50"/>
      <c r="AF158" s="50"/>
    </row>
    <row r="159" spans="1:32" ht="37.5" hidden="1" customHeight="1" x14ac:dyDescent="0.25">
      <c r="A159" s="82"/>
      <c r="B159" s="65"/>
      <c r="C159" s="61"/>
      <c r="D159" s="61"/>
      <c r="E159" s="56"/>
      <c r="F159" s="61"/>
      <c r="G159" s="56"/>
      <c r="H159" s="61"/>
      <c r="J159" s="56"/>
      <c r="K159" s="57"/>
      <c r="L159" s="69"/>
      <c r="M159" s="62"/>
      <c r="N159" s="63"/>
      <c r="O159" s="64"/>
      <c r="P159" s="64"/>
      <c r="Q159" s="53" t="b">
        <f t="shared" ca="1" si="15"/>
        <v>0</v>
      </c>
      <c r="R159" s="54" t="str">
        <f t="shared" si="16"/>
        <v>Resolvida</v>
      </c>
      <c r="S159" s="54" t="str">
        <f t="shared" si="17"/>
        <v>Resolvida</v>
      </c>
      <c r="T159" s="54" t="str">
        <f t="shared" ca="1" si="18"/>
        <v>N/A</v>
      </c>
      <c r="U159" s="54" t="str">
        <f t="shared" si="19"/>
        <v>Não se aplica</v>
      </c>
      <c r="V159" s="50"/>
      <c r="W159" s="50"/>
      <c r="X159" s="50"/>
      <c r="AC159" s="50"/>
      <c r="AD159" s="50"/>
      <c r="AE159" s="50"/>
      <c r="AF159" s="50"/>
    </row>
    <row r="160" spans="1:32" ht="37.5" hidden="1" customHeight="1" x14ac:dyDescent="0.25">
      <c r="A160" s="82"/>
      <c r="B160" s="65"/>
      <c r="C160" s="61"/>
      <c r="D160" s="61"/>
      <c r="E160" s="56"/>
      <c r="F160" s="61"/>
      <c r="G160" s="56"/>
      <c r="H160" s="61"/>
      <c r="J160" s="56"/>
      <c r="K160" s="57"/>
      <c r="L160" s="69"/>
      <c r="M160" s="62"/>
      <c r="N160" s="63"/>
      <c r="O160" s="64"/>
      <c r="P160" s="64"/>
      <c r="Q160" s="53" t="b">
        <f t="shared" ca="1" si="15"/>
        <v>0</v>
      </c>
      <c r="R160" s="54" t="str">
        <f t="shared" si="16"/>
        <v>Resolvida</v>
      </c>
      <c r="S160" s="54" t="str">
        <f t="shared" si="17"/>
        <v>Resolvida</v>
      </c>
      <c r="T160" s="54" t="str">
        <f t="shared" ca="1" si="18"/>
        <v>N/A</v>
      </c>
      <c r="U160" s="54" t="str">
        <f t="shared" si="19"/>
        <v>Não se aplica</v>
      </c>
      <c r="V160" s="50"/>
      <c r="W160" s="50"/>
      <c r="X160" s="50"/>
      <c r="AC160" s="50"/>
      <c r="AD160" s="50"/>
      <c r="AE160" s="50"/>
      <c r="AF160" s="50"/>
    </row>
    <row r="161" spans="1:32" ht="37.5" hidden="1" customHeight="1" x14ac:dyDescent="0.25">
      <c r="A161" s="82"/>
      <c r="B161" s="65"/>
      <c r="C161" s="61"/>
      <c r="D161" s="61"/>
      <c r="E161" s="56"/>
      <c r="F161" s="61"/>
      <c r="G161" s="56"/>
      <c r="H161" s="61"/>
      <c r="J161" s="56"/>
      <c r="K161" s="57"/>
      <c r="L161" s="65"/>
      <c r="M161" s="62"/>
      <c r="N161" s="63"/>
      <c r="O161" s="64"/>
      <c r="P161" s="64"/>
      <c r="Q161" s="53" t="b">
        <f t="shared" ca="1" si="15"/>
        <v>0</v>
      </c>
      <c r="R161" s="54" t="str">
        <f t="shared" si="16"/>
        <v>Resolvida</v>
      </c>
      <c r="S161" s="54" t="str">
        <f t="shared" si="17"/>
        <v>Resolvida</v>
      </c>
      <c r="T161" s="54" t="str">
        <f t="shared" ca="1" si="18"/>
        <v>N/A</v>
      </c>
      <c r="U161" s="54" t="str">
        <f t="shared" si="19"/>
        <v>Não se aplica</v>
      </c>
      <c r="V161" s="50"/>
      <c r="W161" s="50"/>
      <c r="X161" s="50"/>
      <c r="AC161" s="50"/>
      <c r="AD161" s="50"/>
      <c r="AE161" s="50"/>
      <c r="AF161" s="50"/>
    </row>
    <row r="162" spans="1:32" ht="37.5" hidden="1" customHeight="1" x14ac:dyDescent="0.25">
      <c r="A162" s="82"/>
      <c r="B162" s="65"/>
      <c r="C162" s="61"/>
      <c r="D162" s="61"/>
      <c r="E162" s="56"/>
      <c r="F162" s="61"/>
      <c r="G162" s="56"/>
      <c r="H162" s="61"/>
      <c r="J162" s="56"/>
      <c r="K162" s="57"/>
      <c r="L162" s="69"/>
      <c r="M162" s="62"/>
      <c r="N162" s="63"/>
      <c r="O162" s="64"/>
      <c r="P162" s="64"/>
      <c r="Q162" s="53" t="b">
        <f t="shared" ca="1" si="15"/>
        <v>0</v>
      </c>
      <c r="R162" s="54" t="str">
        <f t="shared" si="16"/>
        <v>Resolvida</v>
      </c>
      <c r="S162" s="54" t="str">
        <f t="shared" si="17"/>
        <v>Resolvida</v>
      </c>
      <c r="T162" s="54" t="str">
        <f t="shared" ca="1" si="18"/>
        <v>N/A</v>
      </c>
      <c r="U162" s="54" t="str">
        <f t="shared" si="19"/>
        <v>Não se aplica</v>
      </c>
      <c r="V162" s="50"/>
      <c r="W162" s="50"/>
      <c r="X162" s="50"/>
      <c r="AC162" s="50"/>
      <c r="AD162" s="50"/>
      <c r="AE162" s="50"/>
      <c r="AF162" s="50"/>
    </row>
    <row r="163" spans="1:32" ht="37.5" hidden="1" customHeight="1" x14ac:dyDescent="0.25">
      <c r="A163" s="82"/>
      <c r="B163" s="65"/>
      <c r="C163" s="61"/>
      <c r="D163" s="61"/>
      <c r="E163" s="56"/>
      <c r="F163" s="61"/>
      <c r="G163" s="66"/>
      <c r="H163" s="61"/>
      <c r="J163" s="56"/>
      <c r="K163" s="57"/>
      <c r="L163" s="65"/>
      <c r="M163" s="62"/>
      <c r="N163" s="63"/>
      <c r="O163" s="64"/>
      <c r="P163" s="64"/>
      <c r="Q163" s="53" t="b">
        <f t="shared" ca="1" si="15"/>
        <v>0</v>
      </c>
      <c r="R163" s="54" t="str">
        <f t="shared" si="16"/>
        <v>Resolvida</v>
      </c>
      <c r="S163" s="54" t="str">
        <f t="shared" si="17"/>
        <v>Resolvida</v>
      </c>
      <c r="T163" s="54" t="str">
        <f t="shared" ca="1" si="18"/>
        <v>N/A</v>
      </c>
      <c r="U163" s="54" t="str">
        <f t="shared" si="19"/>
        <v>Não se aplica</v>
      </c>
      <c r="V163" s="50"/>
      <c r="W163" s="50"/>
      <c r="X163" s="50"/>
      <c r="AC163" s="50"/>
      <c r="AD163" s="50"/>
      <c r="AE163" s="50"/>
      <c r="AF163" s="50"/>
    </row>
    <row r="164" spans="1:32" ht="37.5" hidden="1" customHeight="1" x14ac:dyDescent="0.25">
      <c r="A164" s="82"/>
      <c r="B164" s="65"/>
      <c r="C164" s="61"/>
      <c r="D164" s="61"/>
      <c r="E164" s="56"/>
      <c r="F164" s="61"/>
      <c r="G164" s="56"/>
      <c r="H164" s="61"/>
      <c r="J164" s="56"/>
      <c r="K164" s="57"/>
      <c r="L164" s="65"/>
      <c r="M164" s="62"/>
      <c r="N164" s="63"/>
      <c r="O164" s="64"/>
      <c r="P164" s="64"/>
      <c r="Q164" s="53" t="b">
        <f t="shared" ca="1" si="15"/>
        <v>0</v>
      </c>
      <c r="R164" s="54" t="str">
        <f t="shared" si="16"/>
        <v>Resolvida</v>
      </c>
      <c r="S164" s="54" t="str">
        <f t="shared" si="17"/>
        <v>Resolvida</v>
      </c>
      <c r="T164" s="54" t="str">
        <f t="shared" ca="1" si="18"/>
        <v>N/A</v>
      </c>
      <c r="U164" s="54" t="str">
        <f t="shared" si="19"/>
        <v>Não se aplica</v>
      </c>
      <c r="V164" s="50"/>
      <c r="W164" s="50"/>
      <c r="X164" s="50"/>
      <c r="AC164" s="50"/>
      <c r="AD164" s="50"/>
      <c r="AE164" s="50"/>
      <c r="AF164" s="50"/>
    </row>
    <row r="165" spans="1:32" ht="37.5" hidden="1" customHeight="1" x14ac:dyDescent="0.25">
      <c r="A165" s="82"/>
      <c r="B165" s="65"/>
      <c r="C165" s="61"/>
      <c r="D165" s="61"/>
      <c r="E165" s="56"/>
      <c r="F165" s="61"/>
      <c r="G165" s="56"/>
      <c r="H165" s="61"/>
      <c r="J165" s="56"/>
      <c r="K165" s="57"/>
      <c r="L165" s="69"/>
      <c r="M165" s="62"/>
      <c r="N165" s="63"/>
      <c r="O165" s="64"/>
      <c r="P165" s="64"/>
      <c r="Q165" s="53" t="b">
        <f t="shared" ca="1" si="15"/>
        <v>0</v>
      </c>
      <c r="R165" s="54" t="str">
        <f t="shared" si="16"/>
        <v>Resolvida</v>
      </c>
      <c r="S165" s="54" t="str">
        <f t="shared" si="17"/>
        <v>Resolvida</v>
      </c>
      <c r="T165" s="54" t="str">
        <f t="shared" ca="1" si="18"/>
        <v>N/A</v>
      </c>
      <c r="U165" s="54" t="str">
        <f t="shared" si="19"/>
        <v>Não se aplica</v>
      </c>
      <c r="V165" s="50"/>
      <c r="W165" s="50"/>
      <c r="X165" s="50"/>
      <c r="AC165" s="50"/>
      <c r="AD165" s="50"/>
      <c r="AE165" s="50"/>
      <c r="AF165" s="50"/>
    </row>
    <row r="166" spans="1:32" ht="37.5" hidden="1" customHeight="1" x14ac:dyDescent="0.25">
      <c r="A166" s="82"/>
      <c r="B166" s="65"/>
      <c r="C166" s="61"/>
      <c r="D166" s="61"/>
      <c r="E166" s="56"/>
      <c r="F166" s="61"/>
      <c r="G166" s="56"/>
      <c r="H166" s="61"/>
      <c r="J166" s="56"/>
      <c r="K166" s="57"/>
      <c r="L166" s="69"/>
      <c r="M166" s="62"/>
      <c r="N166" s="63"/>
      <c r="O166" s="64"/>
      <c r="P166" s="64"/>
      <c r="Q166" s="53" t="b">
        <f t="shared" ca="1" si="15"/>
        <v>0</v>
      </c>
      <c r="R166" s="54" t="str">
        <f t="shared" si="16"/>
        <v>Resolvida</v>
      </c>
      <c r="S166" s="54" t="str">
        <f t="shared" si="17"/>
        <v>Resolvida</v>
      </c>
      <c r="T166" s="54" t="str">
        <f t="shared" ca="1" si="18"/>
        <v>N/A</v>
      </c>
      <c r="U166" s="54" t="str">
        <f t="shared" si="19"/>
        <v>Não se aplica</v>
      </c>
      <c r="V166" s="50"/>
      <c r="W166" s="50"/>
      <c r="X166" s="50"/>
      <c r="AC166" s="50"/>
      <c r="AD166" s="50"/>
      <c r="AE166" s="50"/>
      <c r="AF166" s="50"/>
    </row>
    <row r="167" spans="1:32" ht="37.5" hidden="1" customHeight="1" x14ac:dyDescent="0.25">
      <c r="A167" s="82"/>
      <c r="B167" s="65"/>
      <c r="C167" s="61"/>
      <c r="D167" s="61"/>
      <c r="E167" s="56"/>
      <c r="F167" s="61"/>
      <c r="G167" s="56"/>
      <c r="H167" s="67"/>
      <c r="J167" s="56"/>
      <c r="K167" s="57"/>
      <c r="L167" s="60"/>
      <c r="M167" s="62"/>
      <c r="N167" s="63"/>
      <c r="O167" s="64"/>
      <c r="P167" s="64"/>
      <c r="Q167" s="53" t="b">
        <f t="shared" ca="1" si="15"/>
        <v>0</v>
      </c>
      <c r="R167" s="54" t="str">
        <f t="shared" si="16"/>
        <v>Resolvida</v>
      </c>
      <c r="S167" s="54" t="str">
        <f t="shared" si="17"/>
        <v>Resolvida</v>
      </c>
      <c r="T167" s="54" t="str">
        <f t="shared" ca="1" si="18"/>
        <v>N/A</v>
      </c>
      <c r="U167" s="54" t="str">
        <f t="shared" si="19"/>
        <v>Não se aplica</v>
      </c>
      <c r="V167" s="50"/>
      <c r="W167" s="50"/>
      <c r="X167" s="50"/>
      <c r="AC167" s="50"/>
      <c r="AD167" s="50"/>
      <c r="AE167" s="50"/>
      <c r="AF167" s="50"/>
    </row>
    <row r="168" spans="1:32" ht="37.5" hidden="1" customHeight="1" x14ac:dyDescent="0.25">
      <c r="A168" s="82"/>
      <c r="B168" s="65"/>
      <c r="C168" s="61"/>
      <c r="D168" s="61"/>
      <c r="E168" s="56"/>
      <c r="F168" s="61"/>
      <c r="G168" s="56"/>
      <c r="H168" s="67"/>
      <c r="J168" s="56"/>
      <c r="K168" s="57"/>
      <c r="L168" s="64"/>
      <c r="M168" s="62"/>
      <c r="N168" s="63"/>
      <c r="O168" s="64"/>
      <c r="P168" s="64"/>
      <c r="Q168" s="53" t="b">
        <f t="shared" ca="1" si="15"/>
        <v>0</v>
      </c>
      <c r="R168" s="54" t="str">
        <f t="shared" si="16"/>
        <v>Resolvida</v>
      </c>
      <c r="S168" s="54" t="str">
        <f t="shared" si="17"/>
        <v>Resolvida</v>
      </c>
      <c r="T168" s="54" t="str">
        <f t="shared" ca="1" si="18"/>
        <v>N/A</v>
      </c>
      <c r="U168" s="54" t="str">
        <f t="shared" si="19"/>
        <v>Não se aplica</v>
      </c>
      <c r="V168" s="50"/>
      <c r="W168" s="50"/>
      <c r="X168" s="50"/>
      <c r="AC168" s="50"/>
      <c r="AD168" s="50"/>
      <c r="AE168" s="50"/>
      <c r="AF168" s="50"/>
    </row>
    <row r="169" spans="1:32" ht="37.5" hidden="1" customHeight="1" x14ac:dyDescent="0.25">
      <c r="A169" s="82"/>
      <c r="B169" s="65"/>
      <c r="C169" s="61"/>
      <c r="D169" s="61"/>
      <c r="E169" s="56"/>
      <c r="F169" s="61"/>
      <c r="G169" s="56"/>
      <c r="H169" s="67"/>
      <c r="J169" s="56"/>
      <c r="K169" s="57"/>
      <c r="L169" s="60"/>
      <c r="M169" s="62"/>
      <c r="N169" s="63"/>
      <c r="O169" s="64"/>
      <c r="P169" s="64"/>
      <c r="Q169" s="53" t="b">
        <f t="shared" ca="1" si="15"/>
        <v>0</v>
      </c>
      <c r="R169" s="54" t="str">
        <f t="shared" si="16"/>
        <v>Resolvida</v>
      </c>
      <c r="S169" s="54" t="str">
        <f t="shared" si="17"/>
        <v>Resolvida</v>
      </c>
      <c r="T169" s="54" t="str">
        <f t="shared" ca="1" si="18"/>
        <v>N/A</v>
      </c>
      <c r="U169" s="54" t="str">
        <f t="shared" si="19"/>
        <v>Não se aplica</v>
      </c>
      <c r="V169" s="50"/>
      <c r="W169" s="50"/>
      <c r="X169" s="50"/>
      <c r="AC169" s="50"/>
      <c r="AD169" s="50"/>
      <c r="AE169" s="50"/>
      <c r="AF169" s="50"/>
    </row>
    <row r="170" spans="1:32" ht="37.5" hidden="1" customHeight="1" x14ac:dyDescent="0.25">
      <c r="A170" s="82"/>
      <c r="B170" s="65"/>
      <c r="C170" s="61"/>
      <c r="D170" s="61"/>
      <c r="E170" s="56"/>
      <c r="F170" s="61"/>
      <c r="G170" s="56"/>
      <c r="H170" s="67"/>
      <c r="J170" s="56"/>
      <c r="K170" s="57"/>
      <c r="L170" s="60"/>
      <c r="M170" s="62"/>
      <c r="N170" s="63"/>
      <c r="O170" s="64"/>
      <c r="P170" s="64"/>
      <c r="Q170" s="53" t="b">
        <f t="shared" ca="1" si="15"/>
        <v>0</v>
      </c>
      <c r="R170" s="54" t="str">
        <f t="shared" si="16"/>
        <v>Resolvida</v>
      </c>
      <c r="S170" s="54" t="str">
        <f t="shared" si="17"/>
        <v>Resolvida</v>
      </c>
      <c r="T170" s="54" t="str">
        <f t="shared" ca="1" si="18"/>
        <v>N/A</v>
      </c>
      <c r="U170" s="54" t="str">
        <f t="shared" si="19"/>
        <v>Não se aplica</v>
      </c>
      <c r="V170" s="50"/>
      <c r="W170" s="50"/>
      <c r="X170" s="50"/>
      <c r="AC170" s="50"/>
      <c r="AD170" s="50"/>
      <c r="AE170" s="50"/>
      <c r="AF170" s="50"/>
    </row>
    <row r="171" spans="1:32" ht="37.5" hidden="1" customHeight="1" x14ac:dyDescent="0.25">
      <c r="A171" s="82"/>
      <c r="B171" s="65"/>
      <c r="C171" s="61"/>
      <c r="D171" s="61"/>
      <c r="E171" s="56"/>
      <c r="F171" s="61"/>
      <c r="G171" s="56"/>
      <c r="H171" s="67"/>
      <c r="J171" s="56"/>
      <c r="K171" s="57"/>
      <c r="L171" s="64"/>
      <c r="M171" s="62"/>
      <c r="N171" s="63"/>
      <c r="O171" s="64"/>
      <c r="P171" s="64"/>
      <c r="Q171" s="53" t="b">
        <f t="shared" ca="1" si="15"/>
        <v>0</v>
      </c>
      <c r="R171" s="54" t="str">
        <f t="shared" si="16"/>
        <v>Resolvida</v>
      </c>
      <c r="S171" s="54" t="str">
        <f t="shared" si="17"/>
        <v>Resolvida</v>
      </c>
      <c r="T171" s="54" t="str">
        <f t="shared" ca="1" si="18"/>
        <v>N/A</v>
      </c>
      <c r="U171" s="54" t="str">
        <f t="shared" si="19"/>
        <v>Não se aplica</v>
      </c>
      <c r="V171" s="50"/>
      <c r="W171" s="50"/>
      <c r="X171" s="50"/>
      <c r="AC171" s="50"/>
      <c r="AD171" s="50"/>
      <c r="AE171" s="50"/>
      <c r="AF171" s="50"/>
    </row>
    <row r="172" spans="1:32" ht="58.5" hidden="1" customHeight="1" x14ac:dyDescent="0.25">
      <c r="A172" s="82"/>
      <c r="B172" s="87"/>
      <c r="C172" s="61"/>
      <c r="D172" s="61"/>
      <c r="E172" s="56"/>
      <c r="F172" s="61"/>
      <c r="G172" s="56"/>
      <c r="H172" s="67"/>
      <c r="J172" s="56"/>
      <c r="K172" s="56"/>
      <c r="L172" s="60"/>
      <c r="M172" s="62"/>
      <c r="N172" s="63"/>
      <c r="O172" s="64"/>
      <c r="P172" s="64"/>
      <c r="Q172" s="53" t="b">
        <f t="shared" ca="1" si="15"/>
        <v>0</v>
      </c>
      <c r="R172" s="54" t="str">
        <f t="shared" si="16"/>
        <v>Resolvida</v>
      </c>
      <c r="S172" s="54" t="str">
        <f t="shared" si="17"/>
        <v>Resolvida</v>
      </c>
      <c r="T172" s="54" t="str">
        <f t="shared" ca="1" si="18"/>
        <v>N/A</v>
      </c>
      <c r="U172" s="54" t="str">
        <f t="shared" si="19"/>
        <v>Não se aplica</v>
      </c>
      <c r="V172" s="50"/>
      <c r="W172" s="50"/>
      <c r="X172" s="50"/>
      <c r="AC172" s="50"/>
      <c r="AD172" s="50"/>
      <c r="AE172" s="50"/>
      <c r="AF172" s="50"/>
    </row>
    <row r="173" spans="1:32" ht="37.5" hidden="1" customHeight="1" x14ac:dyDescent="0.25">
      <c r="A173" s="82"/>
      <c r="B173" s="65"/>
      <c r="C173" s="61"/>
      <c r="D173" s="61"/>
      <c r="E173" s="56"/>
      <c r="F173" s="61"/>
      <c r="G173" s="56"/>
      <c r="H173" s="67"/>
      <c r="J173" s="56"/>
      <c r="K173" s="57"/>
      <c r="L173" s="64"/>
      <c r="M173" s="62"/>
      <c r="N173" s="63"/>
      <c r="O173" s="64"/>
      <c r="P173" s="64"/>
      <c r="Q173" s="53" t="b">
        <f t="shared" ca="1" si="15"/>
        <v>0</v>
      </c>
      <c r="R173" s="54" t="str">
        <f t="shared" si="16"/>
        <v>Resolvida</v>
      </c>
      <c r="S173" s="54" t="str">
        <f t="shared" si="17"/>
        <v>Resolvida</v>
      </c>
      <c r="T173" s="54" t="str">
        <f t="shared" ca="1" si="18"/>
        <v>N/A</v>
      </c>
      <c r="U173" s="54" t="str">
        <f t="shared" si="19"/>
        <v>Não se aplica</v>
      </c>
      <c r="V173" s="50"/>
      <c r="W173" s="50"/>
      <c r="X173" s="50"/>
      <c r="AC173" s="50"/>
      <c r="AD173" s="50"/>
      <c r="AE173" s="50"/>
      <c r="AF173" s="50"/>
    </row>
    <row r="174" spans="1:32" ht="37.5" hidden="1" customHeight="1" x14ac:dyDescent="0.25">
      <c r="A174" s="82"/>
      <c r="B174" s="65"/>
      <c r="C174" s="61"/>
      <c r="D174" s="61"/>
      <c r="E174" s="56"/>
      <c r="F174" s="61"/>
      <c r="G174" s="56"/>
      <c r="H174" s="67"/>
      <c r="J174" s="56"/>
      <c r="K174" s="57"/>
      <c r="L174" s="60"/>
      <c r="M174" s="62"/>
      <c r="N174" s="63"/>
      <c r="O174" s="64"/>
      <c r="P174" s="64"/>
      <c r="Q174" s="53" t="b">
        <f t="shared" ca="1" si="15"/>
        <v>0</v>
      </c>
      <c r="R174" s="54" t="str">
        <f t="shared" si="16"/>
        <v>Resolvida</v>
      </c>
      <c r="S174" s="54" t="str">
        <f t="shared" si="17"/>
        <v>Resolvida</v>
      </c>
      <c r="T174" s="54" t="str">
        <f t="shared" ca="1" si="18"/>
        <v>N/A</v>
      </c>
      <c r="U174" s="54" t="str">
        <f t="shared" si="19"/>
        <v>Não se aplica</v>
      </c>
      <c r="V174" s="50"/>
      <c r="W174" s="50"/>
      <c r="X174" s="50"/>
      <c r="AC174" s="50"/>
      <c r="AD174" s="50"/>
      <c r="AE174" s="50"/>
      <c r="AF174" s="50"/>
    </row>
    <row r="175" spans="1:32" ht="37.5" hidden="1" customHeight="1" x14ac:dyDescent="0.25">
      <c r="A175" s="82"/>
      <c r="B175" s="65"/>
      <c r="C175" s="61"/>
      <c r="D175" s="61"/>
      <c r="E175" s="56"/>
      <c r="F175" s="61"/>
      <c r="G175" s="56"/>
      <c r="H175" s="67"/>
      <c r="J175" s="56"/>
      <c r="K175" s="57"/>
      <c r="L175" s="64"/>
      <c r="M175" s="62"/>
      <c r="N175" s="63"/>
      <c r="O175" s="64"/>
      <c r="P175" s="64"/>
      <c r="Q175" s="53" t="b">
        <f t="shared" ca="1" si="15"/>
        <v>0</v>
      </c>
      <c r="R175" s="54" t="str">
        <f t="shared" si="16"/>
        <v>Resolvida</v>
      </c>
      <c r="S175" s="54" t="str">
        <f t="shared" si="17"/>
        <v>Resolvida</v>
      </c>
      <c r="T175" s="54" t="str">
        <f t="shared" ca="1" si="18"/>
        <v>N/A</v>
      </c>
      <c r="U175" s="54" t="str">
        <f t="shared" si="19"/>
        <v>Não se aplica</v>
      </c>
      <c r="V175" s="50"/>
      <c r="W175" s="50"/>
      <c r="X175" s="50"/>
      <c r="AC175" s="50"/>
      <c r="AD175" s="50"/>
      <c r="AE175" s="50"/>
      <c r="AF175" s="50"/>
    </row>
    <row r="176" spans="1:32" ht="37.5" hidden="1" customHeight="1" x14ac:dyDescent="0.25">
      <c r="A176" s="82"/>
      <c r="B176" s="65"/>
      <c r="C176" s="61"/>
      <c r="D176" s="61"/>
      <c r="E176" s="56"/>
      <c r="F176" s="61"/>
      <c r="G176" s="56"/>
      <c r="H176" s="67"/>
      <c r="J176" s="56"/>
      <c r="K176" s="57"/>
      <c r="L176" s="64"/>
      <c r="M176" s="62"/>
      <c r="N176" s="63"/>
      <c r="O176" s="64"/>
      <c r="P176" s="64"/>
      <c r="Q176" s="53" t="b">
        <f t="shared" ca="1" si="15"/>
        <v>0</v>
      </c>
      <c r="R176" s="54" t="str">
        <f t="shared" si="16"/>
        <v>Resolvida</v>
      </c>
      <c r="S176" s="54" t="str">
        <f t="shared" si="17"/>
        <v>Resolvida</v>
      </c>
      <c r="T176" s="54" t="str">
        <f t="shared" ca="1" si="18"/>
        <v>N/A</v>
      </c>
      <c r="U176" s="54" t="str">
        <f t="shared" si="19"/>
        <v>Não se aplica</v>
      </c>
      <c r="V176" s="50"/>
      <c r="W176" s="50"/>
      <c r="X176" s="50"/>
      <c r="AC176" s="50"/>
      <c r="AD176" s="50"/>
      <c r="AE176" s="50"/>
      <c r="AF176" s="50"/>
    </row>
    <row r="177" spans="1:32" ht="37.5" hidden="1" customHeight="1" x14ac:dyDescent="0.25">
      <c r="A177" s="82"/>
      <c r="B177" s="65"/>
      <c r="C177" s="61"/>
      <c r="D177" s="61"/>
      <c r="E177" s="56"/>
      <c r="F177" s="61"/>
      <c r="G177" s="56"/>
      <c r="H177" s="61"/>
      <c r="J177" s="73"/>
      <c r="K177" s="66"/>
      <c r="L177" s="60"/>
      <c r="M177" s="62"/>
      <c r="N177" s="63"/>
      <c r="O177" s="64"/>
      <c r="P177" s="64"/>
      <c r="Q177" s="53" t="b">
        <f t="shared" ca="1" si="15"/>
        <v>0</v>
      </c>
      <c r="R177" s="54" t="str">
        <f t="shared" si="16"/>
        <v>Resolvida</v>
      </c>
      <c r="S177" s="54" t="str">
        <f t="shared" si="17"/>
        <v>Resolvida</v>
      </c>
      <c r="T177" s="54" t="str">
        <f t="shared" ca="1" si="18"/>
        <v>N/A</v>
      </c>
      <c r="U177" s="54" t="str">
        <f t="shared" si="19"/>
        <v>Não se aplica</v>
      </c>
      <c r="V177" s="50"/>
      <c r="W177" s="50"/>
      <c r="X177" s="50"/>
      <c r="AC177" s="50"/>
      <c r="AD177" s="50"/>
      <c r="AE177" s="50"/>
      <c r="AF177" s="50"/>
    </row>
    <row r="178" spans="1:32" ht="37.5" hidden="1" customHeight="1" x14ac:dyDescent="0.25">
      <c r="A178" s="82"/>
      <c r="B178" s="65"/>
      <c r="C178" s="61"/>
      <c r="D178" s="61"/>
      <c r="E178" s="56"/>
      <c r="F178" s="61"/>
      <c r="G178" s="56"/>
      <c r="H178" s="61"/>
      <c r="J178" s="56"/>
      <c r="K178" s="66"/>
      <c r="L178" s="55"/>
      <c r="M178" s="62"/>
      <c r="N178" s="63"/>
      <c r="O178" s="64"/>
      <c r="P178" s="64"/>
      <c r="Q178" s="53" t="b">
        <f t="shared" ca="1" si="15"/>
        <v>0</v>
      </c>
      <c r="R178" s="54" t="str">
        <f t="shared" si="16"/>
        <v>Resolvida</v>
      </c>
      <c r="S178" s="54" t="str">
        <f t="shared" si="17"/>
        <v>Resolvida</v>
      </c>
      <c r="T178" s="54" t="str">
        <f t="shared" ca="1" si="18"/>
        <v>N/A</v>
      </c>
      <c r="U178" s="54" t="str">
        <f t="shared" si="19"/>
        <v>Não se aplica</v>
      </c>
      <c r="V178" s="50"/>
      <c r="W178" s="50"/>
      <c r="X178" s="50"/>
      <c r="AC178" s="50"/>
      <c r="AD178" s="50"/>
      <c r="AE178" s="50"/>
      <c r="AF178" s="50"/>
    </row>
    <row r="179" spans="1:32" ht="37.5" hidden="1" customHeight="1" x14ac:dyDescent="0.25">
      <c r="A179" s="82"/>
      <c r="B179" s="65"/>
      <c r="C179" s="61"/>
      <c r="D179" s="61"/>
      <c r="E179" s="56"/>
      <c r="F179" s="61"/>
      <c r="G179" s="56"/>
      <c r="H179" s="61"/>
      <c r="J179" s="73"/>
      <c r="K179" s="66"/>
      <c r="L179" s="64"/>
      <c r="M179" s="62"/>
      <c r="N179" s="63"/>
      <c r="O179" s="64"/>
      <c r="P179" s="64"/>
      <c r="Q179" s="53" t="b">
        <f t="shared" ca="1" si="15"/>
        <v>0</v>
      </c>
      <c r="R179" s="54" t="str">
        <f t="shared" si="16"/>
        <v>Resolvida</v>
      </c>
      <c r="S179" s="54" t="str">
        <f t="shared" si="17"/>
        <v>Resolvida</v>
      </c>
      <c r="T179" s="54" t="str">
        <f t="shared" ca="1" si="18"/>
        <v>N/A</v>
      </c>
      <c r="U179" s="54" t="str">
        <f t="shared" si="19"/>
        <v>Não se aplica</v>
      </c>
      <c r="V179" s="50"/>
      <c r="W179" s="50"/>
      <c r="X179" s="50"/>
      <c r="AC179" s="50"/>
      <c r="AD179" s="50"/>
      <c r="AE179" s="50"/>
      <c r="AF179" s="50"/>
    </row>
    <row r="180" spans="1:32" ht="37.5" hidden="1" customHeight="1" x14ac:dyDescent="0.25">
      <c r="A180" s="82"/>
      <c r="B180" s="65"/>
      <c r="C180" s="61"/>
      <c r="D180" s="61"/>
      <c r="E180" s="56"/>
      <c r="F180" s="61"/>
      <c r="G180" s="56"/>
      <c r="H180" s="61"/>
      <c r="J180" s="73"/>
      <c r="K180" s="66"/>
      <c r="L180" s="64"/>
      <c r="M180" s="62"/>
      <c r="N180" s="63"/>
      <c r="O180" s="64"/>
      <c r="P180" s="64"/>
      <c r="Q180" s="53" t="b">
        <f t="shared" ca="1" si="15"/>
        <v>0</v>
      </c>
      <c r="R180" s="54" t="str">
        <f t="shared" si="16"/>
        <v>Resolvida</v>
      </c>
      <c r="S180" s="54" t="str">
        <f t="shared" si="17"/>
        <v>Resolvida</v>
      </c>
      <c r="T180" s="54" t="str">
        <f t="shared" ca="1" si="18"/>
        <v>N/A</v>
      </c>
      <c r="U180" s="54" t="str">
        <f t="shared" si="19"/>
        <v>Não se aplica</v>
      </c>
      <c r="V180" s="50"/>
      <c r="W180" s="50"/>
      <c r="X180" s="50"/>
      <c r="AC180" s="50"/>
      <c r="AD180" s="50"/>
      <c r="AE180" s="50"/>
      <c r="AF180" s="50"/>
    </row>
    <row r="181" spans="1:32" ht="37.5" hidden="1" customHeight="1" x14ac:dyDescent="0.25">
      <c r="A181" s="82"/>
      <c r="B181" s="65"/>
      <c r="C181" s="61"/>
      <c r="D181" s="61"/>
      <c r="E181" s="56"/>
      <c r="F181" s="61"/>
      <c r="G181" s="56"/>
      <c r="H181" s="61"/>
      <c r="J181" s="73"/>
      <c r="K181" s="57"/>
      <c r="L181" s="64"/>
      <c r="M181" s="62"/>
      <c r="N181" s="63"/>
      <c r="O181" s="64"/>
      <c r="P181" s="64"/>
      <c r="Q181" s="53" t="b">
        <f t="shared" ca="1" si="15"/>
        <v>0</v>
      </c>
      <c r="R181" s="54" t="str">
        <f t="shared" si="16"/>
        <v>Resolvida</v>
      </c>
      <c r="S181" s="54" t="str">
        <f t="shared" si="17"/>
        <v>Resolvida</v>
      </c>
      <c r="T181" s="54" t="str">
        <f t="shared" ca="1" si="18"/>
        <v>N/A</v>
      </c>
      <c r="U181" s="54" t="str">
        <f t="shared" si="19"/>
        <v>Não se aplica</v>
      </c>
      <c r="V181" s="50"/>
      <c r="W181" s="50"/>
      <c r="X181" s="50"/>
      <c r="AC181" s="50"/>
      <c r="AD181" s="50"/>
      <c r="AE181" s="50"/>
      <c r="AF181" s="50"/>
    </row>
    <row r="182" spans="1:32" ht="37.5" hidden="1" customHeight="1" x14ac:dyDescent="0.25">
      <c r="A182" s="82"/>
      <c r="B182" s="60"/>
      <c r="C182" s="61"/>
      <c r="D182" s="55"/>
      <c r="E182" s="62"/>
      <c r="F182" s="55"/>
      <c r="G182" s="57"/>
      <c r="H182" s="61"/>
      <c r="J182" s="73"/>
      <c r="K182" s="57"/>
      <c r="L182" s="60"/>
      <c r="M182" s="62"/>
      <c r="N182" s="63"/>
      <c r="O182" s="64"/>
      <c r="P182" s="64"/>
      <c r="Q182" s="53" t="b">
        <f t="shared" ca="1" si="15"/>
        <v>0</v>
      </c>
      <c r="R182" s="54" t="str">
        <f t="shared" si="16"/>
        <v>Resolvida</v>
      </c>
      <c r="S182" s="54" t="str">
        <f t="shared" si="17"/>
        <v>Resolvida</v>
      </c>
      <c r="T182" s="54" t="str">
        <f t="shared" ca="1" si="18"/>
        <v>N/A</v>
      </c>
      <c r="U182" s="54" t="str">
        <f t="shared" si="19"/>
        <v>Não se aplica</v>
      </c>
      <c r="V182" s="50"/>
      <c r="W182" s="50"/>
      <c r="X182" s="50"/>
      <c r="AC182" s="50"/>
      <c r="AD182" s="50"/>
      <c r="AE182" s="50"/>
      <c r="AF182" s="50"/>
    </row>
    <row r="183" spans="1:32" ht="37.5" hidden="1" customHeight="1" x14ac:dyDescent="0.25">
      <c r="A183" s="82"/>
      <c r="B183" s="60"/>
      <c r="C183" s="61"/>
      <c r="D183" s="55"/>
      <c r="E183" s="62"/>
      <c r="F183" s="55"/>
      <c r="G183" s="73"/>
      <c r="H183" s="61"/>
      <c r="J183" s="73"/>
      <c r="K183" s="57"/>
      <c r="L183" s="64"/>
      <c r="M183" s="62"/>
      <c r="N183" s="63"/>
      <c r="O183" s="64"/>
      <c r="P183" s="64"/>
      <c r="Q183" s="53" t="b">
        <f t="shared" ca="1" si="15"/>
        <v>0</v>
      </c>
      <c r="R183" s="54" t="str">
        <f t="shared" si="16"/>
        <v>Resolvida</v>
      </c>
      <c r="S183" s="54" t="str">
        <f t="shared" si="17"/>
        <v>Resolvida</v>
      </c>
      <c r="T183" s="54" t="str">
        <f t="shared" ca="1" si="18"/>
        <v>N/A</v>
      </c>
      <c r="U183" s="54" t="str">
        <f t="shared" si="19"/>
        <v>Não se aplica</v>
      </c>
      <c r="V183" s="50"/>
      <c r="W183" s="50"/>
      <c r="X183" s="50"/>
      <c r="AC183" s="50"/>
      <c r="AD183" s="50"/>
      <c r="AE183" s="50"/>
      <c r="AF183" s="50"/>
    </row>
    <row r="184" spans="1:32" ht="37.5" hidden="1" customHeight="1" x14ac:dyDescent="0.25">
      <c r="A184" s="82"/>
      <c r="B184" s="60"/>
      <c r="C184" s="61"/>
      <c r="D184" s="55"/>
      <c r="E184" s="56"/>
      <c r="F184" s="55"/>
      <c r="G184" s="56"/>
      <c r="H184" s="61"/>
      <c r="J184" s="73"/>
      <c r="K184" s="83"/>
      <c r="L184" s="60"/>
      <c r="M184" s="62"/>
      <c r="N184" s="63"/>
      <c r="O184" s="64"/>
      <c r="P184" s="64"/>
      <c r="Q184" s="53" t="b">
        <f t="shared" ca="1" si="15"/>
        <v>0</v>
      </c>
      <c r="R184" s="54" t="str">
        <f t="shared" si="16"/>
        <v>Resolvida</v>
      </c>
      <c r="S184" s="54" t="str">
        <f t="shared" si="17"/>
        <v>Resolvida</v>
      </c>
      <c r="T184" s="54" t="str">
        <f t="shared" ca="1" si="18"/>
        <v>N/A</v>
      </c>
      <c r="U184" s="54" t="str">
        <f t="shared" si="19"/>
        <v>Não se aplica</v>
      </c>
      <c r="V184" s="50"/>
      <c r="W184" s="50"/>
      <c r="X184" s="50"/>
      <c r="AC184" s="50"/>
      <c r="AD184" s="50"/>
      <c r="AE184" s="50"/>
      <c r="AF184" s="50"/>
    </row>
    <row r="185" spans="1:32" ht="37.5" hidden="1" customHeight="1" x14ac:dyDescent="0.25">
      <c r="A185" s="82"/>
      <c r="B185" s="60"/>
      <c r="C185" s="61"/>
      <c r="D185" s="55"/>
      <c r="E185" s="56"/>
      <c r="F185" s="55"/>
      <c r="G185" s="73"/>
      <c r="H185" s="61"/>
      <c r="J185" s="73"/>
      <c r="K185" s="57"/>
      <c r="L185" s="60"/>
      <c r="M185" s="62"/>
      <c r="N185" s="63"/>
      <c r="O185" s="64"/>
      <c r="P185" s="64"/>
      <c r="Q185" s="53" t="b">
        <f t="shared" ca="1" si="15"/>
        <v>0</v>
      </c>
      <c r="R185" s="54" t="str">
        <f t="shared" si="16"/>
        <v>Resolvida</v>
      </c>
      <c r="S185" s="54" t="str">
        <f t="shared" si="17"/>
        <v>Resolvida</v>
      </c>
      <c r="T185" s="54" t="str">
        <f t="shared" ca="1" si="18"/>
        <v>N/A</v>
      </c>
      <c r="U185" s="54" t="str">
        <f t="shared" si="19"/>
        <v>Não se aplica</v>
      </c>
      <c r="V185" s="50"/>
      <c r="W185" s="50"/>
      <c r="X185" s="50"/>
      <c r="AC185" s="50"/>
      <c r="AD185" s="50"/>
      <c r="AE185" s="50"/>
      <c r="AF185" s="50"/>
    </row>
    <row r="186" spans="1:32" ht="37.5" hidden="1" customHeight="1" x14ac:dyDescent="0.25">
      <c r="A186" s="82"/>
      <c r="B186" s="60"/>
      <c r="C186" s="61"/>
      <c r="D186" s="55"/>
      <c r="E186" s="56"/>
      <c r="F186" s="55"/>
      <c r="G186" s="73"/>
      <c r="H186" s="61"/>
      <c r="J186" s="73"/>
      <c r="K186" s="57"/>
      <c r="L186" s="64"/>
      <c r="M186" s="62"/>
      <c r="N186" s="63"/>
      <c r="O186" s="64"/>
      <c r="P186" s="64"/>
      <c r="Q186" s="53" t="b">
        <f t="shared" ca="1" si="15"/>
        <v>0</v>
      </c>
      <c r="R186" s="54" t="str">
        <f t="shared" si="16"/>
        <v>Resolvida</v>
      </c>
      <c r="S186" s="54" t="str">
        <f t="shared" si="17"/>
        <v>Resolvida</v>
      </c>
      <c r="T186" s="54" t="str">
        <f t="shared" ca="1" si="18"/>
        <v>N/A</v>
      </c>
      <c r="U186" s="54" t="str">
        <f t="shared" si="19"/>
        <v>Não se aplica</v>
      </c>
      <c r="V186" s="50"/>
      <c r="W186" s="50"/>
      <c r="X186" s="50"/>
      <c r="AC186" s="50"/>
      <c r="AD186" s="50"/>
      <c r="AE186" s="50"/>
      <c r="AF186" s="50"/>
    </row>
    <row r="187" spans="1:32" ht="37.5" hidden="1" customHeight="1" x14ac:dyDescent="0.25">
      <c r="A187" s="82"/>
      <c r="B187" s="60"/>
      <c r="C187" s="61"/>
      <c r="D187" s="55"/>
      <c r="E187" s="56"/>
      <c r="F187" s="55"/>
      <c r="G187" s="73"/>
      <c r="H187" s="61"/>
      <c r="J187" s="73"/>
      <c r="K187" s="57"/>
      <c r="L187" s="60"/>
      <c r="M187" s="62"/>
      <c r="N187" s="63"/>
      <c r="O187" s="64"/>
      <c r="P187" s="64"/>
      <c r="Q187" s="53" t="b">
        <f t="shared" ca="1" si="15"/>
        <v>0</v>
      </c>
      <c r="R187" s="54" t="str">
        <f t="shared" si="16"/>
        <v>Resolvida</v>
      </c>
      <c r="S187" s="54" t="str">
        <f t="shared" si="17"/>
        <v>Resolvida</v>
      </c>
      <c r="T187" s="54" t="str">
        <f t="shared" ca="1" si="18"/>
        <v>N/A</v>
      </c>
      <c r="U187" s="54" t="str">
        <f t="shared" si="19"/>
        <v>Não se aplica</v>
      </c>
      <c r="V187" s="50"/>
      <c r="W187" s="50"/>
      <c r="X187" s="50"/>
      <c r="AC187" s="50"/>
      <c r="AD187" s="50"/>
      <c r="AE187" s="50"/>
      <c r="AF187" s="50"/>
    </row>
    <row r="188" spans="1:32" ht="37.5" hidden="1" customHeight="1" x14ac:dyDescent="0.25">
      <c r="A188" s="82"/>
      <c r="B188" s="60"/>
      <c r="C188" s="61"/>
      <c r="D188" s="55"/>
      <c r="E188" s="56"/>
      <c r="F188" s="55"/>
      <c r="G188" s="73"/>
      <c r="H188" s="61"/>
      <c r="J188" s="73"/>
      <c r="K188" s="57"/>
      <c r="L188" s="64"/>
      <c r="M188" s="62"/>
      <c r="N188" s="63"/>
      <c r="O188" s="64"/>
      <c r="P188" s="64"/>
      <c r="Q188" s="53" t="b">
        <f t="shared" ca="1" si="15"/>
        <v>0</v>
      </c>
      <c r="R188" s="54" t="str">
        <f t="shared" si="16"/>
        <v>Resolvida</v>
      </c>
      <c r="S188" s="54" t="str">
        <f t="shared" si="17"/>
        <v>Resolvida</v>
      </c>
      <c r="T188" s="54" t="str">
        <f t="shared" ca="1" si="18"/>
        <v>N/A</v>
      </c>
      <c r="U188" s="54" t="str">
        <f t="shared" si="19"/>
        <v>Não se aplica</v>
      </c>
      <c r="V188" s="50"/>
      <c r="W188" s="50"/>
      <c r="X188" s="50"/>
      <c r="AC188" s="50"/>
      <c r="AD188" s="50"/>
      <c r="AE188" s="50"/>
      <c r="AF188" s="50"/>
    </row>
    <row r="189" spans="1:32" ht="37.5" hidden="1" customHeight="1" x14ac:dyDescent="0.25">
      <c r="A189" s="82"/>
      <c r="B189" s="60"/>
      <c r="C189" s="61"/>
      <c r="D189" s="55"/>
      <c r="E189" s="56"/>
      <c r="F189" s="55"/>
      <c r="G189" s="73"/>
      <c r="H189" s="61"/>
      <c r="J189" s="73"/>
      <c r="K189" s="57"/>
      <c r="L189" s="60"/>
      <c r="M189" s="62"/>
      <c r="N189" s="63"/>
      <c r="O189" s="64"/>
      <c r="P189" s="64"/>
      <c r="Q189" s="53" t="b">
        <f t="shared" ca="1" si="15"/>
        <v>0</v>
      </c>
      <c r="R189" s="54" t="str">
        <f t="shared" si="16"/>
        <v>Resolvida</v>
      </c>
      <c r="S189" s="54" t="str">
        <f t="shared" si="17"/>
        <v>Resolvida</v>
      </c>
      <c r="T189" s="54" t="str">
        <f t="shared" ca="1" si="18"/>
        <v>N/A</v>
      </c>
      <c r="U189" s="54" t="str">
        <f t="shared" si="19"/>
        <v>Não se aplica</v>
      </c>
      <c r="V189" s="50"/>
      <c r="W189" s="50"/>
      <c r="X189" s="50"/>
      <c r="AC189" s="50"/>
      <c r="AD189" s="50"/>
      <c r="AE189" s="50"/>
      <c r="AF189" s="50"/>
    </row>
    <row r="190" spans="1:32" ht="37.5" hidden="1" customHeight="1" x14ac:dyDescent="0.25">
      <c r="A190" s="82"/>
      <c r="B190" s="60"/>
      <c r="C190" s="61"/>
      <c r="D190" s="55"/>
      <c r="E190" s="56"/>
      <c r="F190" s="55"/>
      <c r="G190" s="73"/>
      <c r="H190" s="61"/>
      <c r="J190" s="73"/>
      <c r="K190" s="57"/>
      <c r="L190" s="60"/>
      <c r="M190" s="62"/>
      <c r="N190" s="63"/>
      <c r="O190" s="64"/>
      <c r="P190" s="63"/>
      <c r="Q190" s="53" t="b">
        <f t="shared" ca="1" si="15"/>
        <v>0</v>
      </c>
      <c r="R190" s="54" t="str">
        <f t="shared" si="16"/>
        <v>Resolvida</v>
      </c>
      <c r="S190" s="54" t="str">
        <f t="shared" si="17"/>
        <v>Resolvida</v>
      </c>
      <c r="T190" s="54" t="str">
        <f t="shared" ca="1" si="18"/>
        <v>N/A</v>
      </c>
      <c r="U190" s="54" t="str">
        <f t="shared" si="19"/>
        <v>Não se aplica</v>
      </c>
      <c r="V190" s="50"/>
      <c r="W190" s="50"/>
      <c r="X190" s="50"/>
      <c r="AC190" s="50"/>
      <c r="AD190" s="50"/>
      <c r="AE190" s="50"/>
      <c r="AF190" s="50"/>
    </row>
    <row r="191" spans="1:32" ht="37.5" hidden="1" customHeight="1" x14ac:dyDescent="0.25">
      <c r="A191" s="82"/>
      <c r="B191" s="60"/>
      <c r="C191" s="61"/>
      <c r="D191" s="55"/>
      <c r="E191" s="56"/>
      <c r="F191" s="55"/>
      <c r="G191" s="73"/>
      <c r="H191" s="61"/>
      <c r="J191" s="73"/>
      <c r="K191" s="57"/>
      <c r="L191" s="60"/>
      <c r="M191" s="62"/>
      <c r="N191" s="63"/>
      <c r="O191" s="64"/>
      <c r="P191" s="64"/>
      <c r="Q191" s="53" t="b">
        <f t="shared" ca="1" si="15"/>
        <v>0</v>
      </c>
      <c r="R191" s="54" t="str">
        <f t="shared" si="16"/>
        <v>Resolvida</v>
      </c>
      <c r="S191" s="54" t="str">
        <f t="shared" si="17"/>
        <v>Resolvida</v>
      </c>
      <c r="T191" s="54" t="str">
        <f t="shared" ca="1" si="18"/>
        <v>N/A</v>
      </c>
      <c r="U191" s="54" t="str">
        <f t="shared" si="19"/>
        <v>Não se aplica</v>
      </c>
      <c r="V191" s="50"/>
      <c r="W191" s="50"/>
      <c r="X191" s="50"/>
      <c r="AC191" s="50"/>
      <c r="AD191" s="50"/>
      <c r="AE191" s="50"/>
      <c r="AF191" s="50"/>
    </row>
    <row r="192" spans="1:32" ht="37.5" hidden="1" customHeight="1" x14ac:dyDescent="0.25">
      <c r="A192" s="82"/>
      <c r="B192" s="60"/>
      <c r="C192" s="61"/>
      <c r="D192" s="55"/>
      <c r="E192" s="56"/>
      <c r="F192" s="55"/>
      <c r="G192" s="101"/>
      <c r="H192" s="61"/>
      <c r="J192" s="73"/>
      <c r="K192" s="57"/>
      <c r="L192" s="64"/>
      <c r="M192" s="62"/>
      <c r="N192" s="63"/>
      <c r="O192" s="64"/>
      <c r="P192" s="64"/>
      <c r="Q192" s="53" t="b">
        <f t="shared" ca="1" si="15"/>
        <v>0</v>
      </c>
      <c r="R192" s="54" t="str">
        <f t="shared" si="16"/>
        <v>Resolvida</v>
      </c>
      <c r="S192" s="54" t="str">
        <f t="shared" si="17"/>
        <v>Resolvida</v>
      </c>
      <c r="T192" s="54" t="str">
        <f t="shared" ca="1" si="18"/>
        <v>N/A</v>
      </c>
      <c r="U192" s="54" t="str">
        <f t="shared" si="19"/>
        <v>Não se aplica</v>
      </c>
      <c r="V192" s="50"/>
      <c r="W192" s="50"/>
      <c r="X192" s="50"/>
      <c r="AC192" s="50"/>
      <c r="AD192" s="50"/>
      <c r="AE192" s="50"/>
      <c r="AF192" s="50"/>
    </row>
    <row r="193" spans="1:32" ht="37.5" hidden="1" customHeight="1" x14ac:dyDescent="0.25">
      <c r="A193" s="82"/>
      <c r="B193" s="60"/>
      <c r="C193" s="61"/>
      <c r="D193" s="55"/>
      <c r="E193" s="56"/>
      <c r="F193" s="55"/>
      <c r="G193" s="73"/>
      <c r="H193" s="61"/>
      <c r="J193" s="73"/>
      <c r="K193" s="57"/>
      <c r="L193" s="60"/>
      <c r="M193" s="62"/>
      <c r="N193" s="63"/>
      <c r="O193" s="64"/>
      <c r="P193" s="64"/>
      <c r="Q193" s="53" t="b">
        <f t="shared" ca="1" si="15"/>
        <v>0</v>
      </c>
      <c r="R193" s="54" t="str">
        <f t="shared" si="16"/>
        <v>Resolvida</v>
      </c>
      <c r="S193" s="54" t="str">
        <f t="shared" si="17"/>
        <v>Resolvida</v>
      </c>
      <c r="T193" s="54" t="str">
        <f t="shared" ca="1" si="18"/>
        <v>N/A</v>
      </c>
      <c r="U193" s="54" t="str">
        <f t="shared" si="19"/>
        <v>Não se aplica</v>
      </c>
      <c r="V193" s="50"/>
      <c r="W193" s="50"/>
      <c r="X193" s="50"/>
      <c r="AC193" s="50"/>
      <c r="AD193" s="50"/>
      <c r="AE193" s="50"/>
      <c r="AF193" s="50"/>
    </row>
    <row r="194" spans="1:32" ht="37.5" hidden="1" customHeight="1" x14ac:dyDescent="0.25">
      <c r="A194" s="82"/>
      <c r="B194" s="60"/>
      <c r="C194" s="61"/>
      <c r="D194" s="55"/>
      <c r="E194" s="56"/>
      <c r="F194" s="55"/>
      <c r="G194" s="73"/>
      <c r="H194" s="61"/>
      <c r="J194" s="73"/>
      <c r="K194" s="57"/>
      <c r="L194" s="60"/>
      <c r="M194" s="62"/>
      <c r="N194" s="63"/>
      <c r="O194" s="64"/>
      <c r="P194" s="64"/>
      <c r="Q194" s="53" t="b">
        <f t="shared" ca="1" si="15"/>
        <v>0</v>
      </c>
      <c r="R194" s="54" t="str">
        <f t="shared" si="16"/>
        <v>Resolvida</v>
      </c>
      <c r="S194" s="54" t="str">
        <f t="shared" si="17"/>
        <v>Resolvida</v>
      </c>
      <c r="T194" s="54" t="str">
        <f t="shared" ca="1" si="18"/>
        <v>N/A</v>
      </c>
      <c r="U194" s="54" t="str">
        <f t="shared" si="19"/>
        <v>Não se aplica</v>
      </c>
      <c r="V194" s="50"/>
      <c r="W194" s="50"/>
      <c r="X194" s="50"/>
      <c r="AC194" s="50"/>
      <c r="AD194" s="50"/>
      <c r="AE194" s="50"/>
      <c r="AF194" s="50"/>
    </row>
    <row r="195" spans="1:32" ht="103.5" hidden="1" customHeight="1" x14ac:dyDescent="0.25">
      <c r="A195" s="82"/>
      <c r="B195" s="60"/>
      <c r="C195" s="61"/>
      <c r="D195" s="55"/>
      <c r="E195" s="56"/>
      <c r="F195" s="55"/>
      <c r="G195" s="73"/>
      <c r="H195" s="61"/>
      <c r="J195" s="73"/>
      <c r="K195" s="57"/>
      <c r="L195" s="64"/>
      <c r="M195" s="62"/>
      <c r="N195" s="63"/>
      <c r="O195" s="64"/>
      <c r="P195" s="64"/>
      <c r="Q195" s="53" t="b">
        <f t="shared" ca="1" si="15"/>
        <v>0</v>
      </c>
      <c r="R195" s="54" t="str">
        <f t="shared" si="16"/>
        <v>Resolvida</v>
      </c>
      <c r="S195" s="54" t="str">
        <f t="shared" si="17"/>
        <v>Resolvida</v>
      </c>
      <c r="T195" s="54" t="str">
        <f t="shared" ca="1" si="18"/>
        <v>N/A</v>
      </c>
      <c r="U195" s="54" t="str">
        <f t="shared" si="19"/>
        <v>Não se aplica</v>
      </c>
      <c r="V195" s="50"/>
      <c r="W195" s="50"/>
      <c r="X195" s="50"/>
      <c r="AC195" s="50"/>
      <c r="AD195" s="50"/>
      <c r="AE195" s="50"/>
      <c r="AF195" s="50"/>
    </row>
    <row r="196" spans="1:32" ht="37.5" hidden="1" customHeight="1" x14ac:dyDescent="0.25">
      <c r="A196" s="82"/>
      <c r="B196" s="60"/>
      <c r="C196" s="61"/>
      <c r="D196" s="55"/>
      <c r="E196" s="56"/>
      <c r="F196" s="55"/>
      <c r="G196" s="73"/>
      <c r="H196" s="61"/>
      <c r="J196" s="73"/>
      <c r="K196" s="57"/>
      <c r="L196" s="60"/>
      <c r="M196" s="62"/>
      <c r="N196" s="63"/>
      <c r="O196" s="64"/>
      <c r="P196" s="64"/>
      <c r="Q196" s="53" t="b">
        <f t="shared" ca="1" si="15"/>
        <v>0</v>
      </c>
      <c r="R196" s="54" t="str">
        <f t="shared" si="16"/>
        <v>Resolvida</v>
      </c>
      <c r="S196" s="54" t="str">
        <f t="shared" si="17"/>
        <v>Resolvida</v>
      </c>
      <c r="T196" s="54" t="str">
        <f t="shared" ca="1" si="18"/>
        <v>N/A</v>
      </c>
      <c r="U196" s="54" t="str">
        <f t="shared" si="19"/>
        <v>Não se aplica</v>
      </c>
      <c r="V196" s="50"/>
      <c r="W196" s="50"/>
      <c r="X196" s="50"/>
      <c r="AC196" s="50"/>
      <c r="AD196" s="50"/>
      <c r="AE196" s="50"/>
      <c r="AF196" s="50"/>
    </row>
    <row r="197" spans="1:32" ht="37.5" hidden="1" customHeight="1" x14ac:dyDescent="0.25">
      <c r="A197" s="82"/>
      <c r="B197" s="60"/>
      <c r="C197" s="61"/>
      <c r="D197" s="55"/>
      <c r="E197" s="56"/>
      <c r="F197" s="55"/>
      <c r="G197" s="80"/>
      <c r="H197" s="61"/>
      <c r="J197" s="73"/>
      <c r="K197" s="57"/>
      <c r="L197" s="64"/>
      <c r="M197" s="62"/>
      <c r="N197" s="63"/>
      <c r="O197" s="64"/>
      <c r="P197" s="74"/>
      <c r="Q197" s="53" t="b">
        <f t="shared" ca="1" si="15"/>
        <v>0</v>
      </c>
      <c r="R197" s="54" t="str">
        <f t="shared" si="16"/>
        <v>Resolvida</v>
      </c>
      <c r="S197" s="54" t="str">
        <f t="shared" si="17"/>
        <v>Resolvida</v>
      </c>
      <c r="T197" s="54" t="str">
        <f t="shared" ca="1" si="18"/>
        <v>N/A</v>
      </c>
      <c r="U197" s="54" t="str">
        <f t="shared" si="19"/>
        <v>Não se aplica</v>
      </c>
    </row>
    <row r="198" spans="1:32" ht="37.5" hidden="1" customHeight="1" x14ac:dyDescent="0.25">
      <c r="A198" s="82"/>
      <c r="B198" s="60"/>
      <c r="C198" s="61"/>
      <c r="D198" s="55"/>
      <c r="E198" s="56"/>
      <c r="F198" s="55"/>
      <c r="G198" s="73"/>
      <c r="H198" s="61"/>
      <c r="J198" s="73"/>
      <c r="K198" s="57"/>
      <c r="L198" s="64"/>
      <c r="M198" s="62"/>
      <c r="N198" s="63"/>
      <c r="O198" s="64"/>
      <c r="P198" s="64"/>
      <c r="Q198" s="53" t="b">
        <f t="shared" ca="1" si="15"/>
        <v>0</v>
      </c>
      <c r="R198" s="54" t="str">
        <f t="shared" si="16"/>
        <v>Resolvida</v>
      </c>
      <c r="S198" s="54" t="str">
        <f t="shared" si="17"/>
        <v>Resolvida</v>
      </c>
      <c r="T198" s="54" t="str">
        <f t="shared" ca="1" si="18"/>
        <v>N/A</v>
      </c>
      <c r="U198" s="54" t="str">
        <f t="shared" si="19"/>
        <v>Não se aplica</v>
      </c>
      <c r="V198" s="50"/>
      <c r="W198" s="50"/>
      <c r="X198" s="50"/>
      <c r="AC198" s="50"/>
      <c r="AD198" s="50"/>
      <c r="AE198" s="50"/>
      <c r="AF198" s="50"/>
    </row>
    <row r="199" spans="1:32" ht="37.5" hidden="1" customHeight="1" x14ac:dyDescent="0.25">
      <c r="A199" s="82"/>
      <c r="B199" s="60"/>
      <c r="C199" s="61"/>
      <c r="D199" s="55"/>
      <c r="E199" s="56"/>
      <c r="F199" s="55"/>
      <c r="G199" s="73"/>
      <c r="H199" s="61"/>
      <c r="J199" s="73"/>
      <c r="K199" s="57"/>
      <c r="L199" s="60"/>
      <c r="M199" s="62"/>
      <c r="N199" s="63"/>
      <c r="O199" s="64"/>
      <c r="P199" s="64"/>
      <c r="Q199" s="53" t="b">
        <f t="shared" ca="1" si="15"/>
        <v>0</v>
      </c>
      <c r="R199" s="54" t="str">
        <f t="shared" si="16"/>
        <v>Resolvida</v>
      </c>
      <c r="S199" s="54" t="str">
        <f t="shared" si="17"/>
        <v>Resolvida</v>
      </c>
      <c r="T199" s="54" t="str">
        <f t="shared" ca="1" si="18"/>
        <v>N/A</v>
      </c>
      <c r="U199" s="54" t="str">
        <f t="shared" si="19"/>
        <v>Não se aplica</v>
      </c>
      <c r="V199" s="50"/>
      <c r="W199" s="50"/>
      <c r="X199" s="50"/>
      <c r="AC199" s="50"/>
      <c r="AD199" s="50"/>
      <c r="AE199" s="50"/>
      <c r="AF199" s="50"/>
    </row>
    <row r="200" spans="1:32" ht="37.5" hidden="1" customHeight="1" x14ac:dyDescent="0.25">
      <c r="A200" s="82"/>
      <c r="B200" s="60"/>
      <c r="C200" s="81"/>
      <c r="D200" s="55"/>
      <c r="E200" s="56"/>
      <c r="F200" s="55"/>
      <c r="G200" s="73"/>
      <c r="H200" s="61"/>
      <c r="J200" s="73"/>
      <c r="K200" s="57"/>
      <c r="L200" s="64"/>
      <c r="M200" s="62"/>
      <c r="N200" s="63"/>
      <c r="O200" s="64"/>
      <c r="P200" s="64"/>
      <c r="Q200" s="53" t="b">
        <f t="shared" ca="1" si="15"/>
        <v>0</v>
      </c>
      <c r="R200" s="54" t="str">
        <f t="shared" si="16"/>
        <v>Resolvida</v>
      </c>
      <c r="S200" s="54" t="str">
        <f t="shared" si="17"/>
        <v>Resolvida</v>
      </c>
      <c r="T200" s="54" t="str">
        <f t="shared" ca="1" si="18"/>
        <v>N/A</v>
      </c>
      <c r="U200" s="54" t="str">
        <f t="shared" si="19"/>
        <v>Não se aplica</v>
      </c>
      <c r="V200" s="50"/>
      <c r="W200" s="50"/>
      <c r="X200" s="50"/>
      <c r="AC200" s="50"/>
      <c r="AD200" s="50"/>
      <c r="AE200" s="50"/>
      <c r="AF200" s="50"/>
    </row>
    <row r="201" spans="1:32" ht="37.5" hidden="1" customHeight="1" x14ac:dyDescent="0.25">
      <c r="A201" s="82"/>
      <c r="B201" s="87"/>
      <c r="D201" s="55"/>
      <c r="E201" s="56"/>
      <c r="F201" s="55"/>
      <c r="G201" s="56"/>
      <c r="H201" s="58"/>
      <c r="K201" s="84"/>
      <c r="Q201" s="53" t="b">
        <f t="shared" ca="1" si="15"/>
        <v>0</v>
      </c>
      <c r="R201" s="54" t="str">
        <f t="shared" si="16"/>
        <v>Resolvida</v>
      </c>
      <c r="S201" s="54" t="str">
        <f t="shared" si="17"/>
        <v>Resolvida</v>
      </c>
      <c r="T201" s="54" t="str">
        <f t="shared" ca="1" si="18"/>
        <v>N/A</v>
      </c>
      <c r="U201" s="54" t="str">
        <f t="shared" si="19"/>
        <v>Não se aplica</v>
      </c>
    </row>
    <row r="202" spans="1:32" ht="37.5" hidden="1" customHeight="1" x14ac:dyDescent="0.25">
      <c r="A202" s="82"/>
      <c r="B202" s="60"/>
      <c r="C202" s="61"/>
      <c r="D202" s="55"/>
      <c r="E202" s="56"/>
      <c r="G202" s="56"/>
      <c r="H202" s="61"/>
      <c r="K202" s="57"/>
      <c r="L202" s="60"/>
      <c r="M202" s="62"/>
      <c r="N202" s="73"/>
      <c r="O202" s="64"/>
      <c r="P202" s="64"/>
      <c r="Q202" s="53" t="b">
        <f t="shared" ca="1" si="15"/>
        <v>0</v>
      </c>
      <c r="R202" s="54" t="str">
        <f t="shared" si="16"/>
        <v>Resolvida</v>
      </c>
      <c r="S202" s="54" t="str">
        <f t="shared" si="17"/>
        <v>Resolvida</v>
      </c>
      <c r="T202" s="54" t="str">
        <f t="shared" ca="1" si="18"/>
        <v>N/A</v>
      </c>
      <c r="U202" s="54" t="str">
        <f t="shared" si="19"/>
        <v>Não se aplica</v>
      </c>
      <c r="V202" s="50"/>
      <c r="W202" s="50"/>
      <c r="X202" s="50"/>
      <c r="AC202" s="50"/>
      <c r="AD202" s="50"/>
      <c r="AE202" s="50"/>
      <c r="AF202" s="50"/>
    </row>
    <row r="203" spans="1:32" ht="111" hidden="1" customHeight="1" x14ac:dyDescent="0.25">
      <c r="A203" s="82"/>
      <c r="B203" s="60"/>
      <c r="C203" s="61"/>
      <c r="D203" s="55"/>
      <c r="E203" s="56"/>
      <c r="F203" s="55"/>
      <c r="G203" s="86"/>
      <c r="H203" s="61"/>
      <c r="J203" s="73"/>
      <c r="K203" s="57"/>
      <c r="L203" s="60"/>
      <c r="M203" s="62"/>
      <c r="N203" s="63"/>
      <c r="O203" s="64"/>
      <c r="P203" s="64"/>
      <c r="Q203" s="53" t="b">
        <f t="shared" ref="Q203:Q266" ca="1" si="20">IF(I653="Aberta",TODAY()-G203,IF(I653="Resolvida",J203-G203,IF(I653="Respondida",N203-G203,IF(I653="Cancelada",0))))</f>
        <v>0</v>
      </c>
      <c r="R203" s="54" t="str">
        <f t="shared" ref="R203:R266" si="21">IF(I653="Resolvida",IF(Q203&lt;=0,"No prazo","Com atraso"),IF(I653="Aberta",IF(Q203&lt;=0,"No prazo","Com atraso"),IF(I653="Respondida",IF(Q203&lt;=0,"No prazo","Com atraso"),"Resolvida")))</f>
        <v>Resolvida</v>
      </c>
      <c r="S203" s="54" t="str">
        <f t="shared" ref="S203:S266" si="22">IF(I653="Aberta",IF(Q203&lt;0,"No prazo",IF(Q203=0,"Vence Hoje",IF(AND(Q203&gt;=1,Q203&lt;=5),"Atraso entre 01 e 5 dias",IF(AND(Q203&gt;=6,Q203&lt;=10),"Atraso entre 06 e 10 dias",IF(AND(Q203&gt;=10,Q203&lt;=30),"Atraso entre 10 e 30 dias","Atraso maior que 30 dias"))))),IF(I653="Respondida","Respondida","Resolvida"))</f>
        <v>Resolvida</v>
      </c>
      <c r="T203" s="54" t="str">
        <f t="shared" ref="T203:T266" ca="1" si="23">IF(I653="Respondida",TODAY()-N203,"N/A")</f>
        <v>N/A</v>
      </c>
      <c r="U203" s="54" t="str">
        <f t="shared" ref="U203:U266" si="24">IF(I653="Respondida",IF(T203&gt;3,"Atrasado","No prazo"),"Não se aplica")</f>
        <v>Não se aplica</v>
      </c>
      <c r="V203" s="50"/>
      <c r="W203" s="50"/>
      <c r="X203" s="50"/>
      <c r="AC203" s="50"/>
      <c r="AD203" s="50"/>
      <c r="AE203" s="50"/>
      <c r="AF203" s="50"/>
    </row>
    <row r="204" spans="1:32" ht="37.5" hidden="1" customHeight="1" x14ac:dyDescent="0.25">
      <c r="A204" s="82"/>
      <c r="B204" s="65"/>
      <c r="C204" s="61"/>
      <c r="D204" s="55"/>
      <c r="E204" s="56"/>
      <c r="F204" s="55"/>
      <c r="G204" s="56"/>
      <c r="H204" s="61"/>
      <c r="J204" s="73"/>
      <c r="K204" s="57"/>
      <c r="L204" s="60"/>
      <c r="M204" s="62"/>
      <c r="N204" s="63"/>
      <c r="O204" s="64"/>
      <c r="P204" s="64"/>
      <c r="Q204" s="53" t="b">
        <f t="shared" ca="1" si="20"/>
        <v>0</v>
      </c>
      <c r="R204" s="54" t="str">
        <f t="shared" si="21"/>
        <v>Resolvida</v>
      </c>
      <c r="S204" s="54" t="str">
        <f t="shared" si="22"/>
        <v>Resolvida</v>
      </c>
      <c r="T204" s="54" t="str">
        <f t="shared" ca="1" si="23"/>
        <v>N/A</v>
      </c>
      <c r="U204" s="54" t="str">
        <f t="shared" si="24"/>
        <v>Não se aplica</v>
      </c>
      <c r="V204" s="50"/>
      <c r="W204" s="50"/>
      <c r="X204" s="50"/>
      <c r="AC204" s="50"/>
      <c r="AD204" s="50"/>
      <c r="AE204" s="50"/>
      <c r="AF204" s="50"/>
    </row>
    <row r="205" spans="1:32" ht="79.5" hidden="1" customHeight="1" x14ac:dyDescent="0.25">
      <c r="A205" s="82"/>
      <c r="B205" s="65"/>
      <c r="C205" s="61"/>
      <c r="D205" s="61"/>
      <c r="E205" s="56"/>
      <c r="F205" s="61"/>
      <c r="G205" s="100"/>
      <c r="H205" s="61"/>
      <c r="J205" s="56"/>
      <c r="K205" s="66"/>
      <c r="L205" s="61"/>
      <c r="M205" s="62"/>
      <c r="N205" s="63"/>
      <c r="O205" s="64"/>
      <c r="P205" s="64"/>
      <c r="Q205" s="53" t="b">
        <f t="shared" ca="1" si="20"/>
        <v>0</v>
      </c>
      <c r="R205" s="54" t="str">
        <f t="shared" si="21"/>
        <v>Resolvida</v>
      </c>
      <c r="S205" s="54" t="str">
        <f t="shared" si="22"/>
        <v>Resolvida</v>
      </c>
      <c r="T205" s="54" t="str">
        <f t="shared" ca="1" si="23"/>
        <v>N/A</v>
      </c>
      <c r="U205" s="54" t="str">
        <f t="shared" si="24"/>
        <v>Não se aplica</v>
      </c>
      <c r="V205" s="50"/>
      <c r="W205" s="50"/>
      <c r="X205" s="50"/>
      <c r="AC205" s="50"/>
      <c r="AD205" s="50"/>
      <c r="AE205" s="50"/>
      <c r="AF205" s="50"/>
    </row>
    <row r="206" spans="1:32" ht="37.5" hidden="1" customHeight="1" x14ac:dyDescent="0.25">
      <c r="A206" s="82"/>
      <c r="B206" s="87"/>
      <c r="C206" s="85"/>
      <c r="E206" s="56"/>
      <c r="F206" s="61"/>
      <c r="P206" s="64"/>
      <c r="Q206" s="53" t="b">
        <f t="shared" ca="1" si="20"/>
        <v>0</v>
      </c>
      <c r="R206" s="54" t="str">
        <f t="shared" si="21"/>
        <v>Resolvida</v>
      </c>
      <c r="S206" s="54" t="str">
        <f t="shared" si="22"/>
        <v>Resolvida</v>
      </c>
      <c r="T206" s="54" t="str">
        <f t="shared" ca="1" si="23"/>
        <v>N/A</v>
      </c>
      <c r="U206" s="54" t="str">
        <f t="shared" si="24"/>
        <v>Não se aplica</v>
      </c>
    </row>
    <row r="207" spans="1:32" ht="37.5" hidden="1" customHeight="1" x14ac:dyDescent="0.25">
      <c r="A207" s="82"/>
      <c r="E207" s="56"/>
      <c r="F207" s="61"/>
      <c r="P207" s="64"/>
      <c r="Q207" s="53" t="b">
        <f t="shared" ca="1" si="20"/>
        <v>0</v>
      </c>
      <c r="R207" s="54" t="str">
        <f t="shared" si="21"/>
        <v>Resolvida</v>
      </c>
      <c r="S207" s="54" t="str">
        <f t="shared" si="22"/>
        <v>Resolvida</v>
      </c>
      <c r="T207" s="54" t="str">
        <f t="shared" ca="1" si="23"/>
        <v>N/A</v>
      </c>
      <c r="U207" s="54" t="str">
        <f t="shared" si="24"/>
        <v>Não se aplica</v>
      </c>
    </row>
    <row r="208" spans="1:32" ht="37.5" hidden="1" customHeight="1" x14ac:dyDescent="0.25">
      <c r="A208" s="82"/>
      <c r="B208" s="60"/>
      <c r="E208" s="56"/>
      <c r="G208" s="56"/>
      <c r="Q208" s="53" t="b">
        <f t="shared" ca="1" si="20"/>
        <v>0</v>
      </c>
      <c r="R208" s="54" t="str">
        <f t="shared" si="21"/>
        <v>Resolvida</v>
      </c>
      <c r="S208" s="54" t="str">
        <f t="shared" si="22"/>
        <v>Resolvida</v>
      </c>
      <c r="T208" s="54" t="str">
        <f t="shared" ca="1" si="23"/>
        <v>N/A</v>
      </c>
      <c r="U208" s="54" t="str">
        <f t="shared" si="24"/>
        <v>Não se aplica</v>
      </c>
    </row>
    <row r="209" spans="1:32" ht="37.5" hidden="1" customHeight="1" x14ac:dyDescent="0.25">
      <c r="A209" s="82"/>
      <c r="B209" s="60"/>
      <c r="C209" s="102"/>
      <c r="E209" s="56"/>
      <c r="G209" s="56"/>
      <c r="Q209" s="53" t="b">
        <f t="shared" ca="1" si="20"/>
        <v>0</v>
      </c>
      <c r="R209" s="54" t="str">
        <f t="shared" si="21"/>
        <v>Resolvida</v>
      </c>
      <c r="S209" s="54" t="str">
        <f t="shared" si="22"/>
        <v>Resolvida</v>
      </c>
      <c r="T209" s="54" t="str">
        <f t="shared" ca="1" si="23"/>
        <v>N/A</v>
      </c>
      <c r="U209" s="54" t="str">
        <f t="shared" si="24"/>
        <v>Não se aplica</v>
      </c>
    </row>
    <row r="210" spans="1:32" ht="37.5" hidden="1" customHeight="1" x14ac:dyDescent="0.25">
      <c r="A210" s="82"/>
      <c r="B210" s="87"/>
      <c r="E210" s="56"/>
      <c r="G210" s="56"/>
      <c r="Q210" s="53" t="b">
        <f t="shared" ca="1" si="20"/>
        <v>0</v>
      </c>
      <c r="R210" s="54" t="str">
        <f t="shared" si="21"/>
        <v>Resolvida</v>
      </c>
      <c r="S210" s="54" t="str">
        <f t="shared" si="22"/>
        <v>Resolvida</v>
      </c>
      <c r="T210" s="54" t="str">
        <f t="shared" ca="1" si="23"/>
        <v>N/A</v>
      </c>
      <c r="U210" s="54" t="str">
        <f t="shared" si="24"/>
        <v>Não se aplica</v>
      </c>
    </row>
    <row r="211" spans="1:32" ht="37.5" hidden="1" customHeight="1" x14ac:dyDescent="0.25">
      <c r="A211" s="82"/>
      <c r="E211" s="56"/>
      <c r="G211" s="56"/>
      <c r="H211" s="58"/>
      <c r="Q211" s="53" t="b">
        <f t="shared" ca="1" si="20"/>
        <v>0</v>
      </c>
      <c r="R211" s="54" t="str">
        <f t="shared" si="21"/>
        <v>Resolvida</v>
      </c>
      <c r="S211" s="54" t="str">
        <f t="shared" si="22"/>
        <v>Resolvida</v>
      </c>
      <c r="T211" s="54" t="str">
        <f t="shared" ca="1" si="23"/>
        <v>N/A</v>
      </c>
      <c r="U211" s="54" t="str">
        <f t="shared" si="24"/>
        <v>Não se aplica</v>
      </c>
    </row>
    <row r="212" spans="1:32" ht="37.5" hidden="1" customHeight="1" x14ac:dyDescent="0.25">
      <c r="A212" s="82"/>
      <c r="B212" s="87"/>
      <c r="E212" s="56"/>
      <c r="G212" s="56"/>
      <c r="Q212" s="53" t="b">
        <f t="shared" ca="1" si="20"/>
        <v>0</v>
      </c>
      <c r="R212" s="54" t="str">
        <f t="shared" si="21"/>
        <v>Resolvida</v>
      </c>
      <c r="S212" s="54" t="str">
        <f t="shared" si="22"/>
        <v>Resolvida</v>
      </c>
      <c r="T212" s="54" t="str">
        <f t="shared" ca="1" si="23"/>
        <v>N/A</v>
      </c>
      <c r="U212" s="54" t="str">
        <f t="shared" si="24"/>
        <v>Não se aplica</v>
      </c>
    </row>
    <row r="213" spans="1:32" ht="37.5" hidden="1" customHeight="1" x14ac:dyDescent="0.25">
      <c r="A213" s="82"/>
      <c r="B213" s="87"/>
      <c r="E213" s="56"/>
      <c r="G213" s="56"/>
      <c r="Q213" s="53" t="b">
        <f t="shared" ca="1" si="20"/>
        <v>0</v>
      </c>
      <c r="R213" s="54" t="str">
        <f t="shared" si="21"/>
        <v>Resolvida</v>
      </c>
      <c r="S213" s="54" t="str">
        <f t="shared" si="22"/>
        <v>Resolvida</v>
      </c>
      <c r="T213" s="54" t="str">
        <f t="shared" ca="1" si="23"/>
        <v>N/A</v>
      </c>
      <c r="U213" s="54" t="str">
        <f t="shared" si="24"/>
        <v>Não se aplica</v>
      </c>
    </row>
    <row r="214" spans="1:32" ht="37.5" hidden="1" customHeight="1" x14ac:dyDescent="0.25">
      <c r="A214" s="82"/>
      <c r="E214" s="56"/>
      <c r="F214" s="61"/>
      <c r="G214" s="56"/>
      <c r="Q214" s="53" t="b">
        <f t="shared" ca="1" si="20"/>
        <v>0</v>
      </c>
      <c r="R214" s="54" t="str">
        <f t="shared" si="21"/>
        <v>Resolvida</v>
      </c>
      <c r="S214" s="54" t="str">
        <f t="shared" si="22"/>
        <v>Resolvida</v>
      </c>
      <c r="T214" s="54" t="str">
        <f t="shared" ca="1" si="23"/>
        <v>N/A</v>
      </c>
      <c r="U214" s="54" t="str">
        <f t="shared" si="24"/>
        <v>Não se aplica</v>
      </c>
    </row>
    <row r="215" spans="1:32" ht="37.5" hidden="1" customHeight="1" x14ac:dyDescent="0.25">
      <c r="A215" s="82"/>
      <c r="E215" s="56"/>
      <c r="F215" s="61"/>
      <c r="G215" s="56"/>
      <c r="Q215" s="53" t="b">
        <f t="shared" ca="1" si="20"/>
        <v>0</v>
      </c>
      <c r="R215" s="54" t="str">
        <f t="shared" si="21"/>
        <v>Resolvida</v>
      </c>
      <c r="S215" s="54" t="str">
        <f t="shared" si="22"/>
        <v>Resolvida</v>
      </c>
      <c r="T215" s="54" t="str">
        <f t="shared" ca="1" si="23"/>
        <v>N/A</v>
      </c>
      <c r="U215" s="54" t="str">
        <f t="shared" si="24"/>
        <v>Não se aplica</v>
      </c>
    </row>
    <row r="216" spans="1:32" ht="37.5" hidden="1" customHeight="1" x14ac:dyDescent="0.25">
      <c r="A216" s="82"/>
      <c r="E216" s="56"/>
      <c r="F216" s="99"/>
      <c r="G216" s="58"/>
      <c r="J216" s="73"/>
      <c r="K216" s="57"/>
      <c r="L216" s="60"/>
      <c r="M216" s="62"/>
      <c r="N216" s="63"/>
      <c r="O216" s="64"/>
      <c r="P216" s="64"/>
      <c r="Q216" s="53" t="b">
        <f t="shared" ca="1" si="20"/>
        <v>0</v>
      </c>
      <c r="R216" s="54" t="str">
        <f t="shared" si="21"/>
        <v>Resolvida</v>
      </c>
      <c r="S216" s="54" t="str">
        <f t="shared" si="22"/>
        <v>Resolvida</v>
      </c>
      <c r="T216" s="54" t="str">
        <f t="shared" ca="1" si="23"/>
        <v>N/A</v>
      </c>
      <c r="U216" s="54" t="str">
        <f t="shared" si="24"/>
        <v>Não se aplica</v>
      </c>
      <c r="V216" s="50"/>
      <c r="W216" s="50"/>
      <c r="X216" s="50"/>
      <c r="AC216" s="50"/>
      <c r="AD216" s="50"/>
      <c r="AE216" s="50"/>
      <c r="AF216" s="50"/>
    </row>
    <row r="217" spans="1:32" s="97" customFormat="1" ht="37.5" hidden="1" customHeight="1" x14ac:dyDescent="0.25">
      <c r="A217" s="82"/>
      <c r="B217" s="60"/>
      <c r="C217" s="61"/>
      <c r="D217" s="55"/>
      <c r="E217" s="56"/>
      <c r="F217" s="55"/>
      <c r="G217" s="73"/>
      <c r="H217" s="61"/>
      <c r="J217" s="94"/>
      <c r="K217" s="95"/>
      <c r="L217" s="87"/>
      <c r="M217" s="90"/>
      <c r="N217" s="96"/>
      <c r="O217" s="93"/>
      <c r="P217" s="93"/>
      <c r="Q217" s="53" t="b">
        <f t="shared" ca="1" si="20"/>
        <v>0</v>
      </c>
      <c r="R217" s="54" t="str">
        <f t="shared" si="21"/>
        <v>Resolvida</v>
      </c>
      <c r="S217" s="54" t="str">
        <f t="shared" si="22"/>
        <v>Resolvida</v>
      </c>
      <c r="T217" s="54" t="str">
        <f t="shared" ca="1" si="23"/>
        <v>N/A</v>
      </c>
      <c r="U217" s="54" t="str">
        <f t="shared" si="24"/>
        <v>Não se aplica</v>
      </c>
    </row>
    <row r="218" spans="1:32" s="97" customFormat="1" ht="37.5" hidden="1" customHeight="1" x14ac:dyDescent="0.25">
      <c r="A218" s="82"/>
      <c r="B218" s="87"/>
      <c r="C218" s="88"/>
      <c r="D218" s="89"/>
      <c r="E218" s="56"/>
      <c r="F218" s="98"/>
      <c r="G218" s="91"/>
      <c r="H218" s="92"/>
      <c r="J218" s="94"/>
      <c r="K218" s="95"/>
      <c r="L218" s="87"/>
      <c r="M218" s="90"/>
      <c r="N218" s="96"/>
      <c r="O218" s="93"/>
      <c r="P218" s="93"/>
      <c r="Q218" s="53" t="b">
        <f t="shared" ca="1" si="20"/>
        <v>0</v>
      </c>
      <c r="R218" s="54" t="str">
        <f t="shared" si="21"/>
        <v>Resolvida</v>
      </c>
      <c r="S218" s="54" t="str">
        <f t="shared" si="22"/>
        <v>Resolvida</v>
      </c>
      <c r="T218" s="54" t="str">
        <f t="shared" ca="1" si="23"/>
        <v>N/A</v>
      </c>
      <c r="U218" s="54" t="str">
        <f t="shared" si="24"/>
        <v>Não se aplica</v>
      </c>
    </row>
    <row r="219" spans="1:32" s="97" customFormat="1" ht="37.5" hidden="1" customHeight="1" x14ac:dyDescent="0.25">
      <c r="A219" s="82"/>
      <c r="B219" s="87"/>
      <c r="C219" s="88"/>
      <c r="D219" s="89"/>
      <c r="E219" s="56"/>
      <c r="F219" s="98"/>
      <c r="G219" s="91"/>
      <c r="H219" s="92"/>
      <c r="J219" s="94"/>
      <c r="K219" s="95"/>
      <c r="L219" s="87"/>
      <c r="M219" s="90"/>
      <c r="N219" s="96"/>
      <c r="O219" s="93"/>
      <c r="P219" s="93"/>
      <c r="Q219" s="53" t="b">
        <f t="shared" ca="1" si="20"/>
        <v>0</v>
      </c>
      <c r="R219" s="54" t="str">
        <f t="shared" si="21"/>
        <v>Resolvida</v>
      </c>
      <c r="S219" s="54" t="str">
        <f t="shared" si="22"/>
        <v>Resolvida</v>
      </c>
      <c r="T219" s="54" t="str">
        <f t="shared" ca="1" si="23"/>
        <v>N/A</v>
      </c>
      <c r="U219" s="54" t="str">
        <f t="shared" si="24"/>
        <v>Não se aplica</v>
      </c>
    </row>
    <row r="220" spans="1:32" s="97" customFormat="1" ht="37.5" hidden="1" customHeight="1" x14ac:dyDescent="0.25">
      <c r="A220" s="82"/>
      <c r="B220" s="87"/>
      <c r="C220" s="88"/>
      <c r="D220" s="89"/>
      <c r="E220" s="56"/>
      <c r="F220" s="98"/>
      <c r="G220" s="56"/>
      <c r="H220" s="92"/>
      <c r="J220" s="94"/>
      <c r="K220" s="95"/>
      <c r="L220" s="93"/>
      <c r="M220" s="90"/>
      <c r="N220" s="96"/>
      <c r="O220" s="93"/>
      <c r="P220" s="93"/>
      <c r="Q220" s="53" t="b">
        <f t="shared" ca="1" si="20"/>
        <v>0</v>
      </c>
      <c r="R220" s="54" t="str">
        <f t="shared" si="21"/>
        <v>Resolvida</v>
      </c>
      <c r="S220" s="54" t="str">
        <f t="shared" si="22"/>
        <v>Resolvida</v>
      </c>
      <c r="T220" s="54" t="str">
        <f t="shared" ca="1" si="23"/>
        <v>N/A</v>
      </c>
      <c r="U220" s="54" t="str">
        <f t="shared" si="24"/>
        <v>Não se aplica</v>
      </c>
    </row>
    <row r="221" spans="1:32" s="97" customFormat="1" ht="37.5" hidden="1" customHeight="1" x14ac:dyDescent="0.25">
      <c r="A221" s="82"/>
      <c r="B221" s="87"/>
      <c r="C221" s="88"/>
      <c r="D221" s="89"/>
      <c r="E221" s="56"/>
      <c r="F221" s="98"/>
      <c r="G221" s="56"/>
      <c r="H221" s="92"/>
      <c r="J221" s="94"/>
      <c r="K221" s="95"/>
      <c r="L221" s="87"/>
      <c r="M221" s="90"/>
      <c r="N221" s="96"/>
      <c r="O221" s="93"/>
      <c r="P221" s="93"/>
      <c r="Q221" s="53" t="b">
        <f t="shared" ca="1" si="20"/>
        <v>0</v>
      </c>
      <c r="R221" s="54" t="str">
        <f t="shared" si="21"/>
        <v>Resolvida</v>
      </c>
      <c r="S221" s="54" t="str">
        <f t="shared" si="22"/>
        <v>Resolvida</v>
      </c>
      <c r="T221" s="54" t="str">
        <f t="shared" ca="1" si="23"/>
        <v>N/A</v>
      </c>
      <c r="U221" s="54" t="str">
        <f t="shared" si="24"/>
        <v>Não se aplica</v>
      </c>
    </row>
    <row r="222" spans="1:32" s="97" customFormat="1" ht="37.5" hidden="1" customHeight="1" x14ac:dyDescent="0.25">
      <c r="A222" s="82"/>
      <c r="B222" s="87"/>
      <c r="C222" s="88"/>
      <c r="D222" s="89"/>
      <c r="E222" s="56"/>
      <c r="F222" s="98"/>
      <c r="G222" s="56"/>
      <c r="H222" s="92"/>
      <c r="J222" s="94"/>
      <c r="K222" s="95"/>
      <c r="L222" s="87"/>
      <c r="M222" s="90"/>
      <c r="N222" s="96"/>
      <c r="O222" s="93"/>
      <c r="P222" s="93"/>
      <c r="Q222" s="53" t="b">
        <f t="shared" ca="1" si="20"/>
        <v>0</v>
      </c>
      <c r="R222" s="54" t="str">
        <f t="shared" si="21"/>
        <v>Resolvida</v>
      </c>
      <c r="S222" s="54" t="str">
        <f t="shared" si="22"/>
        <v>Resolvida</v>
      </c>
      <c r="T222" s="54" t="str">
        <f t="shared" ca="1" si="23"/>
        <v>N/A</v>
      </c>
      <c r="U222" s="54" t="str">
        <f t="shared" si="24"/>
        <v>Não se aplica</v>
      </c>
    </row>
    <row r="223" spans="1:32" s="97" customFormat="1" ht="37.5" hidden="1" customHeight="1" x14ac:dyDescent="0.25">
      <c r="A223" s="82"/>
      <c r="B223" s="87"/>
      <c r="C223" s="92"/>
      <c r="D223" s="89"/>
      <c r="E223" s="56"/>
      <c r="F223" s="89"/>
      <c r="G223" s="94"/>
      <c r="H223" s="92"/>
      <c r="J223" s="94"/>
      <c r="K223" s="95"/>
      <c r="L223" s="93"/>
      <c r="M223" s="90"/>
      <c r="N223" s="96"/>
      <c r="O223" s="93"/>
      <c r="P223" s="93"/>
      <c r="Q223" s="53" t="b">
        <f t="shared" ca="1" si="20"/>
        <v>0</v>
      </c>
      <c r="R223" s="54" t="str">
        <f t="shared" si="21"/>
        <v>Resolvida</v>
      </c>
      <c r="S223" s="54" t="str">
        <f t="shared" si="22"/>
        <v>Resolvida</v>
      </c>
      <c r="T223" s="54" t="str">
        <f t="shared" ca="1" si="23"/>
        <v>N/A</v>
      </c>
      <c r="U223" s="54" t="str">
        <f t="shared" si="24"/>
        <v>Não se aplica</v>
      </c>
    </row>
    <row r="224" spans="1:32" ht="37.5" hidden="1" customHeight="1" x14ac:dyDescent="0.25">
      <c r="A224" s="82"/>
      <c r="D224" s="89"/>
      <c r="E224" s="56"/>
      <c r="F224" s="89"/>
      <c r="G224" s="94"/>
      <c r="Q224" s="53" t="b">
        <f t="shared" ca="1" si="20"/>
        <v>0</v>
      </c>
      <c r="R224" s="54" t="str">
        <f t="shared" si="21"/>
        <v>Resolvida</v>
      </c>
      <c r="S224" s="54" t="str">
        <f t="shared" si="22"/>
        <v>Resolvida</v>
      </c>
      <c r="T224" s="54" t="str">
        <f t="shared" ca="1" si="23"/>
        <v>N/A</v>
      </c>
      <c r="U224" s="54" t="str">
        <f t="shared" si="24"/>
        <v>Não se aplica</v>
      </c>
    </row>
    <row r="225" spans="1:32" ht="37.5" hidden="1" customHeight="1" x14ac:dyDescent="0.25">
      <c r="A225" s="82"/>
      <c r="B225" s="60"/>
      <c r="C225" s="61"/>
      <c r="D225" s="89"/>
      <c r="E225" s="56"/>
      <c r="F225" s="89"/>
      <c r="G225" s="73"/>
      <c r="H225" s="61"/>
      <c r="J225" s="73"/>
      <c r="K225" s="57"/>
      <c r="L225" s="64"/>
      <c r="M225" s="62"/>
      <c r="N225" s="63"/>
      <c r="O225" s="64"/>
      <c r="P225" s="64"/>
      <c r="Q225" s="53" t="b">
        <f t="shared" ca="1" si="20"/>
        <v>0</v>
      </c>
      <c r="R225" s="54" t="str">
        <f t="shared" si="21"/>
        <v>Resolvida</v>
      </c>
      <c r="S225" s="54" t="str">
        <f t="shared" si="22"/>
        <v>Resolvida</v>
      </c>
      <c r="T225" s="54" t="str">
        <f t="shared" ca="1" si="23"/>
        <v>N/A</v>
      </c>
      <c r="U225" s="54" t="str">
        <f t="shared" si="24"/>
        <v>Não se aplica</v>
      </c>
      <c r="V225" s="50"/>
      <c r="W225" s="50"/>
      <c r="X225" s="50"/>
      <c r="AC225" s="50"/>
      <c r="AD225" s="50"/>
      <c r="AE225" s="50"/>
      <c r="AF225" s="50"/>
    </row>
    <row r="226" spans="1:32" ht="37.5" hidden="1" customHeight="1" x14ac:dyDescent="0.25">
      <c r="A226" s="82"/>
      <c r="B226" s="60"/>
      <c r="C226" s="61"/>
      <c r="D226" s="89"/>
      <c r="E226" s="56"/>
      <c r="F226" s="55"/>
      <c r="G226" s="73"/>
      <c r="H226" s="61"/>
      <c r="J226" s="73"/>
      <c r="K226" s="57"/>
      <c r="L226" s="60"/>
      <c r="M226" s="62"/>
      <c r="N226" s="63"/>
      <c r="O226" s="64"/>
      <c r="P226" s="64"/>
      <c r="Q226" s="53" t="b">
        <f t="shared" ca="1" si="20"/>
        <v>0</v>
      </c>
      <c r="R226" s="54" t="str">
        <f t="shared" si="21"/>
        <v>Resolvida</v>
      </c>
      <c r="S226" s="54" t="str">
        <f t="shared" si="22"/>
        <v>Resolvida</v>
      </c>
      <c r="T226" s="54" t="str">
        <f t="shared" ca="1" si="23"/>
        <v>N/A</v>
      </c>
      <c r="U226" s="54" t="str">
        <f t="shared" si="24"/>
        <v>Não se aplica</v>
      </c>
      <c r="V226" s="50"/>
      <c r="W226" s="50"/>
      <c r="X226" s="50"/>
      <c r="AC226" s="50"/>
      <c r="AD226" s="50"/>
      <c r="AE226" s="50"/>
      <c r="AF226" s="50"/>
    </row>
    <row r="227" spans="1:32" ht="37.5" hidden="1" customHeight="1" x14ac:dyDescent="0.25">
      <c r="A227" s="82"/>
      <c r="B227" s="60"/>
      <c r="C227" s="61"/>
      <c r="D227" s="55"/>
      <c r="E227" s="56"/>
      <c r="F227" s="55"/>
      <c r="G227" s="73"/>
      <c r="H227" s="61"/>
      <c r="J227" s="73"/>
      <c r="K227" s="57"/>
      <c r="L227" s="60"/>
      <c r="M227" s="62"/>
      <c r="N227" s="63"/>
      <c r="O227" s="64"/>
      <c r="P227" s="64"/>
      <c r="Q227" s="53" t="b">
        <f t="shared" ca="1" si="20"/>
        <v>0</v>
      </c>
      <c r="R227" s="54" t="str">
        <f t="shared" si="21"/>
        <v>Resolvida</v>
      </c>
      <c r="S227" s="54" t="str">
        <f t="shared" si="22"/>
        <v>Resolvida</v>
      </c>
      <c r="T227" s="54" t="str">
        <f t="shared" ca="1" si="23"/>
        <v>N/A</v>
      </c>
      <c r="U227" s="54" t="str">
        <f t="shared" si="24"/>
        <v>Não se aplica</v>
      </c>
      <c r="V227" s="50"/>
      <c r="W227" s="50"/>
      <c r="X227" s="50"/>
      <c r="AC227" s="50"/>
      <c r="AD227" s="50"/>
      <c r="AE227" s="50"/>
      <c r="AF227" s="50"/>
    </row>
    <row r="228" spans="1:32" ht="37.5" hidden="1" customHeight="1" x14ac:dyDescent="0.25">
      <c r="A228" s="82"/>
      <c r="B228" s="60"/>
      <c r="C228" s="61"/>
      <c r="D228" s="55"/>
      <c r="E228" s="56"/>
      <c r="F228" s="89"/>
      <c r="G228" s="56"/>
      <c r="H228" s="61"/>
      <c r="J228" s="73"/>
      <c r="K228" s="57"/>
      <c r="L228" s="64"/>
      <c r="M228" s="62"/>
      <c r="N228" s="63"/>
      <c r="O228" s="64"/>
      <c r="P228" s="64"/>
      <c r="Q228" s="53" t="b">
        <f t="shared" ca="1" si="20"/>
        <v>0</v>
      </c>
      <c r="R228" s="54" t="str">
        <f t="shared" si="21"/>
        <v>Resolvida</v>
      </c>
      <c r="S228" s="54" t="str">
        <f t="shared" si="22"/>
        <v>Resolvida</v>
      </c>
      <c r="T228" s="54" t="str">
        <f t="shared" ca="1" si="23"/>
        <v>N/A</v>
      </c>
      <c r="U228" s="54" t="str">
        <f t="shared" si="24"/>
        <v>Não se aplica</v>
      </c>
      <c r="V228" s="50"/>
      <c r="W228" s="50"/>
      <c r="X228" s="50"/>
      <c r="AC228" s="50"/>
      <c r="AD228" s="50"/>
      <c r="AE228" s="50"/>
      <c r="AF228" s="50"/>
    </row>
    <row r="229" spans="1:32" ht="37.5" hidden="1" customHeight="1" x14ac:dyDescent="0.25">
      <c r="A229" s="82"/>
      <c r="B229" s="60"/>
      <c r="C229" s="61"/>
      <c r="D229" s="89"/>
      <c r="E229" s="56"/>
      <c r="F229" s="55"/>
      <c r="G229" s="56"/>
      <c r="H229" s="61"/>
      <c r="J229" s="73"/>
      <c r="K229" s="57"/>
      <c r="L229" s="64"/>
      <c r="M229" s="62"/>
      <c r="N229" s="63"/>
      <c r="O229" s="64"/>
      <c r="P229" s="64"/>
      <c r="Q229" s="53" t="b">
        <f t="shared" ca="1" si="20"/>
        <v>0</v>
      </c>
      <c r="R229" s="54" t="str">
        <f t="shared" si="21"/>
        <v>Resolvida</v>
      </c>
      <c r="S229" s="54" t="str">
        <f t="shared" si="22"/>
        <v>Resolvida</v>
      </c>
      <c r="T229" s="54" t="str">
        <f t="shared" ca="1" si="23"/>
        <v>N/A</v>
      </c>
      <c r="U229" s="54" t="str">
        <f t="shared" si="24"/>
        <v>Não se aplica</v>
      </c>
      <c r="V229" s="50"/>
      <c r="W229" s="50"/>
      <c r="X229" s="50"/>
      <c r="AC229" s="50"/>
      <c r="AD229" s="50"/>
      <c r="AE229" s="50"/>
      <c r="AF229" s="50"/>
    </row>
    <row r="230" spans="1:32" ht="37.5" hidden="1" customHeight="1" x14ac:dyDescent="0.25">
      <c r="A230" s="82"/>
      <c r="B230" s="60"/>
      <c r="C230" s="61"/>
      <c r="D230" s="89"/>
      <c r="E230" s="56"/>
      <c r="F230" s="55"/>
      <c r="G230" s="56"/>
      <c r="H230" s="61"/>
      <c r="J230" s="73"/>
      <c r="K230" s="57"/>
      <c r="L230" s="64"/>
      <c r="M230" s="62"/>
      <c r="N230" s="63"/>
      <c r="O230" s="64"/>
      <c r="P230" s="64"/>
      <c r="Q230" s="53" t="b">
        <f t="shared" ca="1" si="20"/>
        <v>0</v>
      </c>
      <c r="R230" s="54" t="str">
        <f t="shared" si="21"/>
        <v>Resolvida</v>
      </c>
      <c r="S230" s="54" t="str">
        <f t="shared" si="22"/>
        <v>Resolvida</v>
      </c>
      <c r="T230" s="54" t="str">
        <f t="shared" ca="1" si="23"/>
        <v>N/A</v>
      </c>
      <c r="U230" s="54" t="str">
        <f t="shared" si="24"/>
        <v>Não se aplica</v>
      </c>
      <c r="V230" s="50"/>
      <c r="W230" s="50"/>
      <c r="X230" s="50"/>
      <c r="AC230" s="50"/>
      <c r="AD230" s="50"/>
      <c r="AE230" s="50"/>
      <c r="AF230" s="50"/>
    </row>
    <row r="231" spans="1:32" ht="37.5" hidden="1" customHeight="1" x14ac:dyDescent="0.25">
      <c r="A231" s="82"/>
      <c r="B231" s="60"/>
      <c r="C231" s="61"/>
      <c r="D231" s="55"/>
      <c r="E231" s="56"/>
      <c r="F231" s="55"/>
      <c r="G231" s="56"/>
      <c r="H231" s="61"/>
      <c r="J231" s="73"/>
      <c r="K231" s="57"/>
      <c r="L231" s="60"/>
      <c r="M231" s="62"/>
      <c r="N231" s="63"/>
      <c r="O231" s="64"/>
      <c r="P231" s="64"/>
      <c r="Q231" s="53" t="b">
        <f t="shared" ca="1" si="20"/>
        <v>0</v>
      </c>
      <c r="R231" s="54" t="str">
        <f t="shared" si="21"/>
        <v>Resolvida</v>
      </c>
      <c r="S231" s="54" t="str">
        <f t="shared" si="22"/>
        <v>Resolvida</v>
      </c>
      <c r="T231" s="54" t="str">
        <f t="shared" ca="1" si="23"/>
        <v>N/A</v>
      </c>
      <c r="U231" s="54" t="str">
        <f t="shared" si="24"/>
        <v>Não se aplica</v>
      </c>
      <c r="V231" s="50"/>
      <c r="W231" s="50"/>
      <c r="X231" s="50"/>
      <c r="AC231" s="50"/>
      <c r="AD231" s="50"/>
      <c r="AE231" s="50"/>
      <c r="AF231" s="50"/>
    </row>
    <row r="232" spans="1:32" ht="37.5" hidden="1" customHeight="1" x14ac:dyDescent="0.25">
      <c r="A232" s="82"/>
      <c r="B232" s="60"/>
      <c r="C232" s="61"/>
      <c r="D232" s="55"/>
      <c r="E232" s="56"/>
      <c r="F232" s="55"/>
      <c r="G232" s="56"/>
      <c r="H232" s="61"/>
      <c r="J232" s="73"/>
      <c r="K232" s="57"/>
      <c r="L232" s="60"/>
      <c r="M232" s="62"/>
      <c r="N232" s="63"/>
      <c r="O232" s="64"/>
      <c r="P232" s="64"/>
      <c r="Q232" s="53" t="b">
        <f t="shared" ca="1" si="20"/>
        <v>0</v>
      </c>
      <c r="R232" s="54" t="str">
        <f t="shared" si="21"/>
        <v>Resolvida</v>
      </c>
      <c r="S232" s="54" t="str">
        <f t="shared" si="22"/>
        <v>Resolvida</v>
      </c>
      <c r="T232" s="54" t="str">
        <f t="shared" ca="1" si="23"/>
        <v>N/A</v>
      </c>
      <c r="U232" s="54" t="str">
        <f t="shared" si="24"/>
        <v>Não se aplica</v>
      </c>
      <c r="V232" s="50"/>
      <c r="W232" s="50"/>
      <c r="X232" s="50"/>
      <c r="AC232" s="50"/>
      <c r="AD232" s="50"/>
      <c r="AE232" s="50"/>
      <c r="AF232" s="50"/>
    </row>
    <row r="233" spans="1:32" ht="37.5" hidden="1" customHeight="1" x14ac:dyDescent="0.25">
      <c r="A233" s="82"/>
      <c r="B233" s="60"/>
      <c r="C233" s="61"/>
      <c r="D233" s="55"/>
      <c r="E233" s="56"/>
      <c r="F233" s="55"/>
      <c r="G233" s="56"/>
      <c r="H233" s="61"/>
      <c r="J233" s="73"/>
      <c r="K233" s="57"/>
      <c r="L233" s="64"/>
      <c r="M233" s="62"/>
      <c r="N233" s="63"/>
      <c r="O233" s="64"/>
      <c r="P233" s="64"/>
      <c r="Q233" s="53" t="b">
        <f t="shared" ca="1" si="20"/>
        <v>0</v>
      </c>
      <c r="R233" s="54" t="str">
        <f t="shared" si="21"/>
        <v>Resolvida</v>
      </c>
      <c r="S233" s="54" t="str">
        <f t="shared" si="22"/>
        <v>Resolvida</v>
      </c>
      <c r="T233" s="54" t="str">
        <f t="shared" ca="1" si="23"/>
        <v>N/A</v>
      </c>
      <c r="U233" s="54" t="str">
        <f t="shared" si="24"/>
        <v>Não se aplica</v>
      </c>
      <c r="V233" s="50"/>
      <c r="W233" s="50"/>
      <c r="X233" s="50"/>
      <c r="AC233" s="50"/>
      <c r="AD233" s="50"/>
      <c r="AE233" s="50"/>
      <c r="AF233" s="50"/>
    </row>
    <row r="234" spans="1:32" ht="37.5" hidden="1" customHeight="1" x14ac:dyDescent="0.25">
      <c r="A234" s="82"/>
      <c r="B234" s="60"/>
      <c r="C234" s="61"/>
      <c r="D234" s="55"/>
      <c r="E234" s="56"/>
      <c r="F234" s="55"/>
      <c r="G234" s="56"/>
      <c r="H234" s="61"/>
      <c r="J234" s="73"/>
      <c r="K234" s="57"/>
      <c r="L234" s="60"/>
      <c r="M234" s="62"/>
      <c r="N234" s="63"/>
      <c r="O234" s="64"/>
      <c r="P234" s="64"/>
      <c r="Q234" s="53" t="b">
        <f t="shared" ca="1" si="20"/>
        <v>0</v>
      </c>
      <c r="R234" s="54" t="str">
        <f t="shared" si="21"/>
        <v>Resolvida</v>
      </c>
      <c r="S234" s="54" t="str">
        <f t="shared" si="22"/>
        <v>Resolvida</v>
      </c>
      <c r="T234" s="54" t="str">
        <f t="shared" ca="1" si="23"/>
        <v>N/A</v>
      </c>
      <c r="U234" s="54" t="str">
        <f t="shared" si="24"/>
        <v>Não se aplica</v>
      </c>
      <c r="V234" s="50"/>
      <c r="W234" s="50"/>
      <c r="X234" s="50"/>
      <c r="AC234" s="50"/>
      <c r="AD234" s="50"/>
      <c r="AE234" s="50"/>
      <c r="AF234" s="50"/>
    </row>
    <row r="235" spans="1:32" ht="37.5" hidden="1" customHeight="1" x14ac:dyDescent="0.25">
      <c r="A235" s="82"/>
      <c r="B235" s="60"/>
      <c r="C235" s="61"/>
      <c r="D235" s="55"/>
      <c r="E235" s="56"/>
      <c r="F235" s="89"/>
      <c r="G235" s="56"/>
      <c r="H235" s="61"/>
      <c r="J235" s="73"/>
      <c r="K235" s="57"/>
      <c r="L235" s="60"/>
      <c r="M235" s="62"/>
      <c r="N235" s="63"/>
      <c r="O235" s="64"/>
      <c r="P235" s="64"/>
      <c r="Q235" s="53" t="b">
        <f t="shared" ca="1" si="20"/>
        <v>0</v>
      </c>
      <c r="R235" s="54" t="str">
        <f t="shared" si="21"/>
        <v>Resolvida</v>
      </c>
      <c r="S235" s="54" t="str">
        <f t="shared" si="22"/>
        <v>Resolvida</v>
      </c>
      <c r="T235" s="54" t="str">
        <f t="shared" ca="1" si="23"/>
        <v>N/A</v>
      </c>
      <c r="U235" s="54" t="str">
        <f t="shared" si="24"/>
        <v>Não se aplica</v>
      </c>
      <c r="V235" s="50"/>
      <c r="W235" s="50"/>
      <c r="X235" s="50"/>
      <c r="AC235" s="50"/>
      <c r="AD235" s="50"/>
      <c r="AE235" s="50"/>
      <c r="AF235" s="50"/>
    </row>
    <row r="236" spans="1:32" ht="37.5" hidden="1" customHeight="1" x14ac:dyDescent="0.25">
      <c r="A236" s="82"/>
      <c r="B236" s="60"/>
      <c r="C236" s="61"/>
      <c r="D236" s="55"/>
      <c r="E236" s="56"/>
      <c r="F236" s="55"/>
      <c r="G236" s="56"/>
      <c r="H236" s="61"/>
      <c r="J236" s="73"/>
      <c r="K236" s="57"/>
      <c r="L236" s="60"/>
      <c r="M236" s="62"/>
      <c r="N236" s="63"/>
      <c r="O236" s="64"/>
      <c r="P236" s="64"/>
      <c r="Q236" s="53" t="b">
        <f t="shared" ca="1" si="20"/>
        <v>0</v>
      </c>
      <c r="R236" s="54" t="str">
        <f t="shared" si="21"/>
        <v>Resolvida</v>
      </c>
      <c r="S236" s="54" t="str">
        <f t="shared" si="22"/>
        <v>Resolvida</v>
      </c>
      <c r="T236" s="54" t="str">
        <f t="shared" ca="1" si="23"/>
        <v>N/A</v>
      </c>
      <c r="U236" s="54" t="str">
        <f t="shared" si="24"/>
        <v>Não se aplica</v>
      </c>
      <c r="V236" s="50"/>
      <c r="W236" s="50"/>
      <c r="X236" s="50"/>
      <c r="AC236" s="50"/>
      <c r="AD236" s="50"/>
      <c r="AE236" s="50"/>
      <c r="AF236" s="50"/>
    </row>
    <row r="237" spans="1:32" ht="37.5" hidden="1" customHeight="1" x14ac:dyDescent="0.25">
      <c r="A237" s="82"/>
      <c r="B237" s="60"/>
      <c r="C237" s="61"/>
      <c r="D237" s="55"/>
      <c r="E237" s="56"/>
      <c r="F237" s="55"/>
      <c r="G237" s="56"/>
      <c r="H237" s="61"/>
      <c r="J237" s="73"/>
      <c r="K237" s="57"/>
      <c r="L237" s="64"/>
      <c r="M237" s="62"/>
      <c r="N237" s="63"/>
      <c r="O237" s="64"/>
      <c r="P237" s="64"/>
      <c r="Q237" s="53" t="b">
        <f t="shared" ca="1" si="20"/>
        <v>0</v>
      </c>
      <c r="R237" s="54" t="str">
        <f t="shared" si="21"/>
        <v>Resolvida</v>
      </c>
      <c r="S237" s="54" t="str">
        <f t="shared" si="22"/>
        <v>Resolvida</v>
      </c>
      <c r="T237" s="54" t="str">
        <f t="shared" ca="1" si="23"/>
        <v>N/A</v>
      </c>
      <c r="U237" s="54" t="str">
        <f t="shared" si="24"/>
        <v>Não se aplica</v>
      </c>
      <c r="V237" s="50"/>
      <c r="W237" s="50"/>
      <c r="X237" s="50"/>
      <c r="AC237" s="50"/>
      <c r="AD237" s="50"/>
      <c r="AE237" s="50"/>
      <c r="AF237" s="50"/>
    </row>
    <row r="238" spans="1:32" ht="37.5" hidden="1" customHeight="1" x14ac:dyDescent="0.25">
      <c r="A238" s="82"/>
      <c r="B238" s="60"/>
      <c r="C238" s="61"/>
      <c r="D238" s="55"/>
      <c r="E238" s="56"/>
      <c r="F238" s="55"/>
      <c r="G238" s="56"/>
      <c r="H238" s="61"/>
      <c r="J238" s="73"/>
      <c r="K238" s="57"/>
      <c r="L238" s="64"/>
      <c r="M238" s="62"/>
      <c r="N238" s="63"/>
      <c r="O238" s="64"/>
      <c r="P238" s="64"/>
      <c r="Q238" s="53" t="b">
        <f t="shared" ca="1" si="20"/>
        <v>0</v>
      </c>
      <c r="R238" s="54" t="str">
        <f t="shared" si="21"/>
        <v>Resolvida</v>
      </c>
      <c r="S238" s="54" t="str">
        <f t="shared" si="22"/>
        <v>Resolvida</v>
      </c>
      <c r="T238" s="54" t="str">
        <f t="shared" ca="1" si="23"/>
        <v>N/A</v>
      </c>
      <c r="U238" s="54" t="str">
        <f t="shared" si="24"/>
        <v>Não se aplica</v>
      </c>
      <c r="V238" s="50"/>
      <c r="W238" s="50"/>
      <c r="X238" s="50"/>
      <c r="AC238" s="50"/>
      <c r="AD238" s="50"/>
      <c r="AE238" s="50"/>
      <c r="AF238" s="50"/>
    </row>
    <row r="239" spans="1:32" ht="37.5" hidden="1" customHeight="1" x14ac:dyDescent="0.25">
      <c r="A239" s="59"/>
      <c r="B239" s="60"/>
      <c r="C239" s="61"/>
      <c r="D239" s="55"/>
      <c r="E239" s="62"/>
      <c r="F239" s="55"/>
      <c r="G239" s="73"/>
      <c r="H239" s="61"/>
      <c r="J239" s="73"/>
      <c r="K239" s="57"/>
      <c r="L239" s="60"/>
      <c r="M239" s="62"/>
      <c r="N239" s="63"/>
      <c r="O239" s="64"/>
      <c r="P239" s="64"/>
      <c r="Q239" s="53" t="b">
        <f t="shared" ca="1" si="20"/>
        <v>0</v>
      </c>
      <c r="R239" s="54" t="str">
        <f t="shared" si="21"/>
        <v>Resolvida</v>
      </c>
      <c r="S239" s="54" t="str">
        <f t="shared" si="22"/>
        <v>Resolvida</v>
      </c>
      <c r="T239" s="54" t="str">
        <f t="shared" ca="1" si="23"/>
        <v>N/A</v>
      </c>
      <c r="U239" s="54" t="str">
        <f t="shared" si="24"/>
        <v>Não se aplica</v>
      </c>
      <c r="V239" s="50"/>
      <c r="W239" s="50"/>
      <c r="X239" s="50"/>
      <c r="AC239" s="50"/>
      <c r="AD239" s="50"/>
      <c r="AE239" s="50"/>
      <c r="AF239" s="50"/>
    </row>
    <row r="240" spans="1:32" ht="37.5" hidden="1" customHeight="1" x14ac:dyDescent="0.25">
      <c r="A240" s="59"/>
      <c r="B240" s="60"/>
      <c r="C240" s="61"/>
      <c r="D240" s="55"/>
      <c r="E240" s="62"/>
      <c r="F240" s="55"/>
      <c r="G240" s="73"/>
      <c r="H240" s="61"/>
      <c r="J240" s="73"/>
      <c r="K240" s="57"/>
      <c r="L240" s="64"/>
      <c r="M240" s="62"/>
      <c r="N240" s="63"/>
      <c r="O240" s="64"/>
      <c r="P240" s="64"/>
      <c r="Q240" s="53" t="b">
        <f t="shared" ca="1" si="20"/>
        <v>0</v>
      </c>
      <c r="R240" s="54" t="str">
        <f t="shared" si="21"/>
        <v>Resolvida</v>
      </c>
      <c r="S240" s="54" t="str">
        <f t="shared" si="22"/>
        <v>Resolvida</v>
      </c>
      <c r="T240" s="54" t="str">
        <f t="shared" ca="1" si="23"/>
        <v>N/A</v>
      </c>
      <c r="U240" s="54" t="str">
        <f t="shared" si="24"/>
        <v>Não se aplica</v>
      </c>
      <c r="V240" s="50"/>
      <c r="W240" s="50"/>
      <c r="X240" s="50"/>
      <c r="AC240" s="50"/>
      <c r="AD240" s="50"/>
      <c r="AE240" s="50"/>
      <c r="AF240" s="50"/>
    </row>
    <row r="241" spans="1:32" ht="37.5" hidden="1" customHeight="1" x14ac:dyDescent="0.25">
      <c r="A241" s="59"/>
      <c r="B241" s="60"/>
      <c r="C241" s="61"/>
      <c r="D241" s="55"/>
      <c r="E241" s="62"/>
      <c r="F241" s="55"/>
      <c r="G241" s="73"/>
      <c r="H241" s="61"/>
      <c r="J241" s="73"/>
      <c r="K241" s="57"/>
      <c r="L241" s="60"/>
      <c r="M241" s="62"/>
      <c r="N241" s="63"/>
      <c r="O241" s="64"/>
      <c r="P241" s="64"/>
      <c r="Q241" s="53" t="b">
        <f t="shared" ca="1" si="20"/>
        <v>0</v>
      </c>
      <c r="R241" s="54" t="str">
        <f t="shared" si="21"/>
        <v>Resolvida</v>
      </c>
      <c r="S241" s="54" t="str">
        <f t="shared" si="22"/>
        <v>Resolvida</v>
      </c>
      <c r="T241" s="54" t="str">
        <f t="shared" ca="1" si="23"/>
        <v>N/A</v>
      </c>
      <c r="U241" s="54" t="str">
        <f t="shared" si="24"/>
        <v>Não se aplica</v>
      </c>
      <c r="V241" s="50"/>
      <c r="W241" s="50"/>
      <c r="X241" s="50"/>
      <c r="AC241" s="50"/>
      <c r="AD241" s="50"/>
      <c r="AE241" s="50"/>
      <c r="AF241" s="50"/>
    </row>
    <row r="242" spans="1:32" ht="37.5" hidden="1" customHeight="1" x14ac:dyDescent="0.25">
      <c r="A242" s="59"/>
      <c r="B242" s="60"/>
      <c r="C242" s="61"/>
      <c r="D242" s="55"/>
      <c r="E242" s="62"/>
      <c r="F242" s="55"/>
      <c r="G242" s="73"/>
      <c r="H242" s="61"/>
      <c r="J242" s="73"/>
      <c r="K242" s="57"/>
      <c r="L242" s="60"/>
      <c r="M242" s="62"/>
      <c r="N242" s="63"/>
      <c r="O242" s="64"/>
      <c r="P242" s="64"/>
      <c r="Q242" s="53" t="b">
        <f t="shared" ca="1" si="20"/>
        <v>0</v>
      </c>
      <c r="R242" s="54" t="str">
        <f t="shared" si="21"/>
        <v>Resolvida</v>
      </c>
      <c r="S242" s="54" t="str">
        <f t="shared" si="22"/>
        <v>Resolvida</v>
      </c>
      <c r="T242" s="54" t="str">
        <f t="shared" ca="1" si="23"/>
        <v>N/A</v>
      </c>
      <c r="U242" s="54" t="str">
        <f t="shared" si="24"/>
        <v>Não se aplica</v>
      </c>
      <c r="V242" s="50"/>
      <c r="W242" s="50"/>
      <c r="X242" s="50"/>
      <c r="AC242" s="50"/>
      <c r="AD242" s="50"/>
      <c r="AE242" s="50"/>
      <c r="AF242" s="50"/>
    </row>
    <row r="243" spans="1:32" ht="37.5" hidden="1" customHeight="1" x14ac:dyDescent="0.25">
      <c r="A243" s="59"/>
      <c r="B243" s="60"/>
      <c r="C243" s="61"/>
      <c r="D243" s="55"/>
      <c r="E243" s="62"/>
      <c r="F243" s="55"/>
      <c r="G243" s="73"/>
      <c r="H243" s="61"/>
      <c r="J243" s="73"/>
      <c r="K243" s="57"/>
      <c r="L243" s="64"/>
      <c r="M243" s="62"/>
      <c r="N243" s="63"/>
      <c r="O243" s="64"/>
      <c r="P243" s="64"/>
      <c r="Q243" s="53" t="b">
        <f t="shared" ca="1" si="20"/>
        <v>0</v>
      </c>
      <c r="R243" s="54" t="str">
        <f t="shared" si="21"/>
        <v>Resolvida</v>
      </c>
      <c r="S243" s="54" t="str">
        <f t="shared" si="22"/>
        <v>Resolvida</v>
      </c>
      <c r="T243" s="54" t="str">
        <f t="shared" ca="1" si="23"/>
        <v>N/A</v>
      </c>
      <c r="U243" s="54" t="str">
        <f t="shared" si="24"/>
        <v>Não se aplica</v>
      </c>
      <c r="V243" s="50"/>
      <c r="W243" s="50"/>
      <c r="X243" s="50"/>
      <c r="AC243" s="50"/>
      <c r="AD243" s="50"/>
      <c r="AE243" s="50"/>
      <c r="AF243" s="50"/>
    </row>
    <row r="244" spans="1:32" ht="37.5" hidden="1" customHeight="1" x14ac:dyDescent="0.25">
      <c r="A244" s="59"/>
      <c r="B244" s="60"/>
      <c r="C244" s="61"/>
      <c r="D244" s="55"/>
      <c r="E244" s="62"/>
      <c r="F244" s="55"/>
      <c r="G244" s="73"/>
      <c r="H244" s="61"/>
      <c r="J244" s="73"/>
      <c r="K244" s="57"/>
      <c r="L244" s="64"/>
      <c r="M244" s="62"/>
      <c r="N244" s="63"/>
      <c r="O244" s="64"/>
      <c r="P244" s="64"/>
      <c r="Q244" s="53" t="b">
        <f t="shared" ca="1" si="20"/>
        <v>0</v>
      </c>
      <c r="R244" s="54" t="str">
        <f t="shared" si="21"/>
        <v>Resolvida</v>
      </c>
      <c r="S244" s="54" t="str">
        <f t="shared" si="22"/>
        <v>Resolvida</v>
      </c>
      <c r="T244" s="54" t="str">
        <f t="shared" ca="1" si="23"/>
        <v>N/A</v>
      </c>
      <c r="U244" s="54" t="str">
        <f t="shared" si="24"/>
        <v>Não se aplica</v>
      </c>
      <c r="V244" s="50"/>
      <c r="W244" s="50"/>
      <c r="X244" s="50"/>
      <c r="AC244" s="50"/>
      <c r="AD244" s="50"/>
      <c r="AE244" s="50"/>
      <c r="AF244" s="50"/>
    </row>
    <row r="245" spans="1:32" ht="37.5" hidden="1" customHeight="1" x14ac:dyDescent="0.25">
      <c r="A245" s="59"/>
      <c r="B245" s="60"/>
      <c r="C245" s="61"/>
      <c r="D245" s="55"/>
      <c r="E245" s="62"/>
      <c r="F245" s="55"/>
      <c r="G245" s="73"/>
      <c r="H245" s="61"/>
      <c r="J245" s="73"/>
      <c r="K245" s="57"/>
      <c r="L245" s="60"/>
      <c r="M245" s="62"/>
      <c r="N245" s="63"/>
      <c r="O245" s="64"/>
      <c r="P245" s="64"/>
      <c r="Q245" s="53" t="b">
        <f t="shared" ca="1" si="20"/>
        <v>0</v>
      </c>
      <c r="R245" s="54" t="str">
        <f t="shared" si="21"/>
        <v>Resolvida</v>
      </c>
      <c r="S245" s="54" t="str">
        <f t="shared" si="22"/>
        <v>Resolvida</v>
      </c>
      <c r="T245" s="54" t="str">
        <f t="shared" ca="1" si="23"/>
        <v>N/A</v>
      </c>
      <c r="U245" s="54" t="str">
        <f t="shared" si="24"/>
        <v>Não se aplica</v>
      </c>
      <c r="V245" s="50"/>
      <c r="W245" s="50"/>
      <c r="X245" s="50"/>
      <c r="AC245" s="50"/>
      <c r="AD245" s="50"/>
      <c r="AE245" s="50"/>
      <c r="AF245" s="50"/>
    </row>
    <row r="246" spans="1:32" ht="37.5" hidden="1" customHeight="1" x14ac:dyDescent="0.25">
      <c r="A246" s="59"/>
      <c r="B246" s="60"/>
      <c r="C246" s="61"/>
      <c r="D246" s="55"/>
      <c r="E246" s="62"/>
      <c r="F246" s="55"/>
      <c r="G246" s="73"/>
      <c r="H246" s="61"/>
      <c r="J246" s="73"/>
      <c r="K246" s="57"/>
      <c r="L246" s="74"/>
      <c r="M246" s="62"/>
      <c r="N246" s="63"/>
      <c r="O246" s="64"/>
      <c r="P246" s="64"/>
      <c r="Q246" s="53" t="b">
        <f t="shared" ca="1" si="20"/>
        <v>0</v>
      </c>
      <c r="R246" s="54" t="str">
        <f t="shared" si="21"/>
        <v>Resolvida</v>
      </c>
      <c r="S246" s="54" t="str">
        <f t="shared" si="22"/>
        <v>Resolvida</v>
      </c>
      <c r="T246" s="54" t="str">
        <f t="shared" ca="1" si="23"/>
        <v>N/A</v>
      </c>
      <c r="U246" s="54" t="str">
        <f t="shared" si="24"/>
        <v>Não se aplica</v>
      </c>
      <c r="V246" s="50"/>
      <c r="W246" s="50"/>
      <c r="X246" s="50"/>
      <c r="AC246" s="50"/>
      <c r="AD246" s="50"/>
      <c r="AE246" s="50"/>
      <c r="AF246" s="50"/>
    </row>
    <row r="247" spans="1:32" ht="37.5" hidden="1" customHeight="1" x14ac:dyDescent="0.25">
      <c r="A247" s="59"/>
      <c r="B247" s="60"/>
      <c r="C247" s="61"/>
      <c r="D247" s="55"/>
      <c r="E247" s="62"/>
      <c r="F247" s="55"/>
      <c r="G247" s="73"/>
      <c r="H247" s="61"/>
      <c r="J247" s="73"/>
      <c r="K247" s="57"/>
      <c r="L247" s="60"/>
      <c r="M247" s="62"/>
      <c r="N247" s="63"/>
      <c r="O247" s="64"/>
      <c r="P247" s="64"/>
      <c r="Q247" s="53" t="b">
        <f t="shared" ca="1" si="20"/>
        <v>0</v>
      </c>
      <c r="R247" s="54" t="str">
        <f t="shared" si="21"/>
        <v>Resolvida</v>
      </c>
      <c r="S247" s="54" t="str">
        <f t="shared" si="22"/>
        <v>Resolvida</v>
      </c>
      <c r="T247" s="54" t="str">
        <f t="shared" ca="1" si="23"/>
        <v>N/A</v>
      </c>
      <c r="U247" s="54" t="str">
        <f t="shared" si="24"/>
        <v>Não se aplica</v>
      </c>
      <c r="V247" s="50"/>
      <c r="W247" s="50"/>
      <c r="X247" s="50"/>
      <c r="AC247" s="50"/>
      <c r="AD247" s="50"/>
      <c r="AE247" s="50"/>
      <c r="AF247" s="50"/>
    </row>
    <row r="248" spans="1:32" ht="37.5" hidden="1" customHeight="1" x14ac:dyDescent="0.25">
      <c r="A248" s="59"/>
      <c r="B248" s="60"/>
      <c r="C248" s="61"/>
      <c r="D248" s="55"/>
      <c r="E248" s="62"/>
      <c r="F248" s="55"/>
      <c r="G248" s="73"/>
      <c r="H248" s="61"/>
      <c r="J248" s="73"/>
      <c r="K248" s="57"/>
      <c r="L248" s="60"/>
      <c r="M248" s="62"/>
      <c r="N248" s="63"/>
      <c r="O248" s="64"/>
      <c r="P248" s="64"/>
      <c r="Q248" s="53" t="b">
        <f t="shared" ca="1" si="20"/>
        <v>0</v>
      </c>
      <c r="R248" s="54" t="str">
        <f t="shared" si="21"/>
        <v>Resolvida</v>
      </c>
      <c r="S248" s="54" t="str">
        <f t="shared" si="22"/>
        <v>Resolvida</v>
      </c>
      <c r="T248" s="54" t="str">
        <f t="shared" ca="1" si="23"/>
        <v>N/A</v>
      </c>
      <c r="U248" s="54" t="str">
        <f t="shared" si="24"/>
        <v>Não se aplica</v>
      </c>
      <c r="V248" s="50"/>
      <c r="W248" s="50"/>
      <c r="X248" s="50"/>
      <c r="AC248" s="50"/>
      <c r="AD248" s="50"/>
      <c r="AE248" s="50"/>
      <c r="AF248" s="50"/>
    </row>
    <row r="249" spans="1:32" ht="37.5" hidden="1" customHeight="1" x14ac:dyDescent="0.25">
      <c r="A249" s="59"/>
      <c r="B249" s="60"/>
      <c r="C249" s="61"/>
      <c r="D249" s="55"/>
      <c r="E249" s="62"/>
      <c r="F249" s="55"/>
      <c r="G249" s="73"/>
      <c r="H249" s="61"/>
      <c r="J249" s="73"/>
      <c r="K249" s="57"/>
      <c r="L249" s="60"/>
      <c r="M249" s="62"/>
      <c r="N249" s="63"/>
      <c r="O249" s="64"/>
      <c r="P249" s="64"/>
      <c r="Q249" s="53" t="b">
        <f t="shared" ca="1" si="20"/>
        <v>0</v>
      </c>
      <c r="R249" s="54" t="str">
        <f t="shared" si="21"/>
        <v>Resolvida</v>
      </c>
      <c r="S249" s="54" t="str">
        <f t="shared" si="22"/>
        <v>Resolvida</v>
      </c>
      <c r="T249" s="54" t="str">
        <f t="shared" ca="1" si="23"/>
        <v>N/A</v>
      </c>
      <c r="U249" s="54" t="str">
        <f t="shared" si="24"/>
        <v>Não se aplica</v>
      </c>
      <c r="V249" s="50"/>
      <c r="W249" s="50"/>
      <c r="X249" s="50"/>
      <c r="AC249" s="50"/>
      <c r="AD249" s="50"/>
      <c r="AE249" s="50"/>
      <c r="AF249" s="50"/>
    </row>
    <row r="250" spans="1:32" ht="37.5" hidden="1" customHeight="1" x14ac:dyDescent="0.25">
      <c r="A250" s="59"/>
      <c r="B250" s="60"/>
      <c r="C250" s="61"/>
      <c r="D250" s="55"/>
      <c r="E250" s="62"/>
      <c r="F250" s="55"/>
      <c r="G250" s="73"/>
      <c r="H250" s="61"/>
      <c r="J250" s="73"/>
      <c r="K250" s="57"/>
      <c r="L250" s="60"/>
      <c r="M250" s="62"/>
      <c r="N250" s="63"/>
      <c r="O250" s="64"/>
      <c r="P250" s="64"/>
      <c r="Q250" s="53" t="b">
        <f t="shared" ca="1" si="20"/>
        <v>0</v>
      </c>
      <c r="R250" s="54" t="str">
        <f t="shared" si="21"/>
        <v>Resolvida</v>
      </c>
      <c r="S250" s="54" t="str">
        <f t="shared" si="22"/>
        <v>Resolvida</v>
      </c>
      <c r="T250" s="54" t="str">
        <f t="shared" ca="1" si="23"/>
        <v>N/A</v>
      </c>
      <c r="U250" s="54" t="str">
        <f t="shared" si="24"/>
        <v>Não se aplica</v>
      </c>
      <c r="V250" s="50"/>
      <c r="W250" s="50"/>
      <c r="X250" s="50"/>
      <c r="AC250" s="50"/>
      <c r="AD250" s="50"/>
      <c r="AE250" s="50"/>
      <c r="AF250" s="50"/>
    </row>
    <row r="251" spans="1:32" ht="37.5" hidden="1" customHeight="1" x14ac:dyDescent="0.25">
      <c r="A251" s="59"/>
      <c r="B251" s="60"/>
      <c r="C251" s="61"/>
      <c r="D251" s="55"/>
      <c r="E251" s="62"/>
      <c r="F251" s="55"/>
      <c r="G251" s="73"/>
      <c r="H251" s="61"/>
      <c r="J251" s="73"/>
      <c r="K251" s="57"/>
      <c r="L251" s="60"/>
      <c r="M251" s="62"/>
      <c r="N251" s="63"/>
      <c r="O251" s="64"/>
      <c r="P251" s="64"/>
      <c r="Q251" s="53" t="b">
        <f t="shared" ca="1" si="20"/>
        <v>0</v>
      </c>
      <c r="R251" s="54" t="str">
        <f t="shared" si="21"/>
        <v>Resolvida</v>
      </c>
      <c r="S251" s="54" t="str">
        <f t="shared" si="22"/>
        <v>Resolvida</v>
      </c>
      <c r="T251" s="54" t="str">
        <f t="shared" ca="1" si="23"/>
        <v>N/A</v>
      </c>
      <c r="U251" s="54" t="str">
        <f t="shared" si="24"/>
        <v>Não se aplica</v>
      </c>
      <c r="V251" s="50"/>
      <c r="W251" s="50"/>
      <c r="X251" s="50"/>
      <c r="AC251" s="50"/>
      <c r="AD251" s="50"/>
      <c r="AE251" s="50"/>
      <c r="AF251" s="50"/>
    </row>
    <row r="252" spans="1:32" ht="37.5" hidden="1" customHeight="1" x14ac:dyDescent="0.25">
      <c r="A252" s="59"/>
      <c r="B252" s="60"/>
      <c r="C252" s="61"/>
      <c r="D252" s="55"/>
      <c r="E252" s="62"/>
      <c r="F252" s="55"/>
      <c r="G252" s="73"/>
      <c r="H252" s="61"/>
      <c r="J252" s="73"/>
      <c r="K252" s="57"/>
      <c r="L252" s="60"/>
      <c r="M252" s="62"/>
      <c r="N252" s="63"/>
      <c r="O252" s="64"/>
      <c r="P252" s="64"/>
      <c r="Q252" s="53" t="b">
        <f t="shared" ca="1" si="20"/>
        <v>0</v>
      </c>
      <c r="R252" s="54" t="str">
        <f t="shared" si="21"/>
        <v>Resolvida</v>
      </c>
      <c r="S252" s="54" t="str">
        <f t="shared" si="22"/>
        <v>Resolvida</v>
      </c>
      <c r="T252" s="54" t="str">
        <f t="shared" ca="1" si="23"/>
        <v>N/A</v>
      </c>
      <c r="U252" s="54" t="str">
        <f t="shared" si="24"/>
        <v>Não se aplica</v>
      </c>
      <c r="V252" s="50"/>
      <c r="W252" s="50"/>
      <c r="X252" s="50"/>
      <c r="AC252" s="50"/>
      <c r="AD252" s="50"/>
      <c r="AE252" s="50"/>
      <c r="AF252" s="50"/>
    </row>
    <row r="253" spans="1:32" ht="37.5" hidden="1" customHeight="1" x14ac:dyDescent="0.25">
      <c r="A253" s="59"/>
      <c r="B253" s="60"/>
      <c r="C253" s="61"/>
      <c r="D253" s="55"/>
      <c r="E253" s="62"/>
      <c r="F253" s="55"/>
      <c r="G253" s="73"/>
      <c r="H253" s="61"/>
      <c r="J253" s="73"/>
      <c r="K253" s="57"/>
      <c r="L253" s="64"/>
      <c r="M253" s="62"/>
      <c r="N253" s="63"/>
      <c r="O253" s="64"/>
      <c r="P253" s="64"/>
      <c r="Q253" s="53" t="b">
        <f t="shared" ca="1" si="20"/>
        <v>0</v>
      </c>
      <c r="R253" s="54" t="str">
        <f t="shared" si="21"/>
        <v>Resolvida</v>
      </c>
      <c r="S253" s="54" t="str">
        <f t="shared" si="22"/>
        <v>Resolvida</v>
      </c>
      <c r="T253" s="54" t="str">
        <f t="shared" ca="1" si="23"/>
        <v>N/A</v>
      </c>
      <c r="U253" s="54" t="str">
        <f t="shared" si="24"/>
        <v>Não se aplica</v>
      </c>
      <c r="V253" s="50"/>
      <c r="W253" s="50"/>
      <c r="X253" s="50"/>
      <c r="AC253" s="50"/>
      <c r="AD253" s="50"/>
      <c r="AE253" s="50"/>
      <c r="AF253" s="50"/>
    </row>
    <row r="254" spans="1:32" ht="37.5" hidden="1" customHeight="1" x14ac:dyDescent="0.25">
      <c r="A254" s="59"/>
      <c r="B254" s="60"/>
      <c r="C254" s="61"/>
      <c r="D254" s="55"/>
      <c r="E254" s="62"/>
      <c r="F254" s="55"/>
      <c r="G254" s="73"/>
      <c r="H254" s="61"/>
      <c r="J254" s="73"/>
      <c r="K254" s="57"/>
      <c r="L254" s="60"/>
      <c r="M254" s="62"/>
      <c r="N254" s="63"/>
      <c r="O254" s="64"/>
      <c r="P254" s="64"/>
      <c r="Q254" s="53" t="b">
        <f t="shared" ca="1" si="20"/>
        <v>0</v>
      </c>
      <c r="R254" s="54" t="str">
        <f t="shared" si="21"/>
        <v>Resolvida</v>
      </c>
      <c r="S254" s="54" t="str">
        <f t="shared" si="22"/>
        <v>Resolvida</v>
      </c>
      <c r="T254" s="54" t="str">
        <f t="shared" ca="1" si="23"/>
        <v>N/A</v>
      </c>
      <c r="U254" s="54" t="str">
        <f t="shared" si="24"/>
        <v>Não se aplica</v>
      </c>
      <c r="V254" s="50"/>
      <c r="W254" s="50"/>
      <c r="X254" s="50"/>
      <c r="AC254" s="50"/>
      <c r="AD254" s="50"/>
      <c r="AE254" s="50"/>
      <c r="AF254" s="50"/>
    </row>
    <row r="255" spans="1:32" ht="37.5" hidden="1" customHeight="1" x14ac:dyDescent="0.25">
      <c r="A255" s="59"/>
      <c r="B255" s="60"/>
      <c r="C255" s="61"/>
      <c r="D255" s="55"/>
      <c r="E255" s="62"/>
      <c r="F255" s="55"/>
      <c r="G255" s="73"/>
      <c r="H255" s="61"/>
      <c r="J255" s="73"/>
      <c r="K255" s="57"/>
      <c r="L255" s="60"/>
      <c r="M255" s="62"/>
      <c r="N255" s="63"/>
      <c r="O255" s="64"/>
      <c r="P255" s="64"/>
      <c r="Q255" s="53" t="b">
        <f t="shared" ca="1" si="20"/>
        <v>0</v>
      </c>
      <c r="R255" s="54" t="str">
        <f t="shared" si="21"/>
        <v>Resolvida</v>
      </c>
      <c r="S255" s="54" t="str">
        <f t="shared" si="22"/>
        <v>Resolvida</v>
      </c>
      <c r="T255" s="54" t="str">
        <f t="shared" ca="1" si="23"/>
        <v>N/A</v>
      </c>
      <c r="U255" s="54" t="str">
        <f t="shared" si="24"/>
        <v>Não se aplica</v>
      </c>
      <c r="V255" s="50"/>
      <c r="W255" s="50"/>
      <c r="X255" s="50"/>
      <c r="AC255" s="50"/>
      <c r="AD255" s="50"/>
      <c r="AE255" s="50"/>
      <c r="AF255" s="50"/>
    </row>
    <row r="256" spans="1:32" ht="37.5" hidden="1" customHeight="1" x14ac:dyDescent="0.25">
      <c r="A256" s="59"/>
      <c r="B256" s="60"/>
      <c r="C256" s="61"/>
      <c r="D256" s="55"/>
      <c r="E256" s="62"/>
      <c r="F256" s="55"/>
      <c r="G256" s="73"/>
      <c r="H256" s="61"/>
      <c r="J256" s="73"/>
      <c r="K256" s="57"/>
      <c r="L256" s="60"/>
      <c r="M256" s="62"/>
      <c r="N256" s="63"/>
      <c r="O256" s="64"/>
      <c r="P256" s="64"/>
      <c r="Q256" s="53" t="b">
        <f t="shared" ca="1" si="20"/>
        <v>0</v>
      </c>
      <c r="R256" s="54" t="str">
        <f t="shared" si="21"/>
        <v>Resolvida</v>
      </c>
      <c r="S256" s="54" t="str">
        <f t="shared" si="22"/>
        <v>Resolvida</v>
      </c>
      <c r="T256" s="54" t="str">
        <f t="shared" ca="1" si="23"/>
        <v>N/A</v>
      </c>
      <c r="U256" s="54" t="str">
        <f t="shared" si="24"/>
        <v>Não se aplica</v>
      </c>
      <c r="V256" s="50"/>
      <c r="W256" s="50"/>
      <c r="X256" s="50"/>
      <c r="AC256" s="50"/>
      <c r="AD256" s="50"/>
      <c r="AE256" s="50"/>
      <c r="AF256" s="50"/>
    </row>
    <row r="257" spans="1:32" ht="37.5" hidden="1" customHeight="1" x14ac:dyDescent="0.25">
      <c r="A257" s="59"/>
      <c r="B257" s="60"/>
      <c r="C257" s="61"/>
      <c r="D257" s="55"/>
      <c r="E257" s="62"/>
      <c r="F257" s="55"/>
      <c r="G257" s="73"/>
      <c r="H257" s="61"/>
      <c r="J257" s="73"/>
      <c r="K257" s="57"/>
      <c r="L257" s="60"/>
      <c r="M257" s="62"/>
      <c r="N257" s="63"/>
      <c r="O257" s="64"/>
      <c r="P257" s="64"/>
      <c r="Q257" s="53" t="b">
        <f t="shared" ca="1" si="20"/>
        <v>0</v>
      </c>
      <c r="R257" s="54" t="str">
        <f t="shared" si="21"/>
        <v>Resolvida</v>
      </c>
      <c r="S257" s="54" t="str">
        <f t="shared" si="22"/>
        <v>Resolvida</v>
      </c>
      <c r="T257" s="54" t="str">
        <f t="shared" ca="1" si="23"/>
        <v>N/A</v>
      </c>
      <c r="U257" s="54" t="str">
        <f t="shared" si="24"/>
        <v>Não se aplica</v>
      </c>
      <c r="V257" s="50"/>
      <c r="W257" s="50"/>
      <c r="X257" s="50"/>
      <c r="AC257" s="50"/>
      <c r="AD257" s="50"/>
      <c r="AE257" s="50"/>
      <c r="AF257" s="50"/>
    </row>
    <row r="258" spans="1:32" ht="37.5" hidden="1" customHeight="1" x14ac:dyDescent="0.25">
      <c r="A258" s="59"/>
      <c r="B258" s="60"/>
      <c r="C258" s="61"/>
      <c r="D258" s="55"/>
      <c r="E258" s="62"/>
      <c r="F258" s="55"/>
      <c r="G258" s="73"/>
      <c r="H258" s="61"/>
      <c r="J258" s="73"/>
      <c r="K258" s="57"/>
      <c r="L258" s="60"/>
      <c r="M258" s="62"/>
      <c r="N258" s="63"/>
      <c r="O258" s="64"/>
      <c r="P258" s="64"/>
      <c r="Q258" s="53" t="b">
        <f t="shared" ca="1" si="20"/>
        <v>0</v>
      </c>
      <c r="R258" s="54" t="str">
        <f t="shared" si="21"/>
        <v>Resolvida</v>
      </c>
      <c r="S258" s="54" t="str">
        <f t="shared" si="22"/>
        <v>Resolvida</v>
      </c>
      <c r="T258" s="54" t="str">
        <f t="shared" ca="1" si="23"/>
        <v>N/A</v>
      </c>
      <c r="U258" s="54" t="str">
        <f t="shared" si="24"/>
        <v>Não se aplica</v>
      </c>
      <c r="V258" s="50"/>
      <c r="W258" s="50"/>
      <c r="X258" s="50"/>
      <c r="AC258" s="50"/>
      <c r="AD258" s="50"/>
      <c r="AE258" s="50"/>
      <c r="AF258" s="50"/>
    </row>
    <row r="259" spans="1:32" ht="37.5" hidden="1" customHeight="1" x14ac:dyDescent="0.25">
      <c r="A259" s="59"/>
      <c r="B259" s="60"/>
      <c r="C259" s="61"/>
      <c r="D259" s="55"/>
      <c r="E259" s="62"/>
      <c r="F259" s="55"/>
      <c r="G259" s="73"/>
      <c r="H259" s="61"/>
      <c r="J259" s="73"/>
      <c r="K259" s="57"/>
      <c r="L259" s="64"/>
      <c r="M259" s="62"/>
      <c r="N259" s="63"/>
      <c r="O259" s="64"/>
      <c r="P259" s="64"/>
      <c r="Q259" s="53" t="b">
        <f t="shared" ca="1" si="20"/>
        <v>0</v>
      </c>
      <c r="R259" s="54" t="str">
        <f t="shared" si="21"/>
        <v>Resolvida</v>
      </c>
      <c r="S259" s="54" t="str">
        <f t="shared" si="22"/>
        <v>Resolvida</v>
      </c>
      <c r="T259" s="54" t="str">
        <f t="shared" ca="1" si="23"/>
        <v>N/A</v>
      </c>
      <c r="U259" s="54" t="str">
        <f t="shared" si="24"/>
        <v>Não se aplica</v>
      </c>
      <c r="V259" s="50"/>
      <c r="W259" s="50"/>
      <c r="X259" s="50"/>
      <c r="AC259" s="50"/>
      <c r="AD259" s="50"/>
      <c r="AE259" s="50"/>
      <c r="AF259" s="50"/>
    </row>
    <row r="260" spans="1:32" ht="37.5" hidden="1" customHeight="1" x14ac:dyDescent="0.25">
      <c r="A260" s="59"/>
      <c r="B260" s="60"/>
      <c r="C260" s="61"/>
      <c r="D260" s="55"/>
      <c r="E260" s="62"/>
      <c r="F260" s="55"/>
      <c r="G260" s="73"/>
      <c r="H260" s="61"/>
      <c r="J260" s="73"/>
      <c r="K260" s="57"/>
      <c r="L260" s="55"/>
      <c r="M260" s="62"/>
      <c r="N260" s="63"/>
      <c r="O260" s="64"/>
      <c r="P260" s="64"/>
      <c r="Q260" s="53" t="b">
        <f t="shared" ca="1" si="20"/>
        <v>0</v>
      </c>
      <c r="R260" s="54" t="str">
        <f t="shared" si="21"/>
        <v>Resolvida</v>
      </c>
      <c r="S260" s="54" t="str">
        <f t="shared" si="22"/>
        <v>Resolvida</v>
      </c>
      <c r="T260" s="54" t="str">
        <f t="shared" ca="1" si="23"/>
        <v>N/A</v>
      </c>
      <c r="U260" s="54" t="str">
        <f t="shared" si="24"/>
        <v>Não se aplica</v>
      </c>
      <c r="V260" s="50"/>
      <c r="W260" s="50"/>
      <c r="X260" s="50"/>
      <c r="AC260" s="50"/>
      <c r="AD260" s="50"/>
      <c r="AE260" s="50"/>
      <c r="AF260" s="50"/>
    </row>
    <row r="261" spans="1:32" ht="37.5" hidden="1" customHeight="1" x14ac:dyDescent="0.25">
      <c r="A261" s="59"/>
      <c r="B261" s="60"/>
      <c r="C261" s="61"/>
      <c r="D261" s="55"/>
      <c r="E261" s="62"/>
      <c r="F261" s="55"/>
      <c r="G261" s="73"/>
      <c r="H261" s="61"/>
      <c r="J261" s="73"/>
      <c r="K261" s="57"/>
      <c r="L261" s="60"/>
      <c r="M261" s="62"/>
      <c r="N261" s="63"/>
      <c r="O261" s="64"/>
      <c r="P261" s="64"/>
      <c r="Q261" s="53" t="b">
        <f t="shared" ca="1" si="20"/>
        <v>0</v>
      </c>
      <c r="R261" s="54" t="str">
        <f t="shared" si="21"/>
        <v>Resolvida</v>
      </c>
      <c r="S261" s="54" t="str">
        <f t="shared" si="22"/>
        <v>Resolvida</v>
      </c>
      <c r="T261" s="54" t="str">
        <f t="shared" ca="1" si="23"/>
        <v>N/A</v>
      </c>
      <c r="U261" s="54" t="str">
        <f t="shared" si="24"/>
        <v>Não se aplica</v>
      </c>
      <c r="V261" s="50"/>
      <c r="W261" s="50"/>
      <c r="X261" s="50"/>
      <c r="AC261" s="50"/>
      <c r="AD261" s="50"/>
      <c r="AE261" s="50"/>
      <c r="AF261" s="50"/>
    </row>
    <row r="262" spans="1:32" ht="37.5" hidden="1" customHeight="1" x14ac:dyDescent="0.25">
      <c r="A262" s="59"/>
      <c r="B262" s="60"/>
      <c r="C262" s="61"/>
      <c r="D262" s="55"/>
      <c r="E262" s="62"/>
      <c r="F262" s="55"/>
      <c r="G262" s="73"/>
      <c r="H262" s="61"/>
      <c r="J262" s="73"/>
      <c r="K262" s="57"/>
      <c r="L262" s="60"/>
      <c r="M262" s="62"/>
      <c r="N262" s="63"/>
      <c r="O262" s="64"/>
      <c r="P262" s="64"/>
      <c r="Q262" s="53" t="b">
        <f t="shared" ca="1" si="20"/>
        <v>0</v>
      </c>
      <c r="R262" s="54" t="str">
        <f t="shared" si="21"/>
        <v>Resolvida</v>
      </c>
      <c r="S262" s="54" t="str">
        <f t="shared" si="22"/>
        <v>Resolvida</v>
      </c>
      <c r="T262" s="54" t="str">
        <f t="shared" ca="1" si="23"/>
        <v>N/A</v>
      </c>
      <c r="U262" s="54" t="str">
        <f t="shared" si="24"/>
        <v>Não se aplica</v>
      </c>
      <c r="V262" s="50"/>
      <c r="W262" s="50"/>
      <c r="X262" s="50"/>
      <c r="AC262" s="50"/>
      <c r="AD262" s="50"/>
      <c r="AE262" s="50"/>
      <c r="AF262" s="50"/>
    </row>
    <row r="263" spans="1:32" ht="37.5" hidden="1" customHeight="1" x14ac:dyDescent="0.25">
      <c r="A263" s="59"/>
      <c r="B263" s="60"/>
      <c r="C263" s="61"/>
      <c r="D263" s="55"/>
      <c r="E263" s="62"/>
      <c r="F263" s="55"/>
      <c r="G263" s="73"/>
      <c r="H263" s="61"/>
      <c r="J263" s="73"/>
      <c r="K263" s="57"/>
      <c r="L263" s="64"/>
      <c r="M263" s="62"/>
      <c r="N263" s="63"/>
      <c r="O263" s="64"/>
      <c r="P263" s="64"/>
      <c r="Q263" s="53" t="b">
        <f t="shared" ca="1" si="20"/>
        <v>0</v>
      </c>
      <c r="R263" s="54" t="str">
        <f t="shared" si="21"/>
        <v>Resolvida</v>
      </c>
      <c r="S263" s="54" t="str">
        <f t="shared" si="22"/>
        <v>Resolvida</v>
      </c>
      <c r="T263" s="54" t="str">
        <f t="shared" ca="1" si="23"/>
        <v>N/A</v>
      </c>
      <c r="U263" s="54" t="str">
        <f t="shared" si="24"/>
        <v>Não se aplica</v>
      </c>
      <c r="V263" s="50"/>
      <c r="W263" s="50"/>
      <c r="X263" s="50"/>
      <c r="AC263" s="50"/>
      <c r="AD263" s="50"/>
      <c r="AE263" s="50"/>
      <c r="AF263" s="50"/>
    </row>
    <row r="264" spans="1:32" ht="37.5" hidden="1" customHeight="1" x14ac:dyDescent="0.25">
      <c r="A264" s="59"/>
      <c r="B264" s="60"/>
      <c r="C264" s="61"/>
      <c r="D264" s="55"/>
      <c r="E264" s="62"/>
      <c r="F264" s="55"/>
      <c r="G264" s="73"/>
      <c r="H264" s="61"/>
      <c r="J264" s="73"/>
      <c r="K264" s="57"/>
      <c r="L264" s="64"/>
      <c r="M264" s="62"/>
      <c r="N264" s="63"/>
      <c r="O264" s="64"/>
      <c r="P264" s="64"/>
      <c r="Q264" s="53" t="b">
        <f t="shared" ca="1" si="20"/>
        <v>0</v>
      </c>
      <c r="R264" s="54" t="str">
        <f t="shared" si="21"/>
        <v>Resolvida</v>
      </c>
      <c r="S264" s="54" t="str">
        <f t="shared" si="22"/>
        <v>Resolvida</v>
      </c>
      <c r="T264" s="54" t="str">
        <f t="shared" ca="1" si="23"/>
        <v>N/A</v>
      </c>
      <c r="U264" s="54" t="str">
        <f t="shared" si="24"/>
        <v>Não se aplica</v>
      </c>
      <c r="V264" s="50"/>
      <c r="W264" s="50"/>
      <c r="X264" s="50"/>
      <c r="AC264" s="50"/>
      <c r="AD264" s="50"/>
      <c r="AE264" s="50"/>
      <c r="AF264" s="50"/>
    </row>
    <row r="265" spans="1:32" ht="37.5" hidden="1" customHeight="1" x14ac:dyDescent="0.25">
      <c r="A265" s="59"/>
      <c r="B265" s="60"/>
      <c r="C265" s="61"/>
      <c r="D265" s="55"/>
      <c r="E265" s="62"/>
      <c r="F265" s="55"/>
      <c r="G265" s="73"/>
      <c r="H265" s="61"/>
      <c r="J265" s="73"/>
      <c r="K265" s="57"/>
      <c r="L265" s="60"/>
      <c r="M265" s="62"/>
      <c r="N265" s="63"/>
      <c r="O265" s="64"/>
      <c r="P265" s="64"/>
      <c r="Q265" s="53" t="b">
        <f t="shared" ca="1" si="20"/>
        <v>0</v>
      </c>
      <c r="R265" s="54" t="str">
        <f t="shared" si="21"/>
        <v>Resolvida</v>
      </c>
      <c r="S265" s="54" t="str">
        <f t="shared" si="22"/>
        <v>Resolvida</v>
      </c>
      <c r="T265" s="54" t="str">
        <f t="shared" ca="1" si="23"/>
        <v>N/A</v>
      </c>
      <c r="U265" s="54" t="str">
        <f t="shared" si="24"/>
        <v>Não se aplica</v>
      </c>
      <c r="V265" s="50"/>
      <c r="W265" s="50"/>
      <c r="X265" s="50"/>
      <c r="AC265" s="50"/>
      <c r="AD265" s="50"/>
      <c r="AE265" s="50"/>
      <c r="AF265" s="50"/>
    </row>
    <row r="266" spans="1:32" ht="37.5" hidden="1" customHeight="1" x14ac:dyDescent="0.25">
      <c r="A266" s="59"/>
      <c r="B266" s="60"/>
      <c r="C266" s="61"/>
      <c r="D266" s="55"/>
      <c r="E266" s="62"/>
      <c r="F266" s="55"/>
      <c r="G266" s="73"/>
      <c r="H266" s="61"/>
      <c r="J266" s="73"/>
      <c r="K266" s="57"/>
      <c r="L266" s="64"/>
      <c r="M266" s="62"/>
      <c r="N266" s="63"/>
      <c r="O266" s="64"/>
      <c r="P266" s="64"/>
      <c r="Q266" s="53" t="b">
        <f t="shared" ca="1" si="20"/>
        <v>0</v>
      </c>
      <c r="R266" s="54" t="str">
        <f t="shared" si="21"/>
        <v>Resolvida</v>
      </c>
      <c r="S266" s="54" t="str">
        <f t="shared" si="22"/>
        <v>Resolvida</v>
      </c>
      <c r="T266" s="54" t="str">
        <f t="shared" ca="1" si="23"/>
        <v>N/A</v>
      </c>
      <c r="U266" s="54" t="str">
        <f t="shared" si="24"/>
        <v>Não se aplica</v>
      </c>
      <c r="V266" s="50"/>
      <c r="W266" s="50"/>
      <c r="X266" s="50"/>
      <c r="AC266" s="50"/>
      <c r="AD266" s="50"/>
      <c r="AE266" s="50"/>
      <c r="AF266" s="50"/>
    </row>
    <row r="267" spans="1:32" ht="37.5" hidden="1" customHeight="1" x14ac:dyDescent="0.25">
      <c r="A267" s="59"/>
      <c r="B267" s="60"/>
      <c r="C267" s="61"/>
      <c r="D267" s="55"/>
      <c r="E267" s="62"/>
      <c r="F267" s="55"/>
      <c r="G267" s="73"/>
      <c r="H267" s="61"/>
      <c r="J267" s="73"/>
      <c r="K267" s="57"/>
      <c r="L267" s="55"/>
      <c r="M267" s="62"/>
      <c r="N267" s="63"/>
      <c r="O267" s="64"/>
      <c r="P267" s="64"/>
      <c r="Q267" s="53" t="b">
        <f t="shared" ref="Q267:Q330" ca="1" si="25">IF(I717="Aberta",TODAY()-G267,IF(I717="Resolvida",J267-G267,IF(I717="Respondida",N267-G267,IF(I717="Cancelada",0))))</f>
        <v>0</v>
      </c>
      <c r="R267" s="54" t="str">
        <f t="shared" ref="R267:R330" si="26">IF(I717="Resolvida",IF(Q267&lt;=0,"No prazo","Com atraso"),IF(I717="Aberta",IF(Q267&lt;=0,"No prazo","Com atraso"),IF(I717="Respondida",IF(Q267&lt;=0,"No prazo","Com atraso"),"Resolvida")))</f>
        <v>Resolvida</v>
      </c>
      <c r="S267" s="54" t="str">
        <f t="shared" ref="S267:S330" si="27">IF(I717="Aberta",IF(Q267&lt;0,"No prazo",IF(Q267=0,"Vence Hoje",IF(AND(Q267&gt;=1,Q267&lt;=5),"Atraso entre 01 e 5 dias",IF(AND(Q267&gt;=6,Q267&lt;=10),"Atraso entre 06 e 10 dias",IF(AND(Q267&gt;=10,Q267&lt;=30),"Atraso entre 10 e 30 dias","Atraso maior que 30 dias"))))),IF(I717="Respondida","Respondida","Resolvida"))</f>
        <v>Resolvida</v>
      </c>
      <c r="T267" s="54" t="str">
        <f t="shared" ref="T267:T330" ca="1" si="28">IF(I717="Respondida",TODAY()-N267,"N/A")</f>
        <v>N/A</v>
      </c>
      <c r="U267" s="54" t="str">
        <f t="shared" ref="U267:U330" si="29">IF(I717="Respondida",IF(T267&gt;3,"Atrasado","No prazo"),"Não se aplica")</f>
        <v>Não se aplica</v>
      </c>
      <c r="V267" s="50"/>
      <c r="W267" s="50"/>
      <c r="X267" s="50"/>
      <c r="AC267" s="50"/>
      <c r="AD267" s="50"/>
      <c r="AE267" s="50"/>
      <c r="AF267" s="50"/>
    </row>
    <row r="268" spans="1:32" ht="37.5" hidden="1" customHeight="1" x14ac:dyDescent="0.25">
      <c r="A268" s="59"/>
      <c r="B268" s="60"/>
      <c r="C268" s="61"/>
      <c r="D268" s="55"/>
      <c r="E268" s="62"/>
      <c r="F268" s="55"/>
      <c r="G268" s="73"/>
      <c r="H268" s="61"/>
      <c r="J268" s="73"/>
      <c r="K268" s="57"/>
      <c r="L268" s="60"/>
      <c r="M268" s="62"/>
      <c r="N268" s="63"/>
      <c r="O268" s="64"/>
      <c r="P268" s="64"/>
      <c r="Q268" s="53" t="b">
        <f t="shared" ca="1" si="25"/>
        <v>0</v>
      </c>
      <c r="R268" s="54" t="str">
        <f t="shared" si="26"/>
        <v>Resolvida</v>
      </c>
      <c r="S268" s="54" t="str">
        <f t="shared" si="27"/>
        <v>Resolvida</v>
      </c>
      <c r="T268" s="54" t="str">
        <f t="shared" ca="1" si="28"/>
        <v>N/A</v>
      </c>
      <c r="U268" s="54" t="str">
        <f t="shared" si="29"/>
        <v>Não se aplica</v>
      </c>
      <c r="V268" s="50"/>
      <c r="W268" s="50"/>
      <c r="X268" s="50"/>
      <c r="AC268" s="50"/>
      <c r="AD268" s="50"/>
      <c r="AE268" s="50"/>
      <c r="AF268" s="50"/>
    </row>
    <row r="269" spans="1:32" ht="37.5" hidden="1" customHeight="1" x14ac:dyDescent="0.25">
      <c r="A269" s="59"/>
      <c r="B269" s="60"/>
      <c r="C269" s="61"/>
      <c r="D269" s="55"/>
      <c r="E269" s="62"/>
      <c r="F269" s="55"/>
      <c r="G269" s="73"/>
      <c r="H269" s="61"/>
      <c r="J269" s="73"/>
      <c r="K269" s="57"/>
      <c r="L269" s="60"/>
      <c r="M269" s="62"/>
      <c r="N269" s="63"/>
      <c r="O269" s="64"/>
      <c r="P269" s="64"/>
      <c r="Q269" s="53" t="b">
        <f t="shared" ca="1" si="25"/>
        <v>0</v>
      </c>
      <c r="R269" s="54" t="str">
        <f t="shared" si="26"/>
        <v>Resolvida</v>
      </c>
      <c r="S269" s="54" t="str">
        <f t="shared" si="27"/>
        <v>Resolvida</v>
      </c>
      <c r="T269" s="54" t="str">
        <f t="shared" ca="1" si="28"/>
        <v>N/A</v>
      </c>
      <c r="U269" s="54" t="str">
        <f t="shared" si="29"/>
        <v>Não se aplica</v>
      </c>
      <c r="V269" s="50"/>
      <c r="W269" s="50"/>
      <c r="X269" s="50"/>
      <c r="AC269" s="50"/>
      <c r="AD269" s="50"/>
      <c r="AE269" s="50"/>
      <c r="AF269" s="50"/>
    </row>
    <row r="270" spans="1:32" ht="37.5" hidden="1" customHeight="1" x14ac:dyDescent="0.25">
      <c r="A270" s="59"/>
      <c r="B270" s="60"/>
      <c r="C270" s="61"/>
      <c r="D270" s="55"/>
      <c r="E270" s="62"/>
      <c r="F270" s="55"/>
      <c r="G270" s="73"/>
      <c r="H270" s="61"/>
      <c r="J270" s="73"/>
      <c r="K270" s="57"/>
      <c r="L270" s="64"/>
      <c r="M270" s="62"/>
      <c r="N270" s="63"/>
      <c r="O270" s="64"/>
      <c r="P270" s="64"/>
      <c r="Q270" s="53" t="b">
        <f t="shared" ca="1" si="25"/>
        <v>0</v>
      </c>
      <c r="R270" s="54" t="str">
        <f t="shared" si="26"/>
        <v>Resolvida</v>
      </c>
      <c r="S270" s="54" t="str">
        <f t="shared" si="27"/>
        <v>Resolvida</v>
      </c>
      <c r="T270" s="54" t="str">
        <f t="shared" ca="1" si="28"/>
        <v>N/A</v>
      </c>
      <c r="U270" s="54" t="str">
        <f t="shared" si="29"/>
        <v>Não se aplica</v>
      </c>
      <c r="V270" s="50"/>
      <c r="W270" s="50"/>
      <c r="X270" s="50"/>
      <c r="AC270" s="50"/>
      <c r="AD270" s="50"/>
      <c r="AE270" s="50"/>
      <c r="AF270" s="50"/>
    </row>
    <row r="271" spans="1:32" ht="37.5" hidden="1" customHeight="1" x14ac:dyDescent="0.25">
      <c r="A271" s="59"/>
      <c r="B271" s="60"/>
      <c r="C271" s="61"/>
      <c r="D271" s="55"/>
      <c r="E271" s="62"/>
      <c r="F271" s="55"/>
      <c r="G271" s="73"/>
      <c r="H271" s="61"/>
      <c r="J271" s="73"/>
      <c r="K271" s="57"/>
      <c r="L271" s="64"/>
      <c r="M271" s="62"/>
      <c r="N271" s="63"/>
      <c r="O271" s="64"/>
      <c r="P271" s="64"/>
      <c r="Q271" s="53" t="b">
        <f t="shared" ca="1" si="25"/>
        <v>0</v>
      </c>
      <c r="R271" s="54" t="str">
        <f t="shared" si="26"/>
        <v>Resolvida</v>
      </c>
      <c r="S271" s="54" t="str">
        <f t="shared" si="27"/>
        <v>Resolvida</v>
      </c>
      <c r="T271" s="54" t="str">
        <f t="shared" ca="1" si="28"/>
        <v>N/A</v>
      </c>
      <c r="U271" s="54" t="str">
        <f t="shared" si="29"/>
        <v>Não se aplica</v>
      </c>
      <c r="V271" s="50"/>
      <c r="W271" s="50"/>
      <c r="X271" s="50"/>
      <c r="AC271" s="50"/>
      <c r="AD271" s="50"/>
      <c r="AE271" s="50"/>
      <c r="AF271" s="50"/>
    </row>
    <row r="272" spans="1:32" ht="37.5" hidden="1" customHeight="1" x14ac:dyDescent="0.25">
      <c r="A272" s="59"/>
      <c r="B272" s="60"/>
      <c r="C272" s="61"/>
      <c r="D272" s="55"/>
      <c r="E272" s="62"/>
      <c r="F272" s="55"/>
      <c r="G272" s="73"/>
      <c r="H272" s="61"/>
      <c r="J272" s="73"/>
      <c r="K272" s="57"/>
      <c r="L272" s="60"/>
      <c r="M272" s="62"/>
      <c r="N272" s="63"/>
      <c r="O272" s="64"/>
      <c r="P272" s="64"/>
      <c r="Q272" s="53" t="b">
        <f t="shared" ca="1" si="25"/>
        <v>0</v>
      </c>
      <c r="R272" s="54" t="str">
        <f t="shared" si="26"/>
        <v>Resolvida</v>
      </c>
      <c r="S272" s="54" t="str">
        <f t="shared" si="27"/>
        <v>Resolvida</v>
      </c>
      <c r="T272" s="54" t="str">
        <f t="shared" ca="1" si="28"/>
        <v>N/A</v>
      </c>
      <c r="U272" s="54" t="str">
        <f t="shared" si="29"/>
        <v>Não se aplica</v>
      </c>
      <c r="V272" s="50"/>
      <c r="W272" s="50"/>
      <c r="X272" s="50"/>
      <c r="AC272" s="50"/>
      <c r="AD272" s="50"/>
      <c r="AE272" s="50"/>
      <c r="AF272" s="50"/>
    </row>
    <row r="273" spans="1:32" ht="37.5" hidden="1" customHeight="1" x14ac:dyDescent="0.25">
      <c r="A273" s="59"/>
      <c r="B273" s="60"/>
      <c r="C273" s="61"/>
      <c r="D273" s="55"/>
      <c r="E273" s="62"/>
      <c r="F273" s="55"/>
      <c r="G273" s="73"/>
      <c r="H273" s="61"/>
      <c r="J273" s="73"/>
      <c r="K273" s="57"/>
      <c r="L273" s="64"/>
      <c r="M273" s="62"/>
      <c r="N273" s="63"/>
      <c r="O273" s="64"/>
      <c r="P273" s="64"/>
      <c r="Q273" s="53" t="b">
        <f t="shared" ca="1" si="25"/>
        <v>0</v>
      </c>
      <c r="R273" s="54" t="str">
        <f t="shared" si="26"/>
        <v>Resolvida</v>
      </c>
      <c r="S273" s="54" t="str">
        <f t="shared" si="27"/>
        <v>Resolvida</v>
      </c>
      <c r="T273" s="54" t="str">
        <f t="shared" ca="1" si="28"/>
        <v>N/A</v>
      </c>
      <c r="U273" s="54" t="str">
        <f t="shared" si="29"/>
        <v>Não se aplica</v>
      </c>
      <c r="V273" s="50"/>
      <c r="W273" s="50"/>
      <c r="X273" s="50"/>
      <c r="AC273" s="50"/>
      <c r="AD273" s="50"/>
      <c r="AE273" s="50"/>
      <c r="AF273" s="50"/>
    </row>
    <row r="274" spans="1:32" ht="37.5" hidden="1" customHeight="1" x14ac:dyDescent="0.25">
      <c r="A274" s="59"/>
      <c r="B274" s="60"/>
      <c r="C274" s="61"/>
      <c r="D274" s="55"/>
      <c r="E274" s="62"/>
      <c r="F274" s="55"/>
      <c r="G274" s="73"/>
      <c r="H274" s="61"/>
      <c r="J274" s="73"/>
      <c r="K274" s="57"/>
      <c r="L274" s="60"/>
      <c r="M274" s="62"/>
      <c r="N274" s="63"/>
      <c r="O274" s="64"/>
      <c r="P274" s="64"/>
      <c r="Q274" s="53" t="b">
        <f t="shared" ca="1" si="25"/>
        <v>0</v>
      </c>
      <c r="R274" s="54" t="str">
        <f t="shared" si="26"/>
        <v>Resolvida</v>
      </c>
      <c r="S274" s="54" t="str">
        <f t="shared" si="27"/>
        <v>Resolvida</v>
      </c>
      <c r="T274" s="54" t="str">
        <f t="shared" ca="1" si="28"/>
        <v>N/A</v>
      </c>
      <c r="U274" s="54" t="str">
        <f t="shared" si="29"/>
        <v>Não se aplica</v>
      </c>
      <c r="V274" s="50"/>
      <c r="W274" s="50"/>
      <c r="X274" s="50"/>
      <c r="AC274" s="50"/>
      <c r="AD274" s="50"/>
      <c r="AE274" s="50"/>
      <c r="AF274" s="50"/>
    </row>
    <row r="275" spans="1:32" ht="37.5" hidden="1" customHeight="1" x14ac:dyDescent="0.25">
      <c r="A275" s="59"/>
      <c r="B275" s="60"/>
      <c r="C275" s="61"/>
      <c r="D275" s="55"/>
      <c r="E275" s="62"/>
      <c r="F275" s="55"/>
      <c r="G275" s="73"/>
      <c r="H275" s="61"/>
      <c r="J275" s="73"/>
      <c r="K275" s="57"/>
      <c r="L275" s="64"/>
      <c r="M275" s="62"/>
      <c r="N275" s="63"/>
      <c r="O275" s="64"/>
      <c r="P275" s="64"/>
      <c r="Q275" s="53" t="b">
        <f t="shared" ca="1" si="25"/>
        <v>0</v>
      </c>
      <c r="R275" s="54" t="str">
        <f t="shared" si="26"/>
        <v>Resolvida</v>
      </c>
      <c r="S275" s="54" t="str">
        <f t="shared" si="27"/>
        <v>Resolvida</v>
      </c>
      <c r="T275" s="54" t="str">
        <f t="shared" ca="1" si="28"/>
        <v>N/A</v>
      </c>
      <c r="U275" s="54" t="str">
        <f t="shared" si="29"/>
        <v>Não se aplica</v>
      </c>
      <c r="V275" s="50"/>
      <c r="W275" s="50"/>
      <c r="X275" s="50"/>
      <c r="AC275" s="50"/>
      <c r="AD275" s="50"/>
      <c r="AE275" s="50"/>
      <c r="AF275" s="50"/>
    </row>
    <row r="276" spans="1:32" ht="37.5" hidden="1" customHeight="1" x14ac:dyDescent="0.25">
      <c r="A276" s="59"/>
      <c r="B276" s="60"/>
      <c r="C276" s="61"/>
      <c r="D276" s="55"/>
      <c r="E276" s="62"/>
      <c r="F276" s="55"/>
      <c r="G276" s="73"/>
      <c r="H276" s="61"/>
      <c r="J276" s="73"/>
      <c r="K276" s="57"/>
      <c r="L276" s="64"/>
      <c r="M276" s="62"/>
      <c r="N276" s="63"/>
      <c r="O276" s="64"/>
      <c r="P276" s="64"/>
      <c r="Q276" s="53" t="b">
        <f t="shared" ca="1" si="25"/>
        <v>0</v>
      </c>
      <c r="R276" s="54" t="str">
        <f t="shared" si="26"/>
        <v>Resolvida</v>
      </c>
      <c r="S276" s="54" t="str">
        <f t="shared" si="27"/>
        <v>Resolvida</v>
      </c>
      <c r="T276" s="54" t="str">
        <f t="shared" ca="1" si="28"/>
        <v>N/A</v>
      </c>
      <c r="U276" s="54" t="str">
        <f t="shared" si="29"/>
        <v>Não se aplica</v>
      </c>
      <c r="V276" s="50"/>
      <c r="W276" s="50"/>
      <c r="X276" s="50"/>
      <c r="AC276" s="50"/>
      <c r="AD276" s="50"/>
      <c r="AE276" s="50"/>
      <c r="AF276" s="50"/>
    </row>
    <row r="277" spans="1:32" ht="37.5" hidden="1" customHeight="1" x14ac:dyDescent="0.25">
      <c r="A277" s="59"/>
      <c r="B277" s="60"/>
      <c r="C277" s="61"/>
      <c r="D277" s="55"/>
      <c r="E277" s="62"/>
      <c r="F277" s="55"/>
      <c r="G277" s="73"/>
      <c r="H277" s="61"/>
      <c r="J277" s="73"/>
      <c r="K277" s="57"/>
      <c r="L277" s="60"/>
      <c r="M277" s="62"/>
      <c r="N277" s="63"/>
      <c r="O277" s="64"/>
      <c r="P277" s="64"/>
      <c r="Q277" s="53" t="b">
        <f t="shared" ca="1" si="25"/>
        <v>0</v>
      </c>
      <c r="R277" s="54" t="str">
        <f t="shared" si="26"/>
        <v>Resolvida</v>
      </c>
      <c r="S277" s="54" t="str">
        <f t="shared" si="27"/>
        <v>Resolvida</v>
      </c>
      <c r="T277" s="54" t="str">
        <f t="shared" ca="1" si="28"/>
        <v>N/A</v>
      </c>
      <c r="U277" s="54" t="str">
        <f t="shared" si="29"/>
        <v>Não se aplica</v>
      </c>
      <c r="V277" s="50"/>
      <c r="W277" s="50"/>
      <c r="X277" s="50"/>
      <c r="AC277" s="50"/>
      <c r="AD277" s="50"/>
      <c r="AE277" s="50"/>
      <c r="AF277" s="50"/>
    </row>
    <row r="278" spans="1:32" ht="37.5" hidden="1" customHeight="1" x14ac:dyDescent="0.25">
      <c r="A278" s="59"/>
      <c r="B278" s="60"/>
      <c r="C278" s="61"/>
      <c r="D278" s="55"/>
      <c r="E278" s="62"/>
      <c r="F278" s="55"/>
      <c r="G278" s="73"/>
      <c r="H278" s="61"/>
      <c r="J278" s="73"/>
      <c r="K278" s="57"/>
      <c r="L278" s="64"/>
      <c r="M278" s="62"/>
      <c r="N278" s="63"/>
      <c r="O278" s="64"/>
      <c r="P278" s="64"/>
      <c r="Q278" s="53" t="b">
        <f t="shared" ca="1" si="25"/>
        <v>0</v>
      </c>
      <c r="R278" s="54" t="str">
        <f t="shared" si="26"/>
        <v>Resolvida</v>
      </c>
      <c r="S278" s="54" t="str">
        <f t="shared" si="27"/>
        <v>Resolvida</v>
      </c>
      <c r="T278" s="54" t="str">
        <f t="shared" ca="1" si="28"/>
        <v>N/A</v>
      </c>
      <c r="U278" s="54" t="str">
        <f t="shared" si="29"/>
        <v>Não se aplica</v>
      </c>
      <c r="V278" s="50"/>
      <c r="W278" s="50"/>
      <c r="X278" s="50"/>
      <c r="AC278" s="50"/>
      <c r="AD278" s="50"/>
      <c r="AE278" s="50"/>
      <c r="AF278" s="50"/>
    </row>
    <row r="279" spans="1:32" ht="37.5" hidden="1" customHeight="1" x14ac:dyDescent="0.25">
      <c r="A279" s="59"/>
      <c r="B279" s="60"/>
      <c r="C279" s="61"/>
      <c r="D279" s="55"/>
      <c r="E279" s="62"/>
      <c r="F279" s="55"/>
      <c r="G279" s="73"/>
      <c r="H279" s="61"/>
      <c r="J279" s="73"/>
      <c r="K279" s="57"/>
      <c r="L279" s="60"/>
      <c r="M279" s="62"/>
      <c r="N279" s="63"/>
      <c r="O279" s="64"/>
      <c r="P279" s="64"/>
      <c r="Q279" s="53" t="b">
        <f t="shared" ca="1" si="25"/>
        <v>0</v>
      </c>
      <c r="R279" s="54" t="str">
        <f t="shared" si="26"/>
        <v>Resolvida</v>
      </c>
      <c r="S279" s="54" t="str">
        <f t="shared" si="27"/>
        <v>Resolvida</v>
      </c>
      <c r="T279" s="54" t="str">
        <f t="shared" ca="1" si="28"/>
        <v>N/A</v>
      </c>
      <c r="U279" s="54" t="str">
        <f t="shared" si="29"/>
        <v>Não se aplica</v>
      </c>
      <c r="V279" s="50"/>
      <c r="W279" s="50"/>
      <c r="X279" s="50"/>
      <c r="AC279" s="50"/>
      <c r="AD279" s="50"/>
      <c r="AE279" s="50"/>
      <c r="AF279" s="50"/>
    </row>
    <row r="280" spans="1:32" ht="37.5" hidden="1" customHeight="1" x14ac:dyDescent="0.25">
      <c r="A280" s="59"/>
      <c r="B280" s="60"/>
      <c r="C280" s="61"/>
      <c r="D280" s="55"/>
      <c r="E280" s="62"/>
      <c r="F280" s="55"/>
      <c r="G280" s="73"/>
      <c r="H280" s="61"/>
      <c r="J280" s="73"/>
      <c r="K280" s="57"/>
      <c r="L280" s="64"/>
      <c r="M280" s="62"/>
      <c r="N280" s="63"/>
      <c r="O280" s="64"/>
      <c r="P280" s="64"/>
      <c r="Q280" s="53" t="b">
        <f t="shared" ca="1" si="25"/>
        <v>0</v>
      </c>
      <c r="R280" s="54" t="str">
        <f t="shared" si="26"/>
        <v>Resolvida</v>
      </c>
      <c r="S280" s="54" t="str">
        <f t="shared" si="27"/>
        <v>Resolvida</v>
      </c>
      <c r="T280" s="54" t="str">
        <f t="shared" ca="1" si="28"/>
        <v>N/A</v>
      </c>
      <c r="U280" s="54" t="str">
        <f t="shared" si="29"/>
        <v>Não se aplica</v>
      </c>
      <c r="V280" s="50"/>
      <c r="W280" s="50"/>
      <c r="X280" s="50"/>
      <c r="AC280" s="50"/>
      <c r="AD280" s="50"/>
      <c r="AE280" s="50"/>
      <c r="AF280" s="50"/>
    </row>
    <row r="281" spans="1:32" ht="37.5" hidden="1" customHeight="1" x14ac:dyDescent="0.25">
      <c r="A281" s="59"/>
      <c r="B281" s="60"/>
      <c r="C281" s="61"/>
      <c r="D281" s="55"/>
      <c r="E281" s="62"/>
      <c r="F281" s="55"/>
      <c r="G281" s="73"/>
      <c r="H281" s="61"/>
      <c r="J281" s="73"/>
      <c r="K281" s="57"/>
      <c r="L281" s="64"/>
      <c r="M281" s="62"/>
      <c r="N281" s="63"/>
      <c r="O281" s="64"/>
      <c r="P281" s="64"/>
      <c r="Q281" s="53" t="b">
        <f t="shared" ca="1" si="25"/>
        <v>0</v>
      </c>
      <c r="R281" s="54" t="str">
        <f t="shared" si="26"/>
        <v>Resolvida</v>
      </c>
      <c r="S281" s="54" t="str">
        <f t="shared" si="27"/>
        <v>Resolvida</v>
      </c>
      <c r="T281" s="54" t="str">
        <f t="shared" ca="1" si="28"/>
        <v>N/A</v>
      </c>
      <c r="U281" s="54" t="str">
        <f t="shared" si="29"/>
        <v>Não se aplica</v>
      </c>
      <c r="V281" s="50"/>
      <c r="W281" s="50"/>
      <c r="X281" s="50"/>
      <c r="AC281" s="50"/>
      <c r="AD281" s="50"/>
      <c r="AE281" s="50"/>
      <c r="AF281" s="50"/>
    </row>
    <row r="282" spans="1:32" ht="37.5" hidden="1" customHeight="1" x14ac:dyDescent="0.25">
      <c r="A282" s="59"/>
      <c r="B282" s="60"/>
      <c r="C282" s="61"/>
      <c r="D282" s="55"/>
      <c r="E282" s="62"/>
      <c r="F282" s="55"/>
      <c r="G282" s="73"/>
      <c r="H282" s="61"/>
      <c r="J282" s="73"/>
      <c r="K282" s="57"/>
      <c r="L282" s="60"/>
      <c r="M282" s="62"/>
      <c r="N282" s="63"/>
      <c r="O282" s="64"/>
      <c r="P282" s="64"/>
      <c r="Q282" s="53" t="b">
        <f t="shared" ca="1" si="25"/>
        <v>0</v>
      </c>
      <c r="R282" s="54" t="str">
        <f t="shared" si="26"/>
        <v>Resolvida</v>
      </c>
      <c r="S282" s="54" t="str">
        <f t="shared" si="27"/>
        <v>Resolvida</v>
      </c>
      <c r="T282" s="54" t="str">
        <f t="shared" ca="1" si="28"/>
        <v>N/A</v>
      </c>
      <c r="U282" s="54" t="str">
        <f t="shared" si="29"/>
        <v>Não se aplica</v>
      </c>
      <c r="V282" s="50"/>
      <c r="W282" s="50"/>
      <c r="X282" s="50"/>
      <c r="AC282" s="50"/>
      <c r="AD282" s="50"/>
      <c r="AE282" s="50"/>
      <c r="AF282" s="50"/>
    </row>
    <row r="283" spans="1:32" ht="37.5" hidden="1" customHeight="1" x14ac:dyDescent="0.25">
      <c r="A283" s="59"/>
      <c r="B283" s="60"/>
      <c r="C283" s="61"/>
      <c r="D283" s="55"/>
      <c r="E283" s="62"/>
      <c r="F283" s="55"/>
      <c r="G283" s="73"/>
      <c r="H283" s="61"/>
      <c r="J283" s="73"/>
      <c r="K283" s="57"/>
      <c r="L283" s="64"/>
      <c r="M283" s="62"/>
      <c r="N283" s="63"/>
      <c r="O283" s="64"/>
      <c r="P283" s="64"/>
      <c r="Q283" s="53" t="b">
        <f t="shared" ca="1" si="25"/>
        <v>0</v>
      </c>
      <c r="R283" s="54" t="str">
        <f t="shared" si="26"/>
        <v>Resolvida</v>
      </c>
      <c r="S283" s="54" t="str">
        <f t="shared" si="27"/>
        <v>Resolvida</v>
      </c>
      <c r="T283" s="54" t="str">
        <f t="shared" ca="1" si="28"/>
        <v>N/A</v>
      </c>
      <c r="U283" s="54" t="str">
        <f t="shared" si="29"/>
        <v>Não se aplica</v>
      </c>
      <c r="V283" s="50"/>
      <c r="W283" s="50"/>
      <c r="X283" s="50"/>
      <c r="AC283" s="50"/>
      <c r="AD283" s="50"/>
      <c r="AE283" s="50"/>
      <c r="AF283" s="50"/>
    </row>
    <row r="284" spans="1:32" ht="37.5" hidden="1" customHeight="1" x14ac:dyDescent="0.25">
      <c r="A284" s="59"/>
      <c r="B284" s="60"/>
      <c r="C284" s="61"/>
      <c r="D284" s="55"/>
      <c r="E284" s="62"/>
      <c r="F284" s="55"/>
      <c r="G284" s="73"/>
      <c r="H284" s="61"/>
      <c r="J284" s="73"/>
      <c r="K284" s="57"/>
      <c r="L284" s="60"/>
      <c r="M284" s="62"/>
      <c r="N284" s="63"/>
      <c r="O284" s="64"/>
      <c r="P284" s="64"/>
      <c r="Q284" s="53" t="b">
        <f t="shared" ca="1" si="25"/>
        <v>0</v>
      </c>
      <c r="R284" s="54" t="str">
        <f t="shared" si="26"/>
        <v>Resolvida</v>
      </c>
      <c r="S284" s="54" t="str">
        <f t="shared" si="27"/>
        <v>Resolvida</v>
      </c>
      <c r="T284" s="54" t="str">
        <f t="shared" ca="1" si="28"/>
        <v>N/A</v>
      </c>
      <c r="U284" s="54" t="str">
        <f t="shared" si="29"/>
        <v>Não se aplica</v>
      </c>
      <c r="V284" s="50"/>
      <c r="W284" s="50"/>
      <c r="X284" s="50"/>
      <c r="AC284" s="50"/>
      <c r="AD284" s="50"/>
      <c r="AE284" s="50"/>
      <c r="AF284" s="50"/>
    </row>
    <row r="285" spans="1:32" ht="37.5" hidden="1" customHeight="1" x14ac:dyDescent="0.25">
      <c r="A285" s="59"/>
      <c r="B285" s="60"/>
      <c r="C285" s="61"/>
      <c r="D285" s="55"/>
      <c r="E285" s="62"/>
      <c r="F285" s="55"/>
      <c r="G285" s="73"/>
      <c r="H285" s="61"/>
      <c r="J285" s="73"/>
      <c r="K285" s="57"/>
      <c r="L285" s="64"/>
      <c r="M285" s="62"/>
      <c r="N285" s="63"/>
      <c r="O285" s="64"/>
      <c r="P285" s="64"/>
      <c r="Q285" s="53" t="b">
        <f t="shared" ca="1" si="25"/>
        <v>0</v>
      </c>
      <c r="R285" s="54" t="str">
        <f t="shared" si="26"/>
        <v>Resolvida</v>
      </c>
      <c r="S285" s="54" t="str">
        <f t="shared" si="27"/>
        <v>Resolvida</v>
      </c>
      <c r="T285" s="54" t="str">
        <f t="shared" ca="1" si="28"/>
        <v>N/A</v>
      </c>
      <c r="U285" s="54" t="str">
        <f t="shared" si="29"/>
        <v>Não se aplica</v>
      </c>
      <c r="V285" s="50"/>
      <c r="W285" s="50"/>
      <c r="X285" s="50"/>
      <c r="AC285" s="50"/>
      <c r="AD285" s="50"/>
      <c r="AE285" s="50"/>
      <c r="AF285" s="50"/>
    </row>
    <row r="286" spans="1:32" ht="37.5" hidden="1" customHeight="1" x14ac:dyDescent="0.25">
      <c r="A286" s="59"/>
      <c r="B286" s="60"/>
      <c r="C286" s="61"/>
      <c r="D286" s="55"/>
      <c r="E286" s="62"/>
      <c r="F286" s="55"/>
      <c r="G286" s="73"/>
      <c r="H286" s="61"/>
      <c r="J286" s="73"/>
      <c r="K286" s="57"/>
      <c r="L286" s="60"/>
      <c r="M286" s="62"/>
      <c r="N286" s="63"/>
      <c r="O286" s="64"/>
      <c r="P286" s="64"/>
      <c r="Q286" s="53" t="b">
        <f t="shared" ca="1" si="25"/>
        <v>0</v>
      </c>
      <c r="R286" s="54" t="str">
        <f t="shared" si="26"/>
        <v>Resolvida</v>
      </c>
      <c r="S286" s="54" t="str">
        <f t="shared" si="27"/>
        <v>Resolvida</v>
      </c>
      <c r="T286" s="54" t="str">
        <f t="shared" ca="1" si="28"/>
        <v>N/A</v>
      </c>
      <c r="U286" s="54" t="str">
        <f t="shared" si="29"/>
        <v>Não se aplica</v>
      </c>
      <c r="V286" s="50"/>
      <c r="W286" s="50"/>
      <c r="X286" s="50"/>
      <c r="AC286" s="50"/>
      <c r="AD286" s="50"/>
      <c r="AE286" s="50"/>
      <c r="AF286" s="50"/>
    </row>
    <row r="287" spans="1:32" ht="37.5" hidden="1" customHeight="1" x14ac:dyDescent="0.25">
      <c r="A287" s="59"/>
      <c r="B287" s="60"/>
      <c r="C287" s="61"/>
      <c r="D287" s="55"/>
      <c r="E287" s="62"/>
      <c r="F287" s="55"/>
      <c r="G287" s="73"/>
      <c r="H287" s="61"/>
      <c r="J287" s="73"/>
      <c r="K287" s="57"/>
      <c r="L287" s="64"/>
      <c r="M287" s="62"/>
      <c r="N287" s="63"/>
      <c r="O287" s="64"/>
      <c r="P287" s="64"/>
      <c r="Q287" s="53" t="b">
        <f t="shared" ca="1" si="25"/>
        <v>0</v>
      </c>
      <c r="R287" s="54" t="str">
        <f t="shared" si="26"/>
        <v>Resolvida</v>
      </c>
      <c r="S287" s="54" t="str">
        <f t="shared" si="27"/>
        <v>Resolvida</v>
      </c>
      <c r="T287" s="54" t="str">
        <f t="shared" ca="1" si="28"/>
        <v>N/A</v>
      </c>
      <c r="U287" s="54" t="str">
        <f t="shared" si="29"/>
        <v>Não se aplica</v>
      </c>
      <c r="V287" s="50"/>
      <c r="W287" s="50"/>
      <c r="X287" s="50"/>
      <c r="AC287" s="50"/>
      <c r="AD287" s="50"/>
      <c r="AE287" s="50"/>
      <c r="AF287" s="50"/>
    </row>
    <row r="288" spans="1:32" ht="37.5" hidden="1" customHeight="1" x14ac:dyDescent="0.25">
      <c r="A288" s="59"/>
      <c r="B288" s="60"/>
      <c r="C288" s="61"/>
      <c r="D288" s="55"/>
      <c r="E288" s="62"/>
      <c r="F288" s="55"/>
      <c r="G288" s="73"/>
      <c r="H288" s="61"/>
      <c r="J288" s="73"/>
      <c r="K288" s="57"/>
      <c r="L288" s="64"/>
      <c r="M288" s="62"/>
      <c r="N288" s="63"/>
      <c r="O288" s="64"/>
      <c r="P288" s="64"/>
      <c r="Q288" s="53" t="b">
        <f t="shared" ca="1" si="25"/>
        <v>0</v>
      </c>
      <c r="R288" s="54" t="str">
        <f t="shared" si="26"/>
        <v>Resolvida</v>
      </c>
      <c r="S288" s="54" t="str">
        <f t="shared" si="27"/>
        <v>Resolvida</v>
      </c>
      <c r="T288" s="54" t="str">
        <f t="shared" ca="1" si="28"/>
        <v>N/A</v>
      </c>
      <c r="U288" s="54" t="str">
        <f t="shared" si="29"/>
        <v>Não se aplica</v>
      </c>
      <c r="V288" s="50"/>
      <c r="W288" s="50"/>
      <c r="X288" s="50"/>
      <c r="AC288" s="50"/>
      <c r="AD288" s="50"/>
      <c r="AE288" s="50"/>
      <c r="AF288" s="50"/>
    </row>
    <row r="289" spans="1:32" ht="37.5" hidden="1" customHeight="1" x14ac:dyDescent="0.25">
      <c r="A289" s="59"/>
      <c r="B289" s="60"/>
      <c r="C289" s="61"/>
      <c r="D289" s="55"/>
      <c r="E289" s="62"/>
      <c r="F289" s="55"/>
      <c r="G289" s="73"/>
      <c r="H289" s="61"/>
      <c r="J289" s="73"/>
      <c r="K289" s="57"/>
      <c r="L289" s="64"/>
      <c r="M289" s="62"/>
      <c r="N289" s="63"/>
      <c r="O289" s="64"/>
      <c r="P289" s="64"/>
      <c r="Q289" s="53" t="b">
        <f t="shared" ca="1" si="25"/>
        <v>0</v>
      </c>
      <c r="R289" s="54" t="str">
        <f t="shared" si="26"/>
        <v>Resolvida</v>
      </c>
      <c r="S289" s="54" t="str">
        <f t="shared" si="27"/>
        <v>Resolvida</v>
      </c>
      <c r="T289" s="54" t="str">
        <f t="shared" ca="1" si="28"/>
        <v>N/A</v>
      </c>
      <c r="U289" s="54" t="str">
        <f t="shared" si="29"/>
        <v>Não se aplica</v>
      </c>
      <c r="V289" s="50"/>
      <c r="W289" s="50"/>
      <c r="X289" s="50"/>
      <c r="AC289" s="50"/>
      <c r="AD289" s="50"/>
      <c r="AE289" s="50"/>
      <c r="AF289" s="50"/>
    </row>
    <row r="290" spans="1:32" ht="37.5" hidden="1" customHeight="1" x14ac:dyDescent="0.25">
      <c r="A290" s="59"/>
      <c r="B290" s="60"/>
      <c r="C290" s="61"/>
      <c r="D290" s="55"/>
      <c r="E290" s="62"/>
      <c r="F290" s="55"/>
      <c r="G290" s="73"/>
      <c r="H290" s="61"/>
      <c r="J290" s="73"/>
      <c r="K290" s="57"/>
      <c r="L290" s="64"/>
      <c r="M290" s="62"/>
      <c r="N290" s="63"/>
      <c r="O290" s="64"/>
      <c r="P290" s="64"/>
      <c r="Q290" s="53" t="b">
        <f t="shared" ca="1" si="25"/>
        <v>0</v>
      </c>
      <c r="R290" s="54" t="str">
        <f t="shared" si="26"/>
        <v>Resolvida</v>
      </c>
      <c r="S290" s="54" t="str">
        <f t="shared" si="27"/>
        <v>Resolvida</v>
      </c>
      <c r="T290" s="54" t="str">
        <f t="shared" ca="1" si="28"/>
        <v>N/A</v>
      </c>
      <c r="U290" s="54" t="str">
        <f t="shared" si="29"/>
        <v>Não se aplica</v>
      </c>
      <c r="V290" s="50"/>
      <c r="W290" s="50"/>
      <c r="X290" s="50"/>
      <c r="AC290" s="50"/>
      <c r="AD290" s="50"/>
      <c r="AE290" s="50"/>
      <c r="AF290" s="50"/>
    </row>
    <row r="291" spans="1:32" ht="37.5" hidden="1" customHeight="1" x14ac:dyDescent="0.25">
      <c r="A291" s="59"/>
      <c r="B291" s="60"/>
      <c r="C291" s="61"/>
      <c r="D291" s="55"/>
      <c r="E291" s="62"/>
      <c r="F291" s="55"/>
      <c r="G291" s="73"/>
      <c r="H291" s="61"/>
      <c r="J291" s="73"/>
      <c r="K291" s="57"/>
      <c r="L291" s="55"/>
      <c r="M291" s="62"/>
      <c r="N291" s="63"/>
      <c r="O291" s="64"/>
      <c r="P291" s="64"/>
      <c r="Q291" s="53" t="b">
        <f t="shared" ca="1" si="25"/>
        <v>0</v>
      </c>
      <c r="R291" s="54" t="str">
        <f t="shared" si="26"/>
        <v>Resolvida</v>
      </c>
      <c r="S291" s="54" t="str">
        <f t="shared" si="27"/>
        <v>Resolvida</v>
      </c>
      <c r="T291" s="54" t="str">
        <f t="shared" ca="1" si="28"/>
        <v>N/A</v>
      </c>
      <c r="U291" s="54" t="str">
        <f t="shared" si="29"/>
        <v>Não se aplica</v>
      </c>
      <c r="V291" s="50"/>
      <c r="W291" s="50"/>
      <c r="X291" s="50"/>
      <c r="AC291" s="50"/>
      <c r="AD291" s="50"/>
      <c r="AE291" s="50"/>
      <c r="AF291" s="50"/>
    </row>
    <row r="292" spans="1:32" ht="37.5" hidden="1" customHeight="1" x14ac:dyDescent="0.25">
      <c r="A292" s="59"/>
      <c r="B292" s="60"/>
      <c r="C292" s="61"/>
      <c r="D292" s="55"/>
      <c r="E292" s="62"/>
      <c r="F292" s="55"/>
      <c r="G292" s="73"/>
      <c r="H292" s="61"/>
      <c r="J292" s="73"/>
      <c r="K292" s="57"/>
      <c r="L292" s="60"/>
      <c r="M292" s="62"/>
      <c r="N292" s="63"/>
      <c r="O292" s="64"/>
      <c r="P292" s="64"/>
      <c r="Q292" s="53" t="b">
        <f t="shared" ca="1" si="25"/>
        <v>0</v>
      </c>
      <c r="R292" s="54" t="str">
        <f t="shared" si="26"/>
        <v>Resolvida</v>
      </c>
      <c r="S292" s="54" t="str">
        <f t="shared" si="27"/>
        <v>Resolvida</v>
      </c>
      <c r="T292" s="54" t="str">
        <f t="shared" ca="1" si="28"/>
        <v>N/A</v>
      </c>
      <c r="U292" s="54" t="str">
        <f t="shared" si="29"/>
        <v>Não se aplica</v>
      </c>
      <c r="V292" s="50"/>
      <c r="W292" s="50"/>
      <c r="X292" s="50"/>
      <c r="AC292" s="50"/>
      <c r="AD292" s="50"/>
      <c r="AE292" s="50"/>
      <c r="AF292" s="50"/>
    </row>
    <row r="293" spans="1:32" ht="37.5" hidden="1" customHeight="1" x14ac:dyDescent="0.25">
      <c r="A293" s="59"/>
      <c r="B293" s="60"/>
      <c r="C293" s="61"/>
      <c r="D293" s="55"/>
      <c r="E293" s="62"/>
      <c r="F293" s="55"/>
      <c r="G293" s="73"/>
      <c r="H293" s="61"/>
      <c r="J293" s="73"/>
      <c r="K293" s="57"/>
      <c r="L293" s="64"/>
      <c r="M293" s="62"/>
      <c r="N293" s="63"/>
      <c r="O293" s="64"/>
      <c r="P293" s="64"/>
      <c r="Q293" s="53" t="b">
        <f t="shared" ca="1" si="25"/>
        <v>0</v>
      </c>
      <c r="R293" s="54" t="str">
        <f t="shared" si="26"/>
        <v>Resolvida</v>
      </c>
      <c r="S293" s="54" t="str">
        <f t="shared" si="27"/>
        <v>Resolvida</v>
      </c>
      <c r="T293" s="54" t="str">
        <f t="shared" ca="1" si="28"/>
        <v>N/A</v>
      </c>
      <c r="U293" s="54" t="str">
        <f t="shared" si="29"/>
        <v>Não se aplica</v>
      </c>
      <c r="V293" s="50"/>
      <c r="W293" s="50"/>
      <c r="X293" s="50"/>
      <c r="AC293" s="50"/>
      <c r="AD293" s="50"/>
      <c r="AE293" s="50"/>
      <c r="AF293" s="50"/>
    </row>
    <row r="294" spans="1:32" ht="37.5" hidden="1" customHeight="1" x14ac:dyDescent="0.25">
      <c r="A294" s="59"/>
      <c r="B294" s="60"/>
      <c r="C294" s="61"/>
      <c r="D294" s="55"/>
      <c r="E294" s="62"/>
      <c r="F294" s="55"/>
      <c r="G294" s="73"/>
      <c r="H294" s="61"/>
      <c r="J294" s="73"/>
      <c r="K294" s="57"/>
      <c r="L294" s="64"/>
      <c r="M294" s="62"/>
      <c r="N294" s="63"/>
      <c r="O294" s="64"/>
      <c r="P294" s="64"/>
      <c r="Q294" s="53" t="b">
        <f t="shared" ca="1" si="25"/>
        <v>0</v>
      </c>
      <c r="R294" s="54" t="str">
        <f t="shared" si="26"/>
        <v>Resolvida</v>
      </c>
      <c r="S294" s="54" t="str">
        <f t="shared" si="27"/>
        <v>Resolvida</v>
      </c>
      <c r="T294" s="54" t="str">
        <f t="shared" ca="1" si="28"/>
        <v>N/A</v>
      </c>
      <c r="U294" s="54" t="str">
        <f t="shared" si="29"/>
        <v>Não se aplica</v>
      </c>
      <c r="V294" s="50"/>
      <c r="W294" s="50"/>
      <c r="X294" s="50"/>
      <c r="AC294" s="50"/>
      <c r="AD294" s="50"/>
      <c r="AE294" s="50"/>
      <c r="AF294" s="50"/>
    </row>
    <row r="295" spans="1:32" ht="37.5" hidden="1" customHeight="1" x14ac:dyDescent="0.25">
      <c r="A295" s="59"/>
      <c r="B295" s="60"/>
      <c r="C295" s="61"/>
      <c r="D295" s="55"/>
      <c r="E295" s="62"/>
      <c r="F295" s="55"/>
      <c r="G295" s="73"/>
      <c r="H295" s="61"/>
      <c r="J295" s="73"/>
      <c r="K295" s="57"/>
      <c r="L295" s="64"/>
      <c r="M295" s="62"/>
      <c r="N295" s="63"/>
      <c r="O295" s="64"/>
      <c r="P295" s="64"/>
      <c r="Q295" s="53" t="b">
        <f t="shared" ca="1" si="25"/>
        <v>0</v>
      </c>
      <c r="R295" s="54" t="str">
        <f t="shared" si="26"/>
        <v>Resolvida</v>
      </c>
      <c r="S295" s="54" t="str">
        <f t="shared" si="27"/>
        <v>Resolvida</v>
      </c>
      <c r="T295" s="54" t="str">
        <f t="shared" ca="1" si="28"/>
        <v>N/A</v>
      </c>
      <c r="U295" s="54" t="str">
        <f t="shared" si="29"/>
        <v>Não se aplica</v>
      </c>
      <c r="V295" s="50"/>
      <c r="W295" s="50"/>
      <c r="X295" s="50"/>
      <c r="AC295" s="50"/>
      <c r="AD295" s="50"/>
      <c r="AE295" s="50"/>
      <c r="AF295" s="50"/>
    </row>
    <row r="296" spans="1:32" ht="37.5" hidden="1" customHeight="1" x14ac:dyDescent="0.25">
      <c r="A296" s="59"/>
      <c r="B296" s="60"/>
      <c r="C296" s="61"/>
      <c r="D296" s="55"/>
      <c r="E296" s="62"/>
      <c r="F296" s="55"/>
      <c r="G296" s="73"/>
      <c r="H296" s="61"/>
      <c r="J296" s="73"/>
      <c r="K296" s="57"/>
      <c r="L296" s="60"/>
      <c r="M296" s="62"/>
      <c r="N296" s="63"/>
      <c r="O296" s="64"/>
      <c r="P296" s="64"/>
      <c r="Q296" s="53" t="b">
        <f t="shared" ca="1" si="25"/>
        <v>0</v>
      </c>
      <c r="R296" s="54" t="str">
        <f t="shared" si="26"/>
        <v>Resolvida</v>
      </c>
      <c r="S296" s="54" t="str">
        <f t="shared" si="27"/>
        <v>Resolvida</v>
      </c>
      <c r="T296" s="54" t="str">
        <f t="shared" ca="1" si="28"/>
        <v>N/A</v>
      </c>
      <c r="U296" s="54" t="str">
        <f t="shared" si="29"/>
        <v>Não se aplica</v>
      </c>
      <c r="V296" s="50"/>
      <c r="W296" s="50"/>
      <c r="X296" s="50"/>
      <c r="AC296" s="50"/>
      <c r="AD296" s="50"/>
      <c r="AE296" s="50"/>
      <c r="AF296" s="50"/>
    </row>
    <row r="297" spans="1:32" ht="37.5" hidden="1" customHeight="1" x14ac:dyDescent="0.25">
      <c r="A297" s="59"/>
      <c r="B297" s="60"/>
      <c r="C297" s="61"/>
      <c r="D297" s="55"/>
      <c r="E297" s="62"/>
      <c r="F297" s="55"/>
      <c r="G297" s="73"/>
      <c r="H297" s="61"/>
      <c r="J297" s="73"/>
      <c r="K297" s="57"/>
      <c r="L297" s="64"/>
      <c r="M297" s="62"/>
      <c r="N297" s="63"/>
      <c r="O297" s="64"/>
      <c r="P297" s="64"/>
      <c r="Q297" s="53" t="b">
        <f t="shared" ca="1" si="25"/>
        <v>0</v>
      </c>
      <c r="R297" s="54" t="str">
        <f t="shared" si="26"/>
        <v>Resolvida</v>
      </c>
      <c r="S297" s="54" t="str">
        <f t="shared" si="27"/>
        <v>Resolvida</v>
      </c>
      <c r="T297" s="54" t="str">
        <f t="shared" ca="1" si="28"/>
        <v>N/A</v>
      </c>
      <c r="U297" s="54" t="str">
        <f t="shared" si="29"/>
        <v>Não se aplica</v>
      </c>
      <c r="V297" s="50"/>
      <c r="W297" s="50"/>
      <c r="X297" s="50"/>
      <c r="AC297" s="50"/>
      <c r="AD297" s="50"/>
      <c r="AE297" s="50"/>
      <c r="AF297" s="50"/>
    </row>
    <row r="298" spans="1:32" ht="37.5" hidden="1" customHeight="1" x14ac:dyDescent="0.25">
      <c r="A298" s="59"/>
      <c r="B298" s="60"/>
      <c r="C298" s="61"/>
      <c r="D298" s="55"/>
      <c r="E298" s="62"/>
      <c r="F298" s="55"/>
      <c r="G298" s="73"/>
      <c r="H298" s="61"/>
      <c r="J298" s="73"/>
      <c r="K298" s="57"/>
      <c r="L298" s="60"/>
      <c r="M298" s="62"/>
      <c r="N298" s="63"/>
      <c r="O298" s="64"/>
      <c r="P298" s="64"/>
      <c r="Q298" s="53" t="b">
        <f t="shared" ca="1" si="25"/>
        <v>0</v>
      </c>
      <c r="R298" s="54" t="str">
        <f t="shared" si="26"/>
        <v>Resolvida</v>
      </c>
      <c r="S298" s="54" t="str">
        <f t="shared" si="27"/>
        <v>Resolvida</v>
      </c>
      <c r="T298" s="54" t="str">
        <f t="shared" ca="1" si="28"/>
        <v>N/A</v>
      </c>
      <c r="U298" s="54" t="str">
        <f t="shared" si="29"/>
        <v>Não se aplica</v>
      </c>
      <c r="V298" s="50"/>
      <c r="W298" s="50"/>
      <c r="X298" s="50"/>
      <c r="AC298" s="50"/>
      <c r="AD298" s="50"/>
      <c r="AE298" s="50"/>
      <c r="AF298" s="50"/>
    </row>
    <row r="299" spans="1:32" ht="37.5" hidden="1" customHeight="1" x14ac:dyDescent="0.25">
      <c r="A299" s="59"/>
      <c r="B299" s="60"/>
      <c r="C299" s="61"/>
      <c r="D299" s="55"/>
      <c r="E299" s="62"/>
      <c r="F299" s="55"/>
      <c r="G299" s="73"/>
      <c r="H299" s="61"/>
      <c r="J299" s="73"/>
      <c r="K299" s="57"/>
      <c r="L299" s="64"/>
      <c r="M299" s="62"/>
      <c r="N299" s="63"/>
      <c r="O299" s="64"/>
      <c r="P299" s="64"/>
      <c r="Q299" s="53" t="b">
        <f t="shared" ca="1" si="25"/>
        <v>0</v>
      </c>
      <c r="R299" s="54" t="str">
        <f t="shared" si="26"/>
        <v>Resolvida</v>
      </c>
      <c r="S299" s="54" t="str">
        <f t="shared" si="27"/>
        <v>Resolvida</v>
      </c>
      <c r="T299" s="54" t="str">
        <f t="shared" ca="1" si="28"/>
        <v>N/A</v>
      </c>
      <c r="U299" s="54" t="str">
        <f t="shared" si="29"/>
        <v>Não se aplica</v>
      </c>
      <c r="V299" s="50"/>
      <c r="W299" s="50"/>
      <c r="X299" s="50"/>
      <c r="AC299" s="50"/>
      <c r="AD299" s="50"/>
      <c r="AE299" s="50"/>
      <c r="AF299" s="50"/>
    </row>
    <row r="300" spans="1:32" ht="37.5" hidden="1" customHeight="1" x14ac:dyDescent="0.25">
      <c r="A300" s="59"/>
      <c r="B300" s="60"/>
      <c r="C300" s="61"/>
      <c r="D300" s="55"/>
      <c r="E300" s="62"/>
      <c r="F300" s="55"/>
      <c r="G300" s="73"/>
      <c r="H300" s="61"/>
      <c r="J300" s="73"/>
      <c r="K300" s="57"/>
      <c r="L300" s="55"/>
      <c r="M300" s="62"/>
      <c r="N300" s="63"/>
      <c r="O300" s="64"/>
      <c r="P300" s="64"/>
      <c r="Q300" s="53" t="b">
        <f t="shared" ca="1" si="25"/>
        <v>0</v>
      </c>
      <c r="R300" s="54" t="str">
        <f t="shared" si="26"/>
        <v>Resolvida</v>
      </c>
      <c r="S300" s="54" t="str">
        <f t="shared" si="27"/>
        <v>Resolvida</v>
      </c>
      <c r="T300" s="54" t="str">
        <f t="shared" ca="1" si="28"/>
        <v>N/A</v>
      </c>
      <c r="U300" s="54" t="str">
        <f t="shared" si="29"/>
        <v>Não se aplica</v>
      </c>
      <c r="V300" s="50"/>
      <c r="W300" s="50"/>
      <c r="X300" s="50"/>
      <c r="AC300" s="50"/>
      <c r="AD300" s="50"/>
      <c r="AE300" s="50"/>
      <c r="AF300" s="50"/>
    </row>
    <row r="301" spans="1:32" ht="37.5" hidden="1" customHeight="1" x14ac:dyDescent="0.25">
      <c r="A301" s="59"/>
      <c r="B301" s="60"/>
      <c r="C301" s="61"/>
      <c r="D301" s="55"/>
      <c r="E301" s="62"/>
      <c r="F301" s="55"/>
      <c r="G301" s="73"/>
      <c r="H301" s="61"/>
      <c r="J301" s="73"/>
      <c r="K301" s="57"/>
      <c r="L301" s="64"/>
      <c r="M301" s="62"/>
      <c r="N301" s="63"/>
      <c r="O301" s="64"/>
      <c r="P301" s="64"/>
      <c r="Q301" s="53" t="b">
        <f t="shared" ca="1" si="25"/>
        <v>0</v>
      </c>
      <c r="R301" s="54" t="str">
        <f t="shared" si="26"/>
        <v>Resolvida</v>
      </c>
      <c r="S301" s="54" t="str">
        <f t="shared" si="27"/>
        <v>Resolvida</v>
      </c>
      <c r="T301" s="54" t="str">
        <f t="shared" ca="1" si="28"/>
        <v>N/A</v>
      </c>
      <c r="U301" s="54" t="str">
        <f t="shared" si="29"/>
        <v>Não se aplica</v>
      </c>
      <c r="V301" s="50"/>
      <c r="W301" s="50"/>
      <c r="X301" s="50"/>
      <c r="AC301" s="50"/>
      <c r="AD301" s="50"/>
      <c r="AE301" s="50"/>
      <c r="AF301" s="50"/>
    </row>
    <row r="302" spans="1:32" ht="37.5" hidden="1" customHeight="1" x14ac:dyDescent="0.25">
      <c r="A302" s="59"/>
      <c r="B302" s="60"/>
      <c r="C302" s="61"/>
      <c r="D302" s="55"/>
      <c r="E302" s="62"/>
      <c r="F302" s="55"/>
      <c r="G302" s="73"/>
      <c r="H302" s="61"/>
      <c r="J302" s="73"/>
      <c r="K302" s="57"/>
      <c r="L302" s="64"/>
      <c r="M302" s="62"/>
      <c r="N302" s="63"/>
      <c r="O302" s="64"/>
      <c r="P302" s="64"/>
      <c r="Q302" s="53" t="b">
        <f t="shared" ca="1" si="25"/>
        <v>0</v>
      </c>
      <c r="R302" s="54" t="str">
        <f t="shared" si="26"/>
        <v>Resolvida</v>
      </c>
      <c r="S302" s="54" t="str">
        <f t="shared" si="27"/>
        <v>Resolvida</v>
      </c>
      <c r="T302" s="54" t="str">
        <f t="shared" ca="1" si="28"/>
        <v>N/A</v>
      </c>
      <c r="U302" s="54" t="str">
        <f t="shared" si="29"/>
        <v>Não se aplica</v>
      </c>
      <c r="V302" s="50"/>
      <c r="W302" s="50"/>
      <c r="X302" s="50"/>
      <c r="AC302" s="50"/>
      <c r="AD302" s="50"/>
      <c r="AE302" s="50"/>
      <c r="AF302" s="50"/>
    </row>
    <row r="303" spans="1:32" ht="37.5" hidden="1" customHeight="1" x14ac:dyDescent="0.25">
      <c r="A303" s="59"/>
      <c r="B303" s="60"/>
      <c r="C303" s="61"/>
      <c r="D303" s="55"/>
      <c r="E303" s="62"/>
      <c r="F303" s="55"/>
      <c r="G303" s="73"/>
      <c r="H303" s="61"/>
      <c r="J303" s="73"/>
      <c r="K303" s="57"/>
      <c r="L303" s="60"/>
      <c r="M303" s="62"/>
      <c r="N303" s="63"/>
      <c r="O303" s="64"/>
      <c r="P303" s="64"/>
      <c r="Q303" s="53" t="b">
        <f t="shared" ca="1" si="25"/>
        <v>0</v>
      </c>
      <c r="R303" s="54" t="str">
        <f t="shared" si="26"/>
        <v>Resolvida</v>
      </c>
      <c r="S303" s="54" t="str">
        <f t="shared" si="27"/>
        <v>Resolvida</v>
      </c>
      <c r="T303" s="54" t="str">
        <f t="shared" ca="1" si="28"/>
        <v>N/A</v>
      </c>
      <c r="U303" s="54" t="str">
        <f t="shared" si="29"/>
        <v>Não se aplica</v>
      </c>
      <c r="V303" s="50"/>
      <c r="W303" s="50"/>
      <c r="X303" s="50"/>
      <c r="AC303" s="50"/>
      <c r="AD303" s="50"/>
      <c r="AE303" s="50"/>
      <c r="AF303" s="50"/>
    </row>
    <row r="304" spans="1:32" ht="37.5" hidden="1" customHeight="1" x14ac:dyDescent="0.25">
      <c r="A304" s="59"/>
      <c r="B304" s="60"/>
      <c r="C304" s="61"/>
      <c r="D304" s="55"/>
      <c r="E304" s="62"/>
      <c r="F304" s="55"/>
      <c r="G304" s="73"/>
      <c r="H304" s="61"/>
      <c r="J304" s="73"/>
      <c r="K304" s="57"/>
      <c r="L304" s="60"/>
      <c r="M304" s="62"/>
      <c r="N304" s="63"/>
      <c r="O304" s="64"/>
      <c r="P304" s="64"/>
      <c r="Q304" s="53" t="b">
        <f t="shared" ca="1" si="25"/>
        <v>0</v>
      </c>
      <c r="R304" s="54" t="str">
        <f t="shared" si="26"/>
        <v>Resolvida</v>
      </c>
      <c r="S304" s="54" t="str">
        <f t="shared" si="27"/>
        <v>Resolvida</v>
      </c>
      <c r="T304" s="54" t="str">
        <f t="shared" ca="1" si="28"/>
        <v>N/A</v>
      </c>
      <c r="U304" s="54" t="str">
        <f t="shared" si="29"/>
        <v>Não se aplica</v>
      </c>
      <c r="V304" s="50"/>
      <c r="W304" s="50"/>
      <c r="X304" s="50"/>
      <c r="AC304" s="50"/>
      <c r="AD304" s="50"/>
      <c r="AE304" s="50"/>
      <c r="AF304" s="50"/>
    </row>
    <row r="305" spans="1:32" ht="37.5" hidden="1" customHeight="1" x14ac:dyDescent="0.25">
      <c r="A305" s="59"/>
      <c r="B305" s="60"/>
      <c r="C305" s="61"/>
      <c r="D305" s="55"/>
      <c r="E305" s="62"/>
      <c r="F305" s="55"/>
      <c r="G305" s="73"/>
      <c r="H305" s="61"/>
      <c r="J305" s="73"/>
      <c r="K305" s="57"/>
      <c r="L305" s="60"/>
      <c r="M305" s="62"/>
      <c r="N305" s="63"/>
      <c r="O305" s="64"/>
      <c r="P305" s="64"/>
      <c r="Q305" s="53" t="b">
        <f t="shared" ca="1" si="25"/>
        <v>0</v>
      </c>
      <c r="R305" s="54" t="str">
        <f t="shared" si="26"/>
        <v>Resolvida</v>
      </c>
      <c r="S305" s="54" t="str">
        <f t="shared" si="27"/>
        <v>Resolvida</v>
      </c>
      <c r="T305" s="54" t="str">
        <f t="shared" ca="1" si="28"/>
        <v>N/A</v>
      </c>
      <c r="U305" s="54" t="str">
        <f t="shared" si="29"/>
        <v>Não se aplica</v>
      </c>
      <c r="V305" s="50"/>
      <c r="W305" s="50"/>
      <c r="X305" s="50"/>
      <c r="AC305" s="50"/>
      <c r="AD305" s="50"/>
      <c r="AE305" s="50"/>
      <c r="AF305" s="50"/>
    </row>
    <row r="306" spans="1:32" ht="37.5" hidden="1" customHeight="1" x14ac:dyDescent="0.25">
      <c r="A306" s="59"/>
      <c r="B306" s="60"/>
      <c r="C306" s="61"/>
      <c r="D306" s="55"/>
      <c r="E306" s="62"/>
      <c r="F306" s="55"/>
      <c r="G306" s="73"/>
      <c r="H306" s="61"/>
      <c r="J306" s="73"/>
      <c r="K306" s="57"/>
      <c r="L306" s="60"/>
      <c r="M306" s="62"/>
      <c r="N306" s="63"/>
      <c r="O306" s="64"/>
      <c r="P306" s="64"/>
      <c r="Q306" s="53" t="b">
        <f t="shared" ca="1" si="25"/>
        <v>0</v>
      </c>
      <c r="R306" s="54" t="str">
        <f t="shared" si="26"/>
        <v>Resolvida</v>
      </c>
      <c r="S306" s="54" t="str">
        <f t="shared" si="27"/>
        <v>Resolvida</v>
      </c>
      <c r="T306" s="54" t="str">
        <f t="shared" ca="1" si="28"/>
        <v>N/A</v>
      </c>
      <c r="U306" s="54" t="str">
        <f t="shared" si="29"/>
        <v>Não se aplica</v>
      </c>
      <c r="V306" s="50"/>
      <c r="W306" s="50"/>
      <c r="X306" s="50"/>
      <c r="AC306" s="50"/>
      <c r="AD306" s="50"/>
      <c r="AE306" s="50"/>
      <c r="AF306" s="50"/>
    </row>
    <row r="307" spans="1:32" ht="37.5" hidden="1" customHeight="1" x14ac:dyDescent="0.25">
      <c r="A307" s="59"/>
      <c r="B307" s="60"/>
      <c r="C307" s="61"/>
      <c r="D307" s="55"/>
      <c r="E307" s="62"/>
      <c r="F307" s="55"/>
      <c r="G307" s="73"/>
      <c r="H307" s="61"/>
      <c r="J307" s="73"/>
      <c r="K307" s="57"/>
      <c r="L307" s="60"/>
      <c r="M307" s="62"/>
      <c r="N307" s="63"/>
      <c r="O307" s="64"/>
      <c r="P307" s="64"/>
      <c r="Q307" s="53" t="b">
        <f t="shared" ca="1" si="25"/>
        <v>0</v>
      </c>
      <c r="R307" s="54" t="str">
        <f t="shared" si="26"/>
        <v>Resolvida</v>
      </c>
      <c r="S307" s="54" t="str">
        <f t="shared" si="27"/>
        <v>Resolvida</v>
      </c>
      <c r="T307" s="54" t="str">
        <f t="shared" ca="1" si="28"/>
        <v>N/A</v>
      </c>
      <c r="U307" s="54" t="str">
        <f t="shared" si="29"/>
        <v>Não se aplica</v>
      </c>
      <c r="V307" s="50"/>
      <c r="W307" s="50"/>
      <c r="X307" s="50"/>
      <c r="AC307" s="50"/>
      <c r="AD307" s="50"/>
      <c r="AE307" s="50"/>
      <c r="AF307" s="50"/>
    </row>
    <row r="308" spans="1:32" ht="37.5" hidden="1" customHeight="1" x14ac:dyDescent="0.25">
      <c r="A308" s="59"/>
      <c r="B308" s="60"/>
      <c r="C308" s="61"/>
      <c r="D308" s="55"/>
      <c r="E308" s="62"/>
      <c r="F308" s="55"/>
      <c r="G308" s="73"/>
      <c r="H308" s="61"/>
      <c r="J308" s="73"/>
      <c r="K308" s="57"/>
      <c r="L308" s="64"/>
      <c r="M308" s="62"/>
      <c r="N308" s="63"/>
      <c r="O308" s="64"/>
      <c r="P308" s="64"/>
      <c r="Q308" s="53" t="b">
        <f t="shared" ca="1" si="25"/>
        <v>0</v>
      </c>
      <c r="R308" s="54" t="str">
        <f t="shared" si="26"/>
        <v>Resolvida</v>
      </c>
      <c r="S308" s="54" t="str">
        <f t="shared" si="27"/>
        <v>Resolvida</v>
      </c>
      <c r="T308" s="54" t="str">
        <f t="shared" ca="1" si="28"/>
        <v>N/A</v>
      </c>
      <c r="U308" s="54" t="str">
        <f t="shared" si="29"/>
        <v>Não se aplica</v>
      </c>
      <c r="V308" s="50"/>
      <c r="W308" s="50"/>
      <c r="X308" s="50"/>
      <c r="AC308" s="50"/>
      <c r="AD308" s="50"/>
      <c r="AE308" s="50"/>
      <c r="AF308" s="50"/>
    </row>
    <row r="309" spans="1:32" ht="37.5" hidden="1" customHeight="1" x14ac:dyDescent="0.25">
      <c r="A309" s="59"/>
      <c r="B309" s="60"/>
      <c r="C309" s="61"/>
      <c r="D309" s="55"/>
      <c r="E309" s="62"/>
      <c r="F309" s="55"/>
      <c r="G309" s="73"/>
      <c r="H309" s="61"/>
      <c r="J309" s="73"/>
      <c r="K309" s="57"/>
      <c r="L309" s="64"/>
      <c r="M309" s="62"/>
      <c r="N309" s="63"/>
      <c r="O309" s="64"/>
      <c r="P309" s="64"/>
      <c r="Q309" s="53" t="b">
        <f t="shared" ca="1" si="25"/>
        <v>0</v>
      </c>
      <c r="R309" s="54" t="str">
        <f t="shared" si="26"/>
        <v>Resolvida</v>
      </c>
      <c r="S309" s="54" t="str">
        <f t="shared" si="27"/>
        <v>Resolvida</v>
      </c>
      <c r="T309" s="54" t="str">
        <f t="shared" ca="1" si="28"/>
        <v>N/A</v>
      </c>
      <c r="U309" s="54" t="str">
        <f t="shared" si="29"/>
        <v>Não se aplica</v>
      </c>
      <c r="V309" s="50"/>
      <c r="W309" s="50"/>
      <c r="X309" s="50"/>
      <c r="AC309" s="50"/>
      <c r="AD309" s="50"/>
      <c r="AE309" s="50"/>
      <c r="AF309" s="50"/>
    </row>
    <row r="310" spans="1:32" ht="37.5" hidden="1" customHeight="1" x14ac:dyDescent="0.25">
      <c r="A310" s="59"/>
      <c r="B310" s="60"/>
      <c r="C310" s="61"/>
      <c r="D310" s="55"/>
      <c r="E310" s="62"/>
      <c r="F310" s="55"/>
      <c r="G310" s="73"/>
      <c r="H310" s="61"/>
      <c r="J310" s="73"/>
      <c r="K310" s="57"/>
      <c r="L310" s="64"/>
      <c r="M310" s="62"/>
      <c r="N310" s="63"/>
      <c r="O310" s="64"/>
      <c r="P310" s="64"/>
      <c r="Q310" s="53" t="b">
        <f t="shared" ca="1" si="25"/>
        <v>0</v>
      </c>
      <c r="R310" s="54" t="str">
        <f t="shared" si="26"/>
        <v>Resolvida</v>
      </c>
      <c r="S310" s="54" t="str">
        <f t="shared" si="27"/>
        <v>Resolvida</v>
      </c>
      <c r="T310" s="54" t="str">
        <f t="shared" ca="1" si="28"/>
        <v>N/A</v>
      </c>
      <c r="U310" s="54" t="str">
        <f t="shared" si="29"/>
        <v>Não se aplica</v>
      </c>
      <c r="V310" s="50"/>
      <c r="W310" s="50"/>
      <c r="X310" s="50"/>
      <c r="AC310" s="50"/>
      <c r="AD310" s="50"/>
      <c r="AE310" s="50"/>
      <c r="AF310" s="50"/>
    </row>
    <row r="311" spans="1:32" ht="37.5" hidden="1" customHeight="1" x14ac:dyDescent="0.25">
      <c r="A311" s="59"/>
      <c r="B311" s="60"/>
      <c r="C311" s="61"/>
      <c r="D311" s="55"/>
      <c r="E311" s="62"/>
      <c r="F311" s="55"/>
      <c r="G311" s="73"/>
      <c r="H311" s="61"/>
      <c r="J311" s="73"/>
      <c r="K311" s="57"/>
      <c r="L311" s="64"/>
      <c r="M311" s="62"/>
      <c r="N311" s="63"/>
      <c r="O311" s="64"/>
      <c r="P311" s="64"/>
      <c r="Q311" s="53" t="b">
        <f t="shared" ca="1" si="25"/>
        <v>0</v>
      </c>
      <c r="R311" s="54" t="str">
        <f t="shared" si="26"/>
        <v>Resolvida</v>
      </c>
      <c r="S311" s="54" t="str">
        <f t="shared" si="27"/>
        <v>Resolvida</v>
      </c>
      <c r="T311" s="54" t="str">
        <f t="shared" ca="1" si="28"/>
        <v>N/A</v>
      </c>
      <c r="U311" s="54" t="str">
        <f t="shared" si="29"/>
        <v>Não se aplica</v>
      </c>
      <c r="V311" s="50"/>
      <c r="W311" s="50"/>
      <c r="X311" s="50"/>
      <c r="AC311" s="50"/>
      <c r="AD311" s="50"/>
      <c r="AE311" s="50"/>
      <c r="AF311" s="50"/>
    </row>
    <row r="312" spans="1:32" ht="37.5" hidden="1" customHeight="1" x14ac:dyDescent="0.25">
      <c r="A312" s="59"/>
      <c r="B312" s="60"/>
      <c r="C312" s="61"/>
      <c r="D312" s="55"/>
      <c r="E312" s="62"/>
      <c r="F312" s="55"/>
      <c r="G312" s="73"/>
      <c r="H312" s="61"/>
      <c r="J312" s="73"/>
      <c r="K312" s="57"/>
      <c r="L312" s="60"/>
      <c r="M312" s="62"/>
      <c r="N312" s="63"/>
      <c r="O312" s="64"/>
      <c r="P312" s="64"/>
      <c r="Q312" s="53" t="b">
        <f t="shared" ca="1" si="25"/>
        <v>0</v>
      </c>
      <c r="R312" s="54" t="str">
        <f t="shared" si="26"/>
        <v>Resolvida</v>
      </c>
      <c r="S312" s="54" t="str">
        <f t="shared" si="27"/>
        <v>Resolvida</v>
      </c>
      <c r="T312" s="54" t="str">
        <f t="shared" ca="1" si="28"/>
        <v>N/A</v>
      </c>
      <c r="U312" s="54" t="str">
        <f t="shared" si="29"/>
        <v>Não se aplica</v>
      </c>
      <c r="V312" s="50"/>
      <c r="W312" s="50"/>
      <c r="X312" s="50"/>
      <c r="AC312" s="50"/>
      <c r="AD312" s="50"/>
      <c r="AE312" s="50"/>
      <c r="AF312" s="50"/>
    </row>
    <row r="313" spans="1:32" ht="37.5" hidden="1" customHeight="1" x14ac:dyDescent="0.25">
      <c r="A313" s="59"/>
      <c r="B313" s="60"/>
      <c r="C313" s="61"/>
      <c r="D313" s="55"/>
      <c r="E313" s="62"/>
      <c r="F313" s="55"/>
      <c r="G313" s="73"/>
      <c r="H313" s="61"/>
      <c r="J313" s="73"/>
      <c r="K313" s="57"/>
      <c r="L313" s="64"/>
      <c r="M313" s="62"/>
      <c r="N313" s="63"/>
      <c r="O313" s="64"/>
      <c r="P313" s="64"/>
      <c r="Q313" s="53" t="b">
        <f t="shared" ca="1" si="25"/>
        <v>0</v>
      </c>
      <c r="R313" s="54" t="str">
        <f t="shared" si="26"/>
        <v>Resolvida</v>
      </c>
      <c r="S313" s="54" t="str">
        <f t="shared" si="27"/>
        <v>Resolvida</v>
      </c>
      <c r="T313" s="54" t="str">
        <f t="shared" ca="1" si="28"/>
        <v>N/A</v>
      </c>
      <c r="U313" s="54" t="str">
        <f t="shared" si="29"/>
        <v>Não se aplica</v>
      </c>
      <c r="V313" s="50"/>
      <c r="W313" s="50"/>
      <c r="X313" s="50"/>
      <c r="AC313" s="50"/>
      <c r="AD313" s="50"/>
      <c r="AE313" s="50"/>
      <c r="AF313" s="50"/>
    </row>
    <row r="314" spans="1:32" ht="37.5" hidden="1" customHeight="1" x14ac:dyDescent="0.25">
      <c r="A314" s="59"/>
      <c r="B314" s="60"/>
      <c r="C314" s="61"/>
      <c r="D314" s="55"/>
      <c r="E314" s="62"/>
      <c r="F314" s="55"/>
      <c r="G314" s="73"/>
      <c r="H314" s="61"/>
      <c r="J314" s="73"/>
      <c r="K314" s="57"/>
      <c r="L314" s="64"/>
      <c r="M314" s="62"/>
      <c r="N314" s="63"/>
      <c r="O314" s="64"/>
      <c r="P314" s="64"/>
      <c r="Q314" s="53" t="b">
        <f t="shared" ca="1" si="25"/>
        <v>0</v>
      </c>
      <c r="R314" s="54" t="str">
        <f t="shared" si="26"/>
        <v>Resolvida</v>
      </c>
      <c r="S314" s="54" t="str">
        <f t="shared" si="27"/>
        <v>Resolvida</v>
      </c>
      <c r="T314" s="54" t="str">
        <f t="shared" ca="1" si="28"/>
        <v>N/A</v>
      </c>
      <c r="U314" s="54" t="str">
        <f t="shared" si="29"/>
        <v>Não se aplica</v>
      </c>
      <c r="V314" s="50"/>
      <c r="W314" s="50"/>
      <c r="X314" s="50"/>
      <c r="AC314" s="50"/>
      <c r="AD314" s="50"/>
      <c r="AE314" s="50"/>
      <c r="AF314" s="50"/>
    </row>
    <row r="315" spans="1:32" ht="37.5" hidden="1" customHeight="1" x14ac:dyDescent="0.25">
      <c r="A315" s="59"/>
      <c r="B315" s="60"/>
      <c r="C315" s="61"/>
      <c r="D315" s="55"/>
      <c r="E315" s="62"/>
      <c r="F315" s="55"/>
      <c r="G315" s="73"/>
      <c r="H315" s="61"/>
      <c r="J315" s="73"/>
      <c r="K315" s="57"/>
      <c r="L315" s="60"/>
      <c r="M315" s="62"/>
      <c r="N315" s="63"/>
      <c r="O315" s="64"/>
      <c r="P315" s="64"/>
      <c r="Q315" s="53" t="b">
        <f t="shared" ca="1" si="25"/>
        <v>0</v>
      </c>
      <c r="R315" s="54" t="str">
        <f t="shared" si="26"/>
        <v>Resolvida</v>
      </c>
      <c r="S315" s="54" t="str">
        <f t="shared" si="27"/>
        <v>Resolvida</v>
      </c>
      <c r="T315" s="54" t="str">
        <f t="shared" ca="1" si="28"/>
        <v>N/A</v>
      </c>
      <c r="U315" s="54" t="str">
        <f t="shared" si="29"/>
        <v>Não se aplica</v>
      </c>
      <c r="V315" s="50"/>
      <c r="W315" s="50"/>
      <c r="X315" s="50"/>
      <c r="AC315" s="50"/>
      <c r="AD315" s="50"/>
      <c r="AE315" s="50"/>
      <c r="AF315" s="50"/>
    </row>
    <row r="316" spans="1:32" ht="37.5" hidden="1" customHeight="1" x14ac:dyDescent="0.25">
      <c r="A316" s="59"/>
      <c r="B316" s="60"/>
      <c r="C316" s="61"/>
      <c r="D316" s="55"/>
      <c r="E316" s="62"/>
      <c r="F316" s="55"/>
      <c r="G316" s="73"/>
      <c r="H316" s="61"/>
      <c r="J316" s="73"/>
      <c r="K316" s="57"/>
      <c r="L316" s="64"/>
      <c r="M316" s="62"/>
      <c r="N316" s="63"/>
      <c r="O316" s="64"/>
      <c r="P316" s="64"/>
      <c r="Q316" s="53" t="b">
        <f t="shared" ca="1" si="25"/>
        <v>0</v>
      </c>
      <c r="R316" s="54" t="str">
        <f t="shared" si="26"/>
        <v>Resolvida</v>
      </c>
      <c r="S316" s="54" t="str">
        <f t="shared" si="27"/>
        <v>Resolvida</v>
      </c>
      <c r="T316" s="54" t="str">
        <f t="shared" ca="1" si="28"/>
        <v>N/A</v>
      </c>
      <c r="U316" s="54" t="str">
        <f t="shared" si="29"/>
        <v>Não se aplica</v>
      </c>
      <c r="V316" s="50"/>
      <c r="W316" s="50"/>
      <c r="X316" s="50"/>
      <c r="AC316" s="50"/>
      <c r="AD316" s="50"/>
      <c r="AE316" s="50"/>
      <c r="AF316" s="50"/>
    </row>
    <row r="317" spans="1:32" ht="37.5" hidden="1" customHeight="1" x14ac:dyDescent="0.25">
      <c r="A317" s="59"/>
      <c r="B317" s="60"/>
      <c r="C317" s="61"/>
      <c r="D317" s="55"/>
      <c r="E317" s="62"/>
      <c r="F317" s="55"/>
      <c r="G317" s="73"/>
      <c r="H317" s="61"/>
      <c r="J317" s="73"/>
      <c r="K317" s="57"/>
      <c r="L317" s="64"/>
      <c r="M317" s="62"/>
      <c r="N317" s="63"/>
      <c r="O317" s="64"/>
      <c r="P317" s="64"/>
      <c r="Q317" s="53" t="b">
        <f t="shared" ca="1" si="25"/>
        <v>0</v>
      </c>
      <c r="R317" s="54" t="str">
        <f t="shared" si="26"/>
        <v>Resolvida</v>
      </c>
      <c r="S317" s="54" t="str">
        <f t="shared" si="27"/>
        <v>Resolvida</v>
      </c>
      <c r="T317" s="54" t="str">
        <f t="shared" ca="1" si="28"/>
        <v>N/A</v>
      </c>
      <c r="U317" s="54" t="str">
        <f t="shared" si="29"/>
        <v>Não se aplica</v>
      </c>
      <c r="V317" s="50"/>
      <c r="W317" s="50"/>
      <c r="X317" s="50"/>
      <c r="AC317" s="50"/>
      <c r="AD317" s="50"/>
      <c r="AE317" s="50"/>
      <c r="AF317" s="50"/>
    </row>
    <row r="318" spans="1:32" ht="37.5" hidden="1" customHeight="1" x14ac:dyDescent="0.25">
      <c r="A318" s="59"/>
      <c r="B318" s="60"/>
      <c r="C318" s="61"/>
      <c r="D318" s="55"/>
      <c r="E318" s="62"/>
      <c r="F318" s="55"/>
      <c r="G318" s="73"/>
      <c r="H318" s="61"/>
      <c r="J318" s="73"/>
      <c r="K318" s="57"/>
      <c r="L318" s="64"/>
      <c r="M318" s="62"/>
      <c r="N318" s="63"/>
      <c r="O318" s="64"/>
      <c r="P318" s="64"/>
      <c r="Q318" s="53" t="b">
        <f t="shared" ca="1" si="25"/>
        <v>0</v>
      </c>
      <c r="R318" s="54" t="str">
        <f t="shared" si="26"/>
        <v>Resolvida</v>
      </c>
      <c r="S318" s="54" t="str">
        <f t="shared" si="27"/>
        <v>Resolvida</v>
      </c>
      <c r="T318" s="54" t="str">
        <f t="shared" ca="1" si="28"/>
        <v>N/A</v>
      </c>
      <c r="U318" s="54" t="str">
        <f t="shared" si="29"/>
        <v>Não se aplica</v>
      </c>
      <c r="V318" s="50"/>
      <c r="W318" s="50"/>
      <c r="X318" s="50"/>
      <c r="AC318" s="50"/>
      <c r="AD318" s="50"/>
      <c r="AE318" s="50"/>
      <c r="AF318" s="50"/>
    </row>
    <row r="319" spans="1:32" ht="37.5" hidden="1" customHeight="1" x14ac:dyDescent="0.25">
      <c r="A319" s="59"/>
      <c r="B319" s="60"/>
      <c r="C319" s="61"/>
      <c r="D319" s="55"/>
      <c r="E319" s="62"/>
      <c r="F319" s="55"/>
      <c r="G319" s="73"/>
      <c r="H319" s="61"/>
      <c r="J319" s="73"/>
      <c r="K319" s="57"/>
      <c r="L319" s="64"/>
      <c r="M319" s="62"/>
      <c r="N319" s="63"/>
      <c r="O319" s="64"/>
      <c r="P319" s="64"/>
      <c r="Q319" s="53" t="b">
        <f t="shared" ca="1" si="25"/>
        <v>0</v>
      </c>
      <c r="R319" s="54" t="str">
        <f t="shared" si="26"/>
        <v>Resolvida</v>
      </c>
      <c r="S319" s="54" t="str">
        <f t="shared" si="27"/>
        <v>Resolvida</v>
      </c>
      <c r="T319" s="54" t="str">
        <f t="shared" ca="1" si="28"/>
        <v>N/A</v>
      </c>
      <c r="U319" s="54" t="str">
        <f t="shared" si="29"/>
        <v>Não se aplica</v>
      </c>
      <c r="V319" s="50"/>
      <c r="W319" s="50"/>
      <c r="X319" s="50"/>
      <c r="AC319" s="50"/>
      <c r="AD319" s="50"/>
      <c r="AE319" s="50"/>
      <c r="AF319" s="50"/>
    </row>
    <row r="320" spans="1:32" ht="37.5" hidden="1" customHeight="1" x14ac:dyDescent="0.25">
      <c r="A320" s="59"/>
      <c r="B320" s="60"/>
      <c r="C320" s="61"/>
      <c r="D320" s="55"/>
      <c r="E320" s="62"/>
      <c r="F320" s="55"/>
      <c r="G320" s="73"/>
      <c r="H320" s="61"/>
      <c r="J320" s="73"/>
      <c r="K320" s="57"/>
      <c r="L320" s="64"/>
      <c r="M320" s="62"/>
      <c r="N320" s="63"/>
      <c r="O320" s="64"/>
      <c r="P320" s="64"/>
      <c r="Q320" s="53" t="b">
        <f t="shared" ca="1" si="25"/>
        <v>0</v>
      </c>
      <c r="R320" s="54" t="str">
        <f t="shared" si="26"/>
        <v>Resolvida</v>
      </c>
      <c r="S320" s="54" t="str">
        <f t="shared" si="27"/>
        <v>Resolvida</v>
      </c>
      <c r="T320" s="54" t="str">
        <f t="shared" ca="1" si="28"/>
        <v>N/A</v>
      </c>
      <c r="U320" s="54" t="str">
        <f t="shared" si="29"/>
        <v>Não se aplica</v>
      </c>
      <c r="V320" s="50"/>
      <c r="W320" s="50"/>
      <c r="X320" s="50"/>
      <c r="AC320" s="50"/>
      <c r="AD320" s="50"/>
      <c r="AE320" s="50"/>
      <c r="AF320" s="50"/>
    </row>
    <row r="321" spans="1:32" ht="37.5" hidden="1" customHeight="1" x14ac:dyDescent="0.25">
      <c r="A321" s="59"/>
      <c r="B321" s="60"/>
      <c r="C321" s="61"/>
      <c r="D321" s="55"/>
      <c r="E321" s="62"/>
      <c r="F321" s="55"/>
      <c r="G321" s="73"/>
      <c r="H321" s="61"/>
      <c r="J321" s="73"/>
      <c r="K321" s="57"/>
      <c r="L321" s="64"/>
      <c r="M321" s="62"/>
      <c r="N321" s="63"/>
      <c r="O321" s="64"/>
      <c r="P321" s="64"/>
      <c r="Q321" s="53" t="b">
        <f t="shared" ca="1" si="25"/>
        <v>0</v>
      </c>
      <c r="R321" s="54" t="str">
        <f t="shared" si="26"/>
        <v>Resolvida</v>
      </c>
      <c r="S321" s="54" t="str">
        <f t="shared" si="27"/>
        <v>Resolvida</v>
      </c>
      <c r="T321" s="54" t="str">
        <f t="shared" ca="1" si="28"/>
        <v>N/A</v>
      </c>
      <c r="U321" s="54" t="str">
        <f t="shared" si="29"/>
        <v>Não se aplica</v>
      </c>
      <c r="V321" s="50"/>
      <c r="W321" s="50"/>
      <c r="X321" s="50"/>
      <c r="AC321" s="50"/>
      <c r="AD321" s="50"/>
      <c r="AE321" s="50"/>
      <c r="AF321" s="50"/>
    </row>
    <row r="322" spans="1:32" ht="37.5" hidden="1" customHeight="1" x14ac:dyDescent="0.25">
      <c r="A322" s="59"/>
      <c r="B322" s="60"/>
      <c r="C322" s="61"/>
      <c r="D322" s="55"/>
      <c r="E322" s="62"/>
      <c r="F322" s="55"/>
      <c r="G322" s="73"/>
      <c r="H322" s="61"/>
      <c r="J322" s="73"/>
      <c r="K322" s="57"/>
      <c r="L322" s="64"/>
      <c r="M322" s="62"/>
      <c r="N322" s="63"/>
      <c r="O322" s="64"/>
      <c r="P322" s="64"/>
      <c r="Q322" s="53" t="b">
        <f t="shared" ca="1" si="25"/>
        <v>0</v>
      </c>
      <c r="R322" s="54" t="str">
        <f t="shared" si="26"/>
        <v>Resolvida</v>
      </c>
      <c r="S322" s="54" t="str">
        <f t="shared" si="27"/>
        <v>Resolvida</v>
      </c>
      <c r="T322" s="54" t="str">
        <f t="shared" ca="1" si="28"/>
        <v>N/A</v>
      </c>
      <c r="U322" s="54" t="str">
        <f t="shared" si="29"/>
        <v>Não se aplica</v>
      </c>
      <c r="V322" s="50"/>
      <c r="W322" s="50"/>
      <c r="X322" s="50"/>
      <c r="AC322" s="50"/>
      <c r="AD322" s="50"/>
      <c r="AE322" s="50"/>
      <c r="AF322" s="50"/>
    </row>
    <row r="323" spans="1:32" ht="37.5" hidden="1" customHeight="1" x14ac:dyDescent="0.25">
      <c r="A323" s="59"/>
      <c r="B323" s="60"/>
      <c r="C323" s="61"/>
      <c r="D323" s="55"/>
      <c r="E323" s="62"/>
      <c r="F323" s="55"/>
      <c r="G323" s="73"/>
      <c r="H323" s="61"/>
      <c r="J323" s="73"/>
      <c r="K323" s="57"/>
      <c r="L323" s="60"/>
      <c r="M323" s="62"/>
      <c r="N323" s="63"/>
      <c r="O323" s="64"/>
      <c r="P323" s="64"/>
      <c r="Q323" s="53" t="b">
        <f t="shared" ca="1" si="25"/>
        <v>0</v>
      </c>
      <c r="R323" s="54" t="str">
        <f t="shared" si="26"/>
        <v>Resolvida</v>
      </c>
      <c r="S323" s="54" t="str">
        <f t="shared" si="27"/>
        <v>Resolvida</v>
      </c>
      <c r="T323" s="54" t="str">
        <f t="shared" ca="1" si="28"/>
        <v>N/A</v>
      </c>
      <c r="U323" s="54" t="str">
        <f t="shared" si="29"/>
        <v>Não se aplica</v>
      </c>
      <c r="V323" s="50"/>
      <c r="W323" s="50"/>
      <c r="X323" s="50"/>
      <c r="AC323" s="50"/>
      <c r="AD323" s="50"/>
      <c r="AE323" s="50"/>
      <c r="AF323" s="50"/>
    </row>
    <row r="324" spans="1:32" ht="37.5" hidden="1" customHeight="1" x14ac:dyDescent="0.25">
      <c r="A324" s="59"/>
      <c r="B324" s="60"/>
      <c r="C324" s="61"/>
      <c r="D324" s="55"/>
      <c r="E324" s="62"/>
      <c r="F324" s="55"/>
      <c r="G324" s="73"/>
      <c r="H324" s="61"/>
      <c r="J324" s="73"/>
      <c r="K324" s="57"/>
      <c r="L324" s="60"/>
      <c r="M324" s="62"/>
      <c r="N324" s="63"/>
      <c r="O324" s="64"/>
      <c r="P324" s="64"/>
      <c r="Q324" s="53" t="b">
        <f t="shared" ca="1" si="25"/>
        <v>0</v>
      </c>
      <c r="R324" s="54" t="str">
        <f t="shared" si="26"/>
        <v>Resolvida</v>
      </c>
      <c r="S324" s="54" t="str">
        <f t="shared" si="27"/>
        <v>Resolvida</v>
      </c>
      <c r="T324" s="54" t="str">
        <f t="shared" ca="1" si="28"/>
        <v>N/A</v>
      </c>
      <c r="U324" s="54" t="str">
        <f t="shared" si="29"/>
        <v>Não se aplica</v>
      </c>
      <c r="V324" s="50"/>
      <c r="W324" s="50"/>
      <c r="X324" s="50"/>
      <c r="AC324" s="50"/>
      <c r="AD324" s="50"/>
      <c r="AE324" s="50"/>
      <c r="AF324" s="50"/>
    </row>
    <row r="325" spans="1:32" ht="37.5" hidden="1" customHeight="1" x14ac:dyDescent="0.25">
      <c r="A325" s="59"/>
      <c r="B325" s="60"/>
      <c r="C325" s="61"/>
      <c r="D325" s="55"/>
      <c r="E325" s="62"/>
      <c r="F325" s="55"/>
      <c r="G325" s="73"/>
      <c r="H325" s="61"/>
      <c r="J325" s="73"/>
      <c r="K325" s="57"/>
      <c r="L325" s="60"/>
      <c r="M325" s="62"/>
      <c r="N325" s="63"/>
      <c r="O325" s="64"/>
      <c r="P325" s="64"/>
      <c r="Q325" s="53" t="b">
        <f t="shared" ca="1" si="25"/>
        <v>0</v>
      </c>
      <c r="R325" s="54" t="str">
        <f t="shared" si="26"/>
        <v>Resolvida</v>
      </c>
      <c r="S325" s="54" t="str">
        <f t="shared" si="27"/>
        <v>Resolvida</v>
      </c>
      <c r="T325" s="54" t="str">
        <f t="shared" ca="1" si="28"/>
        <v>N/A</v>
      </c>
      <c r="U325" s="54" t="str">
        <f t="shared" si="29"/>
        <v>Não se aplica</v>
      </c>
      <c r="V325" s="50"/>
      <c r="W325" s="50"/>
      <c r="X325" s="50"/>
      <c r="AC325" s="50"/>
      <c r="AD325" s="50"/>
      <c r="AE325" s="50"/>
      <c r="AF325" s="50"/>
    </row>
    <row r="326" spans="1:32" ht="37.5" hidden="1" customHeight="1" x14ac:dyDescent="0.25">
      <c r="A326" s="59"/>
      <c r="B326" s="60"/>
      <c r="C326" s="61"/>
      <c r="D326" s="55"/>
      <c r="E326" s="62"/>
      <c r="F326" s="55"/>
      <c r="G326" s="73"/>
      <c r="H326" s="61"/>
      <c r="J326" s="73"/>
      <c r="K326" s="57"/>
      <c r="L326" s="55"/>
      <c r="M326" s="62"/>
      <c r="N326" s="63"/>
      <c r="O326" s="64"/>
      <c r="P326" s="64"/>
      <c r="Q326" s="53" t="b">
        <f t="shared" ca="1" si="25"/>
        <v>0</v>
      </c>
      <c r="R326" s="54" t="str">
        <f t="shared" si="26"/>
        <v>Resolvida</v>
      </c>
      <c r="S326" s="54" t="str">
        <f t="shared" si="27"/>
        <v>Resolvida</v>
      </c>
      <c r="T326" s="54" t="str">
        <f t="shared" ca="1" si="28"/>
        <v>N/A</v>
      </c>
      <c r="U326" s="54" t="str">
        <f t="shared" si="29"/>
        <v>Não se aplica</v>
      </c>
      <c r="V326" s="50"/>
      <c r="W326" s="50"/>
      <c r="X326" s="50"/>
      <c r="AC326" s="50"/>
      <c r="AD326" s="50"/>
      <c r="AE326" s="50"/>
      <c r="AF326" s="50"/>
    </row>
    <row r="327" spans="1:32" ht="37.5" hidden="1" customHeight="1" x14ac:dyDescent="0.25">
      <c r="A327" s="59"/>
      <c r="B327" s="60"/>
      <c r="C327" s="61"/>
      <c r="D327" s="55"/>
      <c r="E327" s="62"/>
      <c r="F327" s="55"/>
      <c r="G327" s="73"/>
      <c r="H327" s="61"/>
      <c r="J327" s="73"/>
      <c r="K327" s="57"/>
      <c r="L327" s="60"/>
      <c r="M327" s="62"/>
      <c r="N327" s="63"/>
      <c r="O327" s="64"/>
      <c r="P327" s="64"/>
      <c r="Q327" s="53" t="b">
        <f t="shared" ca="1" si="25"/>
        <v>0</v>
      </c>
      <c r="R327" s="54" t="str">
        <f t="shared" si="26"/>
        <v>Resolvida</v>
      </c>
      <c r="S327" s="54" t="str">
        <f t="shared" si="27"/>
        <v>Resolvida</v>
      </c>
      <c r="T327" s="54" t="str">
        <f t="shared" ca="1" si="28"/>
        <v>N/A</v>
      </c>
      <c r="U327" s="54" t="str">
        <f t="shared" si="29"/>
        <v>Não se aplica</v>
      </c>
      <c r="V327" s="50"/>
      <c r="W327" s="50"/>
      <c r="X327" s="50"/>
      <c r="AC327" s="50"/>
      <c r="AD327" s="50"/>
      <c r="AE327" s="50"/>
      <c r="AF327" s="50"/>
    </row>
    <row r="328" spans="1:32" ht="37.5" hidden="1" customHeight="1" x14ac:dyDescent="0.25">
      <c r="A328" s="59"/>
      <c r="B328" s="60"/>
      <c r="C328" s="61"/>
      <c r="D328" s="55"/>
      <c r="E328" s="62"/>
      <c r="F328" s="55"/>
      <c r="G328" s="73"/>
      <c r="H328" s="61"/>
      <c r="J328" s="73"/>
      <c r="K328" s="57"/>
      <c r="L328" s="64"/>
      <c r="M328" s="62"/>
      <c r="N328" s="63"/>
      <c r="O328" s="64"/>
      <c r="P328" s="64"/>
      <c r="Q328" s="53" t="b">
        <f t="shared" ca="1" si="25"/>
        <v>0</v>
      </c>
      <c r="R328" s="54" t="str">
        <f t="shared" si="26"/>
        <v>Resolvida</v>
      </c>
      <c r="S328" s="54" t="str">
        <f t="shared" si="27"/>
        <v>Resolvida</v>
      </c>
      <c r="T328" s="54" t="str">
        <f t="shared" ca="1" si="28"/>
        <v>N/A</v>
      </c>
      <c r="U328" s="54" t="str">
        <f t="shared" si="29"/>
        <v>Não se aplica</v>
      </c>
      <c r="V328" s="50"/>
      <c r="W328" s="50"/>
      <c r="X328" s="50"/>
      <c r="AC328" s="50"/>
      <c r="AD328" s="50"/>
      <c r="AE328" s="50"/>
      <c r="AF328" s="50"/>
    </row>
    <row r="329" spans="1:32" ht="37.5" hidden="1" customHeight="1" x14ac:dyDescent="0.25">
      <c r="A329" s="59"/>
      <c r="B329" s="60"/>
      <c r="C329" s="61"/>
      <c r="D329" s="55"/>
      <c r="E329" s="62"/>
      <c r="F329" s="55"/>
      <c r="G329" s="73"/>
      <c r="H329" s="61"/>
      <c r="J329" s="73"/>
      <c r="K329" s="57"/>
      <c r="L329" s="55"/>
      <c r="M329" s="62"/>
      <c r="N329" s="63"/>
      <c r="O329" s="64"/>
      <c r="P329" s="64"/>
      <c r="Q329" s="53" t="b">
        <f t="shared" ca="1" si="25"/>
        <v>0</v>
      </c>
      <c r="R329" s="54" t="str">
        <f t="shared" si="26"/>
        <v>Resolvida</v>
      </c>
      <c r="S329" s="54" t="str">
        <f t="shared" si="27"/>
        <v>Resolvida</v>
      </c>
      <c r="T329" s="54" t="str">
        <f t="shared" ca="1" si="28"/>
        <v>N/A</v>
      </c>
      <c r="U329" s="54" t="str">
        <f t="shared" si="29"/>
        <v>Não se aplica</v>
      </c>
      <c r="V329" s="50"/>
      <c r="W329" s="50"/>
      <c r="X329" s="50"/>
      <c r="AC329" s="50"/>
      <c r="AD329" s="50"/>
      <c r="AE329" s="50"/>
      <c r="AF329" s="50"/>
    </row>
    <row r="330" spans="1:32" ht="37.5" hidden="1" customHeight="1" x14ac:dyDescent="0.25">
      <c r="A330" s="59"/>
      <c r="B330" s="60"/>
      <c r="C330" s="61"/>
      <c r="D330" s="55"/>
      <c r="E330" s="62"/>
      <c r="F330" s="55"/>
      <c r="G330" s="73"/>
      <c r="H330" s="61"/>
      <c r="J330" s="73"/>
      <c r="K330" s="57"/>
      <c r="L330" s="64"/>
      <c r="M330" s="62"/>
      <c r="N330" s="63"/>
      <c r="O330" s="64"/>
      <c r="P330" s="64"/>
      <c r="Q330" s="53" t="b">
        <f t="shared" ca="1" si="25"/>
        <v>0</v>
      </c>
      <c r="R330" s="54" t="str">
        <f t="shared" si="26"/>
        <v>Resolvida</v>
      </c>
      <c r="S330" s="54" t="str">
        <f t="shared" si="27"/>
        <v>Resolvida</v>
      </c>
      <c r="T330" s="54" t="str">
        <f t="shared" ca="1" si="28"/>
        <v>N/A</v>
      </c>
      <c r="U330" s="54" t="str">
        <f t="shared" si="29"/>
        <v>Não se aplica</v>
      </c>
      <c r="V330" s="50"/>
      <c r="W330" s="50"/>
      <c r="X330" s="50"/>
      <c r="AC330" s="50"/>
      <c r="AD330" s="50"/>
      <c r="AE330" s="50"/>
      <c r="AF330" s="50"/>
    </row>
    <row r="331" spans="1:32" ht="37.5" hidden="1" customHeight="1" x14ac:dyDescent="0.25">
      <c r="A331" s="59"/>
      <c r="B331" s="60"/>
      <c r="C331" s="61"/>
      <c r="D331" s="55"/>
      <c r="E331" s="62"/>
      <c r="F331" s="55"/>
      <c r="G331" s="73"/>
      <c r="H331" s="61"/>
      <c r="J331" s="73"/>
      <c r="K331" s="57"/>
      <c r="L331" s="64"/>
      <c r="M331" s="62"/>
      <c r="N331" s="63"/>
      <c r="O331" s="64"/>
      <c r="P331" s="64"/>
      <c r="Q331" s="53" t="b">
        <f t="shared" ref="Q331:Q394" ca="1" si="30">IF(I781="Aberta",TODAY()-G331,IF(I781="Resolvida",J331-G331,IF(I781="Respondida",N331-G331,IF(I781="Cancelada",0))))</f>
        <v>0</v>
      </c>
      <c r="R331" s="54" t="str">
        <f t="shared" ref="R331:R394" si="31">IF(I781="Resolvida",IF(Q331&lt;=0,"No prazo","Com atraso"),IF(I781="Aberta",IF(Q331&lt;=0,"No prazo","Com atraso"),IF(I781="Respondida",IF(Q331&lt;=0,"No prazo","Com atraso"),"Resolvida")))</f>
        <v>Resolvida</v>
      </c>
      <c r="S331" s="54" t="str">
        <f t="shared" ref="S331:S394" si="32">IF(I781="Aberta",IF(Q331&lt;0,"No prazo",IF(Q331=0,"Vence Hoje",IF(AND(Q331&gt;=1,Q331&lt;=5),"Atraso entre 01 e 5 dias",IF(AND(Q331&gt;=6,Q331&lt;=10),"Atraso entre 06 e 10 dias",IF(AND(Q331&gt;=10,Q331&lt;=30),"Atraso entre 10 e 30 dias","Atraso maior que 30 dias"))))),IF(I781="Respondida","Respondida","Resolvida"))</f>
        <v>Resolvida</v>
      </c>
      <c r="T331" s="54" t="str">
        <f t="shared" ref="T331:T394" ca="1" si="33">IF(I781="Respondida",TODAY()-N331,"N/A")</f>
        <v>N/A</v>
      </c>
      <c r="U331" s="54" t="str">
        <f t="shared" ref="U331:U394" si="34">IF(I781="Respondida",IF(T331&gt;3,"Atrasado","No prazo"),"Não se aplica")</f>
        <v>Não se aplica</v>
      </c>
      <c r="V331" s="50"/>
      <c r="W331" s="50"/>
      <c r="X331" s="50"/>
      <c r="AC331" s="50"/>
      <c r="AD331" s="50"/>
      <c r="AE331" s="50"/>
      <c r="AF331" s="50"/>
    </row>
    <row r="332" spans="1:32" ht="37.5" hidden="1" customHeight="1" x14ac:dyDescent="0.25">
      <c r="A332" s="59"/>
      <c r="B332" s="60"/>
      <c r="C332" s="61"/>
      <c r="D332" s="55"/>
      <c r="E332" s="62"/>
      <c r="F332" s="55"/>
      <c r="G332" s="73"/>
      <c r="H332" s="61"/>
      <c r="J332" s="73"/>
      <c r="K332" s="57"/>
      <c r="L332" s="74"/>
      <c r="M332" s="62"/>
      <c r="N332" s="63"/>
      <c r="O332" s="64"/>
      <c r="P332" s="64"/>
      <c r="Q332" s="53" t="b">
        <f t="shared" ca="1" si="30"/>
        <v>0</v>
      </c>
      <c r="R332" s="54" t="str">
        <f t="shared" si="31"/>
        <v>Resolvida</v>
      </c>
      <c r="S332" s="54" t="str">
        <f t="shared" si="32"/>
        <v>Resolvida</v>
      </c>
      <c r="T332" s="54" t="str">
        <f t="shared" ca="1" si="33"/>
        <v>N/A</v>
      </c>
      <c r="U332" s="54" t="str">
        <f t="shared" si="34"/>
        <v>Não se aplica</v>
      </c>
      <c r="V332" s="50"/>
      <c r="W332" s="50"/>
      <c r="X332" s="50"/>
      <c r="AC332" s="50"/>
      <c r="AD332" s="50"/>
      <c r="AE332" s="50"/>
      <c r="AF332" s="50"/>
    </row>
    <row r="333" spans="1:32" ht="37.5" hidden="1" customHeight="1" x14ac:dyDescent="0.25">
      <c r="A333" s="59"/>
      <c r="B333" s="60"/>
      <c r="C333" s="61"/>
      <c r="D333" s="55"/>
      <c r="E333" s="62"/>
      <c r="F333" s="55"/>
      <c r="G333" s="73"/>
      <c r="H333" s="61"/>
      <c r="J333" s="73"/>
      <c r="K333" s="57"/>
      <c r="L333" s="60"/>
      <c r="M333" s="62"/>
      <c r="N333" s="63"/>
      <c r="O333" s="64"/>
      <c r="P333" s="64"/>
      <c r="Q333" s="53" t="b">
        <f t="shared" ca="1" si="30"/>
        <v>0</v>
      </c>
      <c r="R333" s="54" t="str">
        <f t="shared" si="31"/>
        <v>Resolvida</v>
      </c>
      <c r="S333" s="54" t="str">
        <f t="shared" si="32"/>
        <v>Resolvida</v>
      </c>
      <c r="T333" s="54" t="str">
        <f t="shared" ca="1" si="33"/>
        <v>N/A</v>
      </c>
      <c r="U333" s="54" t="str">
        <f t="shared" si="34"/>
        <v>Não se aplica</v>
      </c>
      <c r="V333" s="50"/>
      <c r="W333" s="50"/>
      <c r="X333" s="50"/>
      <c r="AC333" s="50"/>
      <c r="AD333" s="50"/>
      <c r="AE333" s="50"/>
      <c r="AF333" s="50"/>
    </row>
    <row r="334" spans="1:32" ht="37.5" hidden="1" customHeight="1" x14ac:dyDescent="0.25">
      <c r="A334" s="59"/>
      <c r="B334" s="60"/>
      <c r="C334" s="61"/>
      <c r="D334" s="55"/>
      <c r="E334" s="62"/>
      <c r="F334" s="55"/>
      <c r="G334" s="73"/>
      <c r="H334" s="61"/>
      <c r="J334" s="73"/>
      <c r="K334" s="57"/>
      <c r="L334" s="64"/>
      <c r="M334" s="62"/>
      <c r="N334" s="63"/>
      <c r="O334" s="64"/>
      <c r="P334" s="64"/>
      <c r="Q334" s="53" t="b">
        <f t="shared" ca="1" si="30"/>
        <v>0</v>
      </c>
      <c r="R334" s="54" t="str">
        <f t="shared" si="31"/>
        <v>Resolvida</v>
      </c>
      <c r="S334" s="54" t="str">
        <f t="shared" si="32"/>
        <v>Resolvida</v>
      </c>
      <c r="T334" s="54" t="str">
        <f t="shared" ca="1" si="33"/>
        <v>N/A</v>
      </c>
      <c r="U334" s="54" t="str">
        <f t="shared" si="34"/>
        <v>Não se aplica</v>
      </c>
      <c r="V334" s="50"/>
      <c r="W334" s="50"/>
      <c r="X334" s="50"/>
      <c r="AC334" s="50"/>
      <c r="AD334" s="50"/>
      <c r="AE334" s="50"/>
      <c r="AF334" s="50"/>
    </row>
    <row r="335" spans="1:32" ht="37.5" hidden="1" customHeight="1" x14ac:dyDescent="0.25">
      <c r="A335" s="59"/>
      <c r="B335" s="60"/>
      <c r="C335" s="61"/>
      <c r="D335" s="55"/>
      <c r="E335" s="62"/>
      <c r="F335" s="55"/>
      <c r="G335" s="73"/>
      <c r="H335" s="61"/>
      <c r="J335" s="73"/>
      <c r="K335" s="57"/>
      <c r="L335" s="64"/>
      <c r="M335" s="62"/>
      <c r="N335" s="63"/>
      <c r="O335" s="64"/>
      <c r="P335" s="64"/>
      <c r="Q335" s="53" t="b">
        <f t="shared" ca="1" si="30"/>
        <v>0</v>
      </c>
      <c r="R335" s="54" t="str">
        <f t="shared" si="31"/>
        <v>Resolvida</v>
      </c>
      <c r="S335" s="54" t="str">
        <f t="shared" si="32"/>
        <v>Resolvida</v>
      </c>
      <c r="T335" s="54" t="str">
        <f t="shared" ca="1" si="33"/>
        <v>N/A</v>
      </c>
      <c r="U335" s="54" t="str">
        <f t="shared" si="34"/>
        <v>Não se aplica</v>
      </c>
      <c r="V335" s="50"/>
      <c r="W335" s="50"/>
      <c r="X335" s="50"/>
      <c r="AC335" s="50"/>
      <c r="AD335" s="50"/>
      <c r="AE335" s="50"/>
      <c r="AF335" s="50"/>
    </row>
    <row r="336" spans="1:32" ht="37.5" hidden="1" customHeight="1" x14ac:dyDescent="0.25">
      <c r="A336" s="59"/>
      <c r="B336" s="60"/>
      <c r="C336" s="61"/>
      <c r="D336" s="55"/>
      <c r="E336" s="62"/>
      <c r="F336" s="55"/>
      <c r="G336" s="73"/>
      <c r="H336" s="61"/>
      <c r="J336" s="73"/>
      <c r="K336" s="57"/>
      <c r="L336" s="64"/>
      <c r="M336" s="62"/>
      <c r="N336" s="63"/>
      <c r="O336" s="64"/>
      <c r="P336" s="64"/>
      <c r="Q336" s="53" t="b">
        <f t="shared" ca="1" si="30"/>
        <v>0</v>
      </c>
      <c r="R336" s="54" t="str">
        <f t="shared" si="31"/>
        <v>Resolvida</v>
      </c>
      <c r="S336" s="54" t="str">
        <f t="shared" si="32"/>
        <v>Resolvida</v>
      </c>
      <c r="T336" s="54" t="str">
        <f t="shared" ca="1" si="33"/>
        <v>N/A</v>
      </c>
      <c r="U336" s="54" t="str">
        <f t="shared" si="34"/>
        <v>Não se aplica</v>
      </c>
      <c r="V336" s="50"/>
      <c r="W336" s="50"/>
      <c r="X336" s="50"/>
      <c r="AC336" s="50"/>
      <c r="AD336" s="50"/>
      <c r="AE336" s="50"/>
      <c r="AF336" s="50"/>
    </row>
    <row r="337" spans="1:32" ht="37.5" hidden="1" customHeight="1" x14ac:dyDescent="0.25">
      <c r="A337" s="59"/>
      <c r="B337" s="60"/>
      <c r="C337" s="61"/>
      <c r="D337" s="55"/>
      <c r="E337" s="62"/>
      <c r="F337" s="55"/>
      <c r="G337" s="73"/>
      <c r="H337" s="61"/>
      <c r="J337" s="73"/>
      <c r="K337" s="57"/>
      <c r="L337" s="64"/>
      <c r="M337" s="62"/>
      <c r="N337" s="63"/>
      <c r="O337" s="64"/>
      <c r="P337" s="64"/>
      <c r="Q337" s="53" t="b">
        <f t="shared" ca="1" si="30"/>
        <v>0</v>
      </c>
      <c r="R337" s="54" t="str">
        <f t="shared" si="31"/>
        <v>Resolvida</v>
      </c>
      <c r="S337" s="54" t="str">
        <f t="shared" si="32"/>
        <v>Resolvida</v>
      </c>
      <c r="T337" s="54" t="str">
        <f t="shared" ca="1" si="33"/>
        <v>N/A</v>
      </c>
      <c r="U337" s="54" t="str">
        <f t="shared" si="34"/>
        <v>Não se aplica</v>
      </c>
      <c r="V337" s="50"/>
      <c r="W337" s="50"/>
      <c r="X337" s="50"/>
      <c r="AC337" s="50"/>
      <c r="AD337" s="50"/>
      <c r="AE337" s="50"/>
      <c r="AF337" s="50"/>
    </row>
    <row r="338" spans="1:32" ht="37.5" hidden="1" customHeight="1" x14ac:dyDescent="0.25">
      <c r="A338" s="59"/>
      <c r="B338" s="60"/>
      <c r="C338" s="61"/>
      <c r="D338" s="55"/>
      <c r="E338" s="62"/>
      <c r="F338" s="55"/>
      <c r="G338" s="73"/>
      <c r="H338" s="61"/>
      <c r="J338" s="73"/>
      <c r="K338" s="57"/>
      <c r="L338" s="64"/>
      <c r="M338" s="62"/>
      <c r="N338" s="63"/>
      <c r="O338" s="64"/>
      <c r="P338" s="64"/>
      <c r="Q338" s="53" t="b">
        <f t="shared" ca="1" si="30"/>
        <v>0</v>
      </c>
      <c r="R338" s="54" t="str">
        <f t="shared" si="31"/>
        <v>Resolvida</v>
      </c>
      <c r="S338" s="54" t="str">
        <f t="shared" si="32"/>
        <v>Resolvida</v>
      </c>
      <c r="T338" s="54" t="str">
        <f t="shared" ca="1" si="33"/>
        <v>N/A</v>
      </c>
      <c r="U338" s="54" t="str">
        <f t="shared" si="34"/>
        <v>Não se aplica</v>
      </c>
      <c r="V338" s="50"/>
      <c r="W338" s="50"/>
      <c r="X338" s="50"/>
      <c r="AC338" s="50"/>
      <c r="AD338" s="50"/>
      <c r="AE338" s="50"/>
      <c r="AF338" s="50"/>
    </row>
    <row r="339" spans="1:32" ht="37.5" hidden="1" customHeight="1" x14ac:dyDescent="0.25">
      <c r="A339" s="59"/>
      <c r="B339" s="60"/>
      <c r="C339" s="61"/>
      <c r="D339" s="55"/>
      <c r="E339" s="62"/>
      <c r="F339" s="55"/>
      <c r="G339" s="73"/>
      <c r="H339" s="61"/>
      <c r="J339" s="73"/>
      <c r="K339" s="57"/>
      <c r="L339" s="64"/>
      <c r="M339" s="62"/>
      <c r="N339" s="63"/>
      <c r="O339" s="64"/>
      <c r="P339" s="64"/>
      <c r="Q339" s="53" t="b">
        <f t="shared" ca="1" si="30"/>
        <v>0</v>
      </c>
      <c r="R339" s="54" t="str">
        <f t="shared" si="31"/>
        <v>Resolvida</v>
      </c>
      <c r="S339" s="54" t="str">
        <f t="shared" si="32"/>
        <v>Resolvida</v>
      </c>
      <c r="T339" s="54" t="str">
        <f t="shared" ca="1" si="33"/>
        <v>N/A</v>
      </c>
      <c r="U339" s="54" t="str">
        <f t="shared" si="34"/>
        <v>Não se aplica</v>
      </c>
      <c r="V339" s="50"/>
      <c r="W339" s="50"/>
      <c r="X339" s="50"/>
      <c r="AC339" s="50"/>
      <c r="AD339" s="50"/>
      <c r="AE339" s="50"/>
      <c r="AF339" s="50"/>
    </row>
    <row r="340" spans="1:32" ht="37.5" hidden="1" customHeight="1" x14ac:dyDescent="0.25">
      <c r="A340" s="59"/>
      <c r="B340" s="60"/>
      <c r="C340" s="61"/>
      <c r="D340" s="55"/>
      <c r="E340" s="62"/>
      <c r="F340" s="55"/>
      <c r="G340" s="73"/>
      <c r="H340" s="61"/>
      <c r="J340" s="73"/>
      <c r="K340" s="57"/>
      <c r="L340" s="64"/>
      <c r="M340" s="62"/>
      <c r="N340" s="63"/>
      <c r="O340" s="64"/>
      <c r="P340" s="64"/>
      <c r="Q340" s="53" t="b">
        <f t="shared" ca="1" si="30"/>
        <v>0</v>
      </c>
      <c r="R340" s="54" t="str">
        <f t="shared" si="31"/>
        <v>Resolvida</v>
      </c>
      <c r="S340" s="54" t="str">
        <f t="shared" si="32"/>
        <v>Resolvida</v>
      </c>
      <c r="T340" s="54" t="str">
        <f t="shared" ca="1" si="33"/>
        <v>N/A</v>
      </c>
      <c r="U340" s="54" t="str">
        <f t="shared" si="34"/>
        <v>Não se aplica</v>
      </c>
      <c r="V340" s="50"/>
      <c r="W340" s="50"/>
      <c r="X340" s="50"/>
      <c r="AC340" s="50"/>
      <c r="AD340" s="50"/>
      <c r="AE340" s="50"/>
      <c r="AF340" s="50"/>
    </row>
    <row r="341" spans="1:32" ht="37.5" hidden="1" customHeight="1" x14ac:dyDescent="0.25">
      <c r="A341" s="59"/>
      <c r="B341" s="60"/>
      <c r="C341" s="61"/>
      <c r="D341" s="55"/>
      <c r="E341" s="62"/>
      <c r="F341" s="55"/>
      <c r="G341" s="73"/>
      <c r="H341" s="61"/>
      <c r="J341" s="73"/>
      <c r="K341" s="57"/>
      <c r="L341" s="64"/>
      <c r="M341" s="62"/>
      <c r="N341" s="63"/>
      <c r="O341" s="64"/>
      <c r="P341" s="64"/>
      <c r="Q341" s="53" t="b">
        <f t="shared" ca="1" si="30"/>
        <v>0</v>
      </c>
      <c r="R341" s="54" t="str">
        <f t="shared" si="31"/>
        <v>Resolvida</v>
      </c>
      <c r="S341" s="54" t="str">
        <f t="shared" si="32"/>
        <v>Resolvida</v>
      </c>
      <c r="T341" s="54" t="str">
        <f t="shared" ca="1" si="33"/>
        <v>N/A</v>
      </c>
      <c r="U341" s="54" t="str">
        <f t="shared" si="34"/>
        <v>Não se aplica</v>
      </c>
      <c r="V341" s="50"/>
      <c r="W341" s="50"/>
      <c r="X341" s="50"/>
      <c r="AC341" s="50"/>
      <c r="AD341" s="50"/>
      <c r="AE341" s="50"/>
      <c r="AF341" s="50"/>
    </row>
    <row r="342" spans="1:32" ht="37.5" hidden="1" customHeight="1" x14ac:dyDescent="0.25">
      <c r="A342" s="59"/>
      <c r="B342" s="60"/>
      <c r="C342" s="61"/>
      <c r="D342" s="55"/>
      <c r="E342" s="62"/>
      <c r="F342" s="55"/>
      <c r="G342" s="73"/>
      <c r="H342" s="61"/>
      <c r="J342" s="73"/>
      <c r="K342" s="57"/>
      <c r="L342" s="64"/>
      <c r="M342" s="62"/>
      <c r="N342" s="63"/>
      <c r="O342" s="64"/>
      <c r="P342" s="64"/>
      <c r="Q342" s="53" t="b">
        <f t="shared" ca="1" si="30"/>
        <v>0</v>
      </c>
      <c r="R342" s="54" t="str">
        <f t="shared" si="31"/>
        <v>Resolvida</v>
      </c>
      <c r="S342" s="54" t="str">
        <f t="shared" si="32"/>
        <v>Resolvida</v>
      </c>
      <c r="T342" s="54" t="str">
        <f t="shared" ca="1" si="33"/>
        <v>N/A</v>
      </c>
      <c r="U342" s="54" t="str">
        <f t="shared" si="34"/>
        <v>Não se aplica</v>
      </c>
      <c r="V342" s="50"/>
      <c r="W342" s="50"/>
      <c r="X342" s="50"/>
      <c r="AC342" s="50"/>
      <c r="AD342" s="50"/>
      <c r="AE342" s="50"/>
      <c r="AF342" s="50"/>
    </row>
    <row r="343" spans="1:32" ht="37.5" hidden="1" customHeight="1" x14ac:dyDescent="0.25">
      <c r="A343" s="59"/>
      <c r="B343" s="60"/>
      <c r="C343" s="61"/>
      <c r="D343" s="55"/>
      <c r="E343" s="62"/>
      <c r="F343" s="55"/>
      <c r="G343" s="73"/>
      <c r="H343" s="61"/>
      <c r="J343" s="73"/>
      <c r="K343" s="57"/>
      <c r="L343" s="64"/>
      <c r="M343" s="62"/>
      <c r="N343" s="63"/>
      <c r="O343" s="64"/>
      <c r="P343" s="64"/>
      <c r="Q343" s="53" t="b">
        <f t="shared" ca="1" si="30"/>
        <v>0</v>
      </c>
      <c r="R343" s="54" t="str">
        <f t="shared" si="31"/>
        <v>Resolvida</v>
      </c>
      <c r="S343" s="54" t="str">
        <f t="shared" si="32"/>
        <v>Resolvida</v>
      </c>
      <c r="T343" s="54" t="str">
        <f t="shared" ca="1" si="33"/>
        <v>N/A</v>
      </c>
      <c r="U343" s="54" t="str">
        <f t="shared" si="34"/>
        <v>Não se aplica</v>
      </c>
      <c r="V343" s="50"/>
      <c r="W343" s="50"/>
      <c r="X343" s="50"/>
      <c r="AC343" s="50"/>
      <c r="AD343" s="50"/>
      <c r="AE343" s="50"/>
      <c r="AF343" s="50"/>
    </row>
    <row r="344" spans="1:32" ht="37.5" hidden="1" customHeight="1" x14ac:dyDescent="0.25">
      <c r="A344" s="59"/>
      <c r="B344" s="60"/>
      <c r="C344" s="61"/>
      <c r="D344" s="55"/>
      <c r="E344" s="62"/>
      <c r="F344" s="55"/>
      <c r="G344" s="73"/>
      <c r="H344" s="61"/>
      <c r="J344" s="73"/>
      <c r="K344" s="57"/>
      <c r="L344" s="64"/>
      <c r="M344" s="62"/>
      <c r="N344" s="63"/>
      <c r="O344" s="64"/>
      <c r="P344" s="64"/>
      <c r="Q344" s="53" t="b">
        <f t="shared" ca="1" si="30"/>
        <v>0</v>
      </c>
      <c r="R344" s="54" t="str">
        <f t="shared" si="31"/>
        <v>Resolvida</v>
      </c>
      <c r="S344" s="54" t="str">
        <f t="shared" si="32"/>
        <v>Resolvida</v>
      </c>
      <c r="T344" s="54" t="str">
        <f t="shared" ca="1" si="33"/>
        <v>N/A</v>
      </c>
      <c r="U344" s="54" t="str">
        <f t="shared" si="34"/>
        <v>Não se aplica</v>
      </c>
      <c r="V344" s="50"/>
      <c r="W344" s="50"/>
      <c r="X344" s="50"/>
      <c r="AC344" s="50"/>
      <c r="AD344" s="50"/>
      <c r="AE344" s="50"/>
      <c r="AF344" s="50"/>
    </row>
    <row r="345" spans="1:32" ht="37.5" hidden="1" customHeight="1" x14ac:dyDescent="0.25">
      <c r="A345" s="59"/>
      <c r="B345" s="60"/>
      <c r="C345" s="61"/>
      <c r="D345" s="55"/>
      <c r="E345" s="62"/>
      <c r="F345" s="55"/>
      <c r="G345" s="73"/>
      <c r="H345" s="61"/>
      <c r="J345" s="73"/>
      <c r="K345" s="57"/>
      <c r="L345" s="64"/>
      <c r="M345" s="62"/>
      <c r="N345" s="63"/>
      <c r="O345" s="64"/>
      <c r="P345" s="64"/>
      <c r="Q345" s="53" t="b">
        <f t="shared" ca="1" si="30"/>
        <v>0</v>
      </c>
      <c r="R345" s="54" t="str">
        <f t="shared" si="31"/>
        <v>Resolvida</v>
      </c>
      <c r="S345" s="54" t="str">
        <f t="shared" si="32"/>
        <v>Resolvida</v>
      </c>
      <c r="T345" s="54" t="str">
        <f t="shared" ca="1" si="33"/>
        <v>N/A</v>
      </c>
      <c r="U345" s="54" t="str">
        <f t="shared" si="34"/>
        <v>Não se aplica</v>
      </c>
      <c r="V345" s="50"/>
      <c r="W345" s="50"/>
      <c r="X345" s="50"/>
      <c r="AC345" s="50"/>
      <c r="AD345" s="50"/>
      <c r="AE345" s="50"/>
      <c r="AF345" s="50"/>
    </row>
    <row r="346" spans="1:32" ht="37.5" hidden="1" customHeight="1" x14ac:dyDescent="0.25">
      <c r="A346" s="59"/>
      <c r="B346" s="60"/>
      <c r="C346" s="61"/>
      <c r="D346" s="55"/>
      <c r="E346" s="62"/>
      <c r="F346" s="55"/>
      <c r="G346" s="73"/>
      <c r="H346" s="61"/>
      <c r="J346" s="73"/>
      <c r="K346" s="57"/>
      <c r="L346" s="64"/>
      <c r="M346" s="62"/>
      <c r="N346" s="63"/>
      <c r="O346" s="64"/>
      <c r="P346" s="64"/>
      <c r="Q346" s="53" t="b">
        <f t="shared" ca="1" si="30"/>
        <v>0</v>
      </c>
      <c r="R346" s="54" t="str">
        <f t="shared" si="31"/>
        <v>Resolvida</v>
      </c>
      <c r="S346" s="54" t="str">
        <f t="shared" si="32"/>
        <v>Resolvida</v>
      </c>
      <c r="T346" s="54" t="str">
        <f t="shared" ca="1" si="33"/>
        <v>N/A</v>
      </c>
      <c r="U346" s="54" t="str">
        <f t="shared" si="34"/>
        <v>Não se aplica</v>
      </c>
      <c r="V346" s="50"/>
      <c r="W346" s="50"/>
      <c r="X346" s="50"/>
      <c r="AC346" s="50"/>
      <c r="AD346" s="50"/>
      <c r="AE346" s="50"/>
      <c r="AF346" s="50"/>
    </row>
    <row r="347" spans="1:32" ht="37.5" hidden="1" customHeight="1" x14ac:dyDescent="0.25">
      <c r="A347" s="59"/>
      <c r="B347" s="60"/>
      <c r="C347" s="61"/>
      <c r="D347" s="55"/>
      <c r="E347" s="62"/>
      <c r="F347" s="55"/>
      <c r="G347" s="73"/>
      <c r="H347" s="61"/>
      <c r="J347" s="73"/>
      <c r="K347" s="57"/>
      <c r="L347" s="64"/>
      <c r="M347" s="62"/>
      <c r="N347" s="63"/>
      <c r="O347" s="64"/>
      <c r="P347" s="64"/>
      <c r="Q347" s="53" t="b">
        <f t="shared" ca="1" si="30"/>
        <v>0</v>
      </c>
      <c r="R347" s="54" t="str">
        <f t="shared" si="31"/>
        <v>Resolvida</v>
      </c>
      <c r="S347" s="54" t="str">
        <f t="shared" si="32"/>
        <v>Resolvida</v>
      </c>
      <c r="T347" s="54" t="str">
        <f t="shared" ca="1" si="33"/>
        <v>N/A</v>
      </c>
      <c r="U347" s="54" t="str">
        <f t="shared" si="34"/>
        <v>Não se aplica</v>
      </c>
      <c r="V347" s="50"/>
      <c r="W347" s="50"/>
      <c r="X347" s="50"/>
      <c r="AC347" s="50"/>
      <c r="AD347" s="50"/>
      <c r="AE347" s="50"/>
      <c r="AF347" s="50"/>
    </row>
    <row r="348" spans="1:32" ht="37.5" hidden="1" customHeight="1" x14ac:dyDescent="0.25">
      <c r="A348" s="59"/>
      <c r="B348" s="60"/>
      <c r="C348" s="61"/>
      <c r="D348" s="55"/>
      <c r="E348" s="62"/>
      <c r="F348" s="55"/>
      <c r="G348" s="73"/>
      <c r="H348" s="61"/>
      <c r="J348" s="73"/>
      <c r="K348" s="57"/>
      <c r="L348" s="64"/>
      <c r="M348" s="62"/>
      <c r="N348" s="63"/>
      <c r="O348" s="64"/>
      <c r="P348" s="64"/>
      <c r="Q348" s="53" t="b">
        <f t="shared" ca="1" si="30"/>
        <v>0</v>
      </c>
      <c r="R348" s="54" t="str">
        <f t="shared" si="31"/>
        <v>Resolvida</v>
      </c>
      <c r="S348" s="54" t="str">
        <f t="shared" si="32"/>
        <v>Resolvida</v>
      </c>
      <c r="T348" s="54" t="str">
        <f t="shared" ca="1" si="33"/>
        <v>N/A</v>
      </c>
      <c r="U348" s="54" t="str">
        <f t="shared" si="34"/>
        <v>Não se aplica</v>
      </c>
      <c r="V348" s="50"/>
      <c r="W348" s="50"/>
      <c r="X348" s="50"/>
      <c r="AC348" s="50"/>
      <c r="AD348" s="50"/>
      <c r="AE348" s="50"/>
      <c r="AF348" s="50"/>
    </row>
    <row r="349" spans="1:32" ht="37.5" hidden="1" customHeight="1" x14ac:dyDescent="0.25">
      <c r="A349" s="59"/>
      <c r="B349" s="60"/>
      <c r="C349" s="61"/>
      <c r="D349" s="55"/>
      <c r="E349" s="62"/>
      <c r="F349" s="55"/>
      <c r="G349" s="73"/>
      <c r="H349" s="61"/>
      <c r="J349" s="73"/>
      <c r="K349" s="57"/>
      <c r="L349" s="64"/>
      <c r="M349" s="62"/>
      <c r="N349" s="63"/>
      <c r="O349" s="64"/>
      <c r="P349" s="64"/>
      <c r="Q349" s="53" t="b">
        <f t="shared" ca="1" si="30"/>
        <v>0</v>
      </c>
      <c r="R349" s="54" t="str">
        <f t="shared" si="31"/>
        <v>Resolvida</v>
      </c>
      <c r="S349" s="54" t="str">
        <f t="shared" si="32"/>
        <v>Resolvida</v>
      </c>
      <c r="T349" s="54" t="str">
        <f t="shared" ca="1" si="33"/>
        <v>N/A</v>
      </c>
      <c r="U349" s="54" t="str">
        <f t="shared" si="34"/>
        <v>Não se aplica</v>
      </c>
      <c r="V349" s="50"/>
      <c r="W349" s="50"/>
      <c r="X349" s="50"/>
      <c r="AC349" s="50"/>
      <c r="AD349" s="50"/>
      <c r="AE349" s="50"/>
      <c r="AF349" s="50"/>
    </row>
    <row r="350" spans="1:32" ht="37.5" hidden="1" customHeight="1" x14ac:dyDescent="0.25">
      <c r="A350" s="59"/>
      <c r="B350" s="60"/>
      <c r="C350" s="61"/>
      <c r="D350" s="55"/>
      <c r="E350" s="62"/>
      <c r="F350" s="55"/>
      <c r="G350" s="73"/>
      <c r="H350" s="61"/>
      <c r="J350" s="73"/>
      <c r="K350" s="57"/>
      <c r="L350" s="64"/>
      <c r="M350" s="62"/>
      <c r="N350" s="63"/>
      <c r="O350" s="64"/>
      <c r="P350" s="64"/>
      <c r="Q350" s="53" t="b">
        <f t="shared" ca="1" si="30"/>
        <v>0</v>
      </c>
      <c r="R350" s="54" t="str">
        <f t="shared" si="31"/>
        <v>Resolvida</v>
      </c>
      <c r="S350" s="54" t="str">
        <f t="shared" si="32"/>
        <v>Resolvida</v>
      </c>
      <c r="T350" s="54" t="str">
        <f t="shared" ca="1" si="33"/>
        <v>N/A</v>
      </c>
      <c r="U350" s="54" t="str">
        <f t="shared" si="34"/>
        <v>Não se aplica</v>
      </c>
      <c r="V350" s="50"/>
      <c r="W350" s="50"/>
      <c r="X350" s="50"/>
      <c r="AC350" s="50"/>
      <c r="AD350" s="50"/>
      <c r="AE350" s="50"/>
      <c r="AF350" s="50"/>
    </row>
    <row r="351" spans="1:32" ht="37.5" hidden="1" customHeight="1" x14ac:dyDescent="0.25">
      <c r="A351" s="59"/>
      <c r="B351" s="60"/>
      <c r="C351" s="61"/>
      <c r="D351" s="55"/>
      <c r="E351" s="62"/>
      <c r="F351" s="55"/>
      <c r="G351" s="73"/>
      <c r="H351" s="61"/>
      <c r="J351" s="73"/>
      <c r="K351" s="57"/>
      <c r="L351" s="64"/>
      <c r="M351" s="62"/>
      <c r="N351" s="63"/>
      <c r="O351" s="64"/>
      <c r="P351" s="64"/>
      <c r="Q351" s="53" t="b">
        <f t="shared" ca="1" si="30"/>
        <v>0</v>
      </c>
      <c r="R351" s="54" t="str">
        <f t="shared" si="31"/>
        <v>Resolvida</v>
      </c>
      <c r="S351" s="54" t="str">
        <f t="shared" si="32"/>
        <v>Resolvida</v>
      </c>
      <c r="T351" s="54" t="str">
        <f t="shared" ca="1" si="33"/>
        <v>N/A</v>
      </c>
      <c r="U351" s="54" t="str">
        <f t="shared" si="34"/>
        <v>Não se aplica</v>
      </c>
      <c r="V351" s="50"/>
      <c r="W351" s="50"/>
      <c r="X351" s="50"/>
      <c r="AC351" s="50"/>
      <c r="AD351" s="50"/>
      <c r="AE351" s="50"/>
      <c r="AF351" s="50"/>
    </row>
    <row r="352" spans="1:32" ht="37.5" hidden="1" customHeight="1" x14ac:dyDescent="0.25">
      <c r="A352" s="59"/>
      <c r="B352" s="60"/>
      <c r="C352" s="61"/>
      <c r="D352" s="55"/>
      <c r="E352" s="62"/>
      <c r="F352" s="55"/>
      <c r="G352" s="73"/>
      <c r="H352" s="61"/>
      <c r="J352" s="73"/>
      <c r="K352" s="57"/>
      <c r="L352" s="64"/>
      <c r="M352" s="62"/>
      <c r="N352" s="63"/>
      <c r="O352" s="64"/>
      <c r="P352" s="64"/>
      <c r="Q352" s="53" t="b">
        <f t="shared" ca="1" si="30"/>
        <v>0</v>
      </c>
      <c r="R352" s="54" t="str">
        <f t="shared" si="31"/>
        <v>Resolvida</v>
      </c>
      <c r="S352" s="54" t="str">
        <f t="shared" si="32"/>
        <v>Resolvida</v>
      </c>
      <c r="T352" s="54" t="str">
        <f t="shared" ca="1" si="33"/>
        <v>N/A</v>
      </c>
      <c r="U352" s="54" t="str">
        <f t="shared" si="34"/>
        <v>Não se aplica</v>
      </c>
      <c r="V352" s="50"/>
      <c r="W352" s="50"/>
      <c r="X352" s="50"/>
      <c r="AC352" s="50"/>
      <c r="AD352" s="50"/>
      <c r="AE352" s="50"/>
      <c r="AF352" s="50"/>
    </row>
    <row r="353" spans="1:32" ht="37.5" hidden="1" customHeight="1" x14ac:dyDescent="0.25">
      <c r="A353" s="59"/>
      <c r="B353" s="60"/>
      <c r="C353" s="61"/>
      <c r="D353" s="55"/>
      <c r="E353" s="62"/>
      <c r="F353" s="55"/>
      <c r="G353" s="73"/>
      <c r="H353" s="61"/>
      <c r="J353" s="73"/>
      <c r="K353" s="57"/>
      <c r="L353" s="64"/>
      <c r="M353" s="62"/>
      <c r="N353" s="63"/>
      <c r="O353" s="64"/>
      <c r="P353" s="64"/>
      <c r="Q353" s="53" t="b">
        <f t="shared" ca="1" si="30"/>
        <v>0</v>
      </c>
      <c r="R353" s="54" t="str">
        <f t="shared" si="31"/>
        <v>Resolvida</v>
      </c>
      <c r="S353" s="54" t="str">
        <f t="shared" si="32"/>
        <v>Resolvida</v>
      </c>
      <c r="T353" s="54" t="str">
        <f t="shared" ca="1" si="33"/>
        <v>N/A</v>
      </c>
      <c r="U353" s="54" t="str">
        <f t="shared" si="34"/>
        <v>Não se aplica</v>
      </c>
      <c r="V353" s="50"/>
      <c r="W353" s="50"/>
      <c r="X353" s="50"/>
      <c r="AC353" s="50"/>
      <c r="AD353" s="50"/>
      <c r="AE353" s="50"/>
      <c r="AF353" s="50"/>
    </row>
    <row r="354" spans="1:32" ht="37.5" hidden="1" customHeight="1" x14ac:dyDescent="0.25">
      <c r="A354" s="59"/>
      <c r="B354" s="60"/>
      <c r="C354" s="61"/>
      <c r="D354" s="55"/>
      <c r="E354" s="62"/>
      <c r="F354" s="55"/>
      <c r="G354" s="73"/>
      <c r="H354" s="61"/>
      <c r="J354" s="73"/>
      <c r="K354" s="57"/>
      <c r="L354" s="64"/>
      <c r="M354" s="62"/>
      <c r="N354" s="63"/>
      <c r="O354" s="64"/>
      <c r="P354" s="64"/>
      <c r="Q354" s="53" t="b">
        <f t="shared" ca="1" si="30"/>
        <v>0</v>
      </c>
      <c r="R354" s="54" t="str">
        <f t="shared" si="31"/>
        <v>Resolvida</v>
      </c>
      <c r="S354" s="54" t="str">
        <f t="shared" si="32"/>
        <v>Resolvida</v>
      </c>
      <c r="T354" s="54" t="str">
        <f t="shared" ca="1" si="33"/>
        <v>N/A</v>
      </c>
      <c r="U354" s="54" t="str">
        <f t="shared" si="34"/>
        <v>Não se aplica</v>
      </c>
      <c r="V354" s="50"/>
      <c r="W354" s="50"/>
      <c r="X354" s="50"/>
      <c r="AC354" s="50"/>
      <c r="AD354" s="50"/>
      <c r="AE354" s="50"/>
      <c r="AF354" s="50"/>
    </row>
    <row r="355" spans="1:32" ht="37.5" hidden="1" customHeight="1" x14ac:dyDescent="0.25">
      <c r="A355" s="59"/>
      <c r="B355" s="60"/>
      <c r="C355" s="61"/>
      <c r="D355" s="55"/>
      <c r="E355" s="62"/>
      <c r="F355" s="55"/>
      <c r="G355" s="73"/>
      <c r="H355" s="61"/>
      <c r="J355" s="73"/>
      <c r="K355" s="57"/>
      <c r="L355" s="64"/>
      <c r="M355" s="62"/>
      <c r="N355" s="63"/>
      <c r="O355" s="64"/>
      <c r="P355" s="64"/>
      <c r="Q355" s="53" t="b">
        <f t="shared" ca="1" si="30"/>
        <v>0</v>
      </c>
      <c r="R355" s="54" t="str">
        <f t="shared" si="31"/>
        <v>Resolvida</v>
      </c>
      <c r="S355" s="54" t="str">
        <f t="shared" si="32"/>
        <v>Resolvida</v>
      </c>
      <c r="T355" s="54" t="str">
        <f t="shared" ca="1" si="33"/>
        <v>N/A</v>
      </c>
      <c r="U355" s="54" t="str">
        <f t="shared" si="34"/>
        <v>Não se aplica</v>
      </c>
      <c r="V355" s="50"/>
      <c r="W355" s="50"/>
      <c r="X355" s="50"/>
      <c r="AC355" s="50"/>
      <c r="AD355" s="50"/>
      <c r="AE355" s="50"/>
      <c r="AF355" s="50"/>
    </row>
    <row r="356" spans="1:32" ht="37.5" hidden="1" customHeight="1" x14ac:dyDescent="0.25">
      <c r="A356" s="59"/>
      <c r="B356" s="60"/>
      <c r="C356" s="61"/>
      <c r="D356" s="55"/>
      <c r="E356" s="62"/>
      <c r="F356" s="55"/>
      <c r="G356" s="73"/>
      <c r="H356" s="61"/>
      <c r="J356" s="73"/>
      <c r="K356" s="57"/>
      <c r="L356" s="64"/>
      <c r="M356" s="62"/>
      <c r="N356" s="63"/>
      <c r="O356" s="64"/>
      <c r="P356" s="64"/>
      <c r="Q356" s="53" t="b">
        <f t="shared" ca="1" si="30"/>
        <v>0</v>
      </c>
      <c r="R356" s="54" t="str">
        <f t="shared" si="31"/>
        <v>Resolvida</v>
      </c>
      <c r="S356" s="54" t="str">
        <f t="shared" si="32"/>
        <v>Resolvida</v>
      </c>
      <c r="T356" s="54" t="str">
        <f t="shared" ca="1" si="33"/>
        <v>N/A</v>
      </c>
      <c r="U356" s="54" t="str">
        <f t="shared" si="34"/>
        <v>Não se aplica</v>
      </c>
      <c r="V356" s="50"/>
      <c r="W356" s="50"/>
      <c r="X356" s="50"/>
      <c r="AC356" s="50"/>
      <c r="AD356" s="50"/>
      <c r="AE356" s="50"/>
      <c r="AF356" s="50"/>
    </row>
    <row r="357" spans="1:32" ht="37.5" hidden="1" customHeight="1" x14ac:dyDescent="0.25">
      <c r="A357" s="59"/>
      <c r="B357" s="60"/>
      <c r="C357" s="61"/>
      <c r="D357" s="55"/>
      <c r="E357" s="62"/>
      <c r="F357" s="55"/>
      <c r="G357" s="73"/>
      <c r="H357" s="61"/>
      <c r="J357" s="73"/>
      <c r="K357" s="57"/>
      <c r="L357" s="64"/>
      <c r="M357" s="62"/>
      <c r="N357" s="63"/>
      <c r="O357" s="64"/>
      <c r="P357" s="64"/>
      <c r="Q357" s="53" t="b">
        <f t="shared" ca="1" si="30"/>
        <v>0</v>
      </c>
      <c r="R357" s="54" t="str">
        <f t="shared" si="31"/>
        <v>Resolvida</v>
      </c>
      <c r="S357" s="54" t="str">
        <f t="shared" si="32"/>
        <v>Resolvida</v>
      </c>
      <c r="T357" s="54" t="str">
        <f t="shared" ca="1" si="33"/>
        <v>N/A</v>
      </c>
      <c r="U357" s="54" t="str">
        <f t="shared" si="34"/>
        <v>Não se aplica</v>
      </c>
      <c r="V357" s="50"/>
      <c r="W357" s="50"/>
      <c r="X357" s="50"/>
      <c r="AC357" s="50"/>
      <c r="AD357" s="50"/>
      <c r="AE357" s="50"/>
      <c r="AF357" s="50"/>
    </row>
    <row r="358" spans="1:32" ht="37.5" hidden="1" customHeight="1" x14ac:dyDescent="0.25">
      <c r="A358" s="59"/>
      <c r="B358" s="60"/>
      <c r="C358" s="61"/>
      <c r="D358" s="55"/>
      <c r="E358" s="62"/>
      <c r="F358" s="55"/>
      <c r="G358" s="73"/>
      <c r="H358" s="61"/>
      <c r="J358" s="73"/>
      <c r="K358" s="57"/>
      <c r="L358" s="64"/>
      <c r="M358" s="62"/>
      <c r="N358" s="63"/>
      <c r="O358" s="64"/>
      <c r="P358" s="64"/>
      <c r="Q358" s="53" t="b">
        <f t="shared" ca="1" si="30"/>
        <v>0</v>
      </c>
      <c r="R358" s="54" t="str">
        <f t="shared" si="31"/>
        <v>Resolvida</v>
      </c>
      <c r="S358" s="54" t="str">
        <f t="shared" si="32"/>
        <v>Resolvida</v>
      </c>
      <c r="T358" s="54" t="str">
        <f t="shared" ca="1" si="33"/>
        <v>N/A</v>
      </c>
      <c r="U358" s="54" t="str">
        <f t="shared" si="34"/>
        <v>Não se aplica</v>
      </c>
      <c r="V358" s="50"/>
      <c r="W358" s="50"/>
      <c r="X358" s="50"/>
      <c r="AC358" s="50"/>
      <c r="AD358" s="50"/>
      <c r="AE358" s="50"/>
      <c r="AF358" s="50"/>
    </row>
    <row r="359" spans="1:32" ht="37.5" hidden="1" customHeight="1" x14ac:dyDescent="0.25">
      <c r="A359" s="59"/>
      <c r="B359" s="60"/>
      <c r="C359" s="61"/>
      <c r="D359" s="55"/>
      <c r="E359" s="62"/>
      <c r="F359" s="55"/>
      <c r="G359" s="73"/>
      <c r="H359" s="61"/>
      <c r="J359" s="73"/>
      <c r="K359" s="57"/>
      <c r="L359" s="64"/>
      <c r="M359" s="62"/>
      <c r="N359" s="63"/>
      <c r="O359" s="64"/>
      <c r="P359" s="64"/>
      <c r="Q359" s="53" t="b">
        <f t="shared" ca="1" si="30"/>
        <v>0</v>
      </c>
      <c r="R359" s="54" t="str">
        <f t="shared" si="31"/>
        <v>Resolvida</v>
      </c>
      <c r="S359" s="54" t="str">
        <f t="shared" si="32"/>
        <v>Resolvida</v>
      </c>
      <c r="T359" s="54" t="str">
        <f t="shared" ca="1" si="33"/>
        <v>N/A</v>
      </c>
      <c r="U359" s="54" t="str">
        <f t="shared" si="34"/>
        <v>Não se aplica</v>
      </c>
      <c r="V359" s="50"/>
      <c r="W359" s="50"/>
      <c r="X359" s="50"/>
      <c r="AC359" s="50"/>
      <c r="AD359" s="50"/>
      <c r="AE359" s="50"/>
      <c r="AF359" s="50"/>
    </row>
    <row r="360" spans="1:32" ht="37.5" hidden="1" customHeight="1" x14ac:dyDescent="0.25">
      <c r="A360" s="59"/>
      <c r="B360" s="60"/>
      <c r="C360" s="61"/>
      <c r="D360" s="55"/>
      <c r="E360" s="62"/>
      <c r="F360" s="55"/>
      <c r="G360" s="73"/>
      <c r="H360" s="61"/>
      <c r="J360" s="73"/>
      <c r="K360" s="57"/>
      <c r="L360" s="64"/>
      <c r="M360" s="62"/>
      <c r="N360" s="63"/>
      <c r="O360" s="64"/>
      <c r="P360" s="64"/>
      <c r="Q360" s="53" t="b">
        <f t="shared" ca="1" si="30"/>
        <v>0</v>
      </c>
      <c r="R360" s="54" t="str">
        <f t="shared" si="31"/>
        <v>Resolvida</v>
      </c>
      <c r="S360" s="54" t="str">
        <f t="shared" si="32"/>
        <v>Resolvida</v>
      </c>
      <c r="T360" s="54" t="str">
        <f t="shared" ca="1" si="33"/>
        <v>N/A</v>
      </c>
      <c r="U360" s="54" t="str">
        <f t="shared" si="34"/>
        <v>Não se aplica</v>
      </c>
      <c r="V360" s="50"/>
      <c r="W360" s="50"/>
      <c r="X360" s="50"/>
      <c r="AC360" s="50"/>
      <c r="AD360" s="50"/>
      <c r="AE360" s="50"/>
      <c r="AF360" s="50"/>
    </row>
    <row r="361" spans="1:32" ht="37.5" hidden="1" customHeight="1" x14ac:dyDescent="0.25">
      <c r="A361" s="59"/>
      <c r="B361" s="60"/>
      <c r="C361" s="61"/>
      <c r="D361" s="55"/>
      <c r="E361" s="62"/>
      <c r="F361" s="55"/>
      <c r="G361" s="73"/>
      <c r="H361" s="61"/>
      <c r="J361" s="73"/>
      <c r="K361" s="57"/>
      <c r="L361" s="64"/>
      <c r="M361" s="62"/>
      <c r="N361" s="63"/>
      <c r="O361" s="64"/>
      <c r="P361" s="64"/>
      <c r="Q361" s="53" t="b">
        <f t="shared" ca="1" si="30"/>
        <v>0</v>
      </c>
      <c r="R361" s="54" t="str">
        <f t="shared" si="31"/>
        <v>Resolvida</v>
      </c>
      <c r="S361" s="54" t="str">
        <f t="shared" si="32"/>
        <v>Resolvida</v>
      </c>
      <c r="T361" s="54" t="str">
        <f t="shared" ca="1" si="33"/>
        <v>N/A</v>
      </c>
      <c r="U361" s="54" t="str">
        <f t="shared" si="34"/>
        <v>Não se aplica</v>
      </c>
      <c r="V361" s="50"/>
      <c r="W361" s="50"/>
      <c r="X361" s="50"/>
      <c r="AC361" s="50"/>
      <c r="AD361" s="50"/>
      <c r="AE361" s="50"/>
      <c r="AF361" s="50"/>
    </row>
    <row r="362" spans="1:32" ht="37.5" hidden="1" customHeight="1" x14ac:dyDescent="0.25">
      <c r="A362" s="59"/>
      <c r="B362" s="60"/>
      <c r="C362" s="61"/>
      <c r="D362" s="55"/>
      <c r="E362" s="62"/>
      <c r="F362" s="55"/>
      <c r="G362" s="73"/>
      <c r="H362" s="61"/>
      <c r="J362" s="73"/>
      <c r="K362" s="57"/>
      <c r="L362" s="64"/>
      <c r="M362" s="62"/>
      <c r="N362" s="63"/>
      <c r="O362" s="64"/>
      <c r="P362" s="64"/>
      <c r="Q362" s="53" t="b">
        <f t="shared" ca="1" si="30"/>
        <v>0</v>
      </c>
      <c r="R362" s="54" t="str">
        <f t="shared" si="31"/>
        <v>Resolvida</v>
      </c>
      <c r="S362" s="54" t="str">
        <f t="shared" si="32"/>
        <v>Resolvida</v>
      </c>
      <c r="T362" s="54" t="str">
        <f t="shared" ca="1" si="33"/>
        <v>N/A</v>
      </c>
      <c r="U362" s="54" t="str">
        <f t="shared" si="34"/>
        <v>Não se aplica</v>
      </c>
      <c r="V362" s="50"/>
      <c r="W362" s="50"/>
      <c r="X362" s="50"/>
      <c r="AC362" s="50"/>
      <c r="AD362" s="50"/>
      <c r="AE362" s="50"/>
      <c r="AF362" s="50"/>
    </row>
    <row r="363" spans="1:32" ht="37.5" hidden="1" customHeight="1" x14ac:dyDescent="0.25">
      <c r="A363" s="59"/>
      <c r="B363" s="60"/>
      <c r="C363" s="61"/>
      <c r="D363" s="55"/>
      <c r="E363" s="62"/>
      <c r="F363" s="55"/>
      <c r="G363" s="73"/>
      <c r="H363" s="61"/>
      <c r="J363" s="73"/>
      <c r="K363" s="57"/>
      <c r="L363" s="64"/>
      <c r="M363" s="62"/>
      <c r="N363" s="63"/>
      <c r="O363" s="64"/>
      <c r="P363" s="64"/>
      <c r="Q363" s="53" t="b">
        <f t="shared" ca="1" si="30"/>
        <v>0</v>
      </c>
      <c r="R363" s="54" t="str">
        <f t="shared" si="31"/>
        <v>Resolvida</v>
      </c>
      <c r="S363" s="54" t="str">
        <f t="shared" si="32"/>
        <v>Resolvida</v>
      </c>
      <c r="T363" s="54" t="str">
        <f t="shared" ca="1" si="33"/>
        <v>N/A</v>
      </c>
      <c r="U363" s="54" t="str">
        <f t="shared" si="34"/>
        <v>Não se aplica</v>
      </c>
      <c r="V363" s="50"/>
      <c r="W363" s="50"/>
      <c r="X363" s="50"/>
      <c r="AC363" s="50"/>
      <c r="AD363" s="50"/>
      <c r="AE363" s="50"/>
      <c r="AF363" s="50"/>
    </row>
    <row r="364" spans="1:32" ht="37.5" hidden="1" customHeight="1" x14ac:dyDescent="0.25">
      <c r="A364" s="59"/>
      <c r="B364" s="60"/>
      <c r="C364" s="61"/>
      <c r="D364" s="55"/>
      <c r="E364" s="62"/>
      <c r="F364" s="55"/>
      <c r="G364" s="73"/>
      <c r="H364" s="61"/>
      <c r="J364" s="73"/>
      <c r="K364" s="57"/>
      <c r="L364" s="64"/>
      <c r="M364" s="62"/>
      <c r="N364" s="63"/>
      <c r="O364" s="64"/>
      <c r="P364" s="64"/>
      <c r="Q364" s="53" t="b">
        <f t="shared" ca="1" si="30"/>
        <v>0</v>
      </c>
      <c r="R364" s="54" t="str">
        <f t="shared" si="31"/>
        <v>Resolvida</v>
      </c>
      <c r="S364" s="54" t="str">
        <f t="shared" si="32"/>
        <v>Resolvida</v>
      </c>
      <c r="T364" s="54" t="str">
        <f t="shared" ca="1" si="33"/>
        <v>N/A</v>
      </c>
      <c r="U364" s="54" t="str">
        <f t="shared" si="34"/>
        <v>Não se aplica</v>
      </c>
      <c r="V364" s="50"/>
      <c r="W364" s="50"/>
      <c r="X364" s="50"/>
      <c r="AC364" s="50"/>
      <c r="AD364" s="50"/>
      <c r="AE364" s="50"/>
      <c r="AF364" s="50"/>
    </row>
    <row r="365" spans="1:32" ht="37.5" hidden="1" customHeight="1" x14ac:dyDescent="0.25">
      <c r="A365" s="59"/>
      <c r="B365" s="60"/>
      <c r="C365" s="61"/>
      <c r="D365" s="55"/>
      <c r="E365" s="62"/>
      <c r="F365" s="55"/>
      <c r="G365" s="73"/>
      <c r="H365" s="61"/>
      <c r="J365" s="73"/>
      <c r="K365" s="57"/>
      <c r="L365" s="64"/>
      <c r="M365" s="62"/>
      <c r="N365" s="63"/>
      <c r="O365" s="64"/>
      <c r="P365" s="64"/>
      <c r="Q365" s="53" t="b">
        <f t="shared" ca="1" si="30"/>
        <v>0</v>
      </c>
      <c r="R365" s="54" t="str">
        <f t="shared" si="31"/>
        <v>Resolvida</v>
      </c>
      <c r="S365" s="54" t="str">
        <f t="shared" si="32"/>
        <v>Resolvida</v>
      </c>
      <c r="T365" s="54" t="str">
        <f t="shared" ca="1" si="33"/>
        <v>N/A</v>
      </c>
      <c r="U365" s="54" t="str">
        <f t="shared" si="34"/>
        <v>Não se aplica</v>
      </c>
      <c r="V365" s="50"/>
      <c r="W365" s="50"/>
      <c r="X365" s="50"/>
      <c r="AC365" s="50"/>
      <c r="AD365" s="50"/>
      <c r="AE365" s="50"/>
      <c r="AF365" s="50"/>
    </row>
    <row r="366" spans="1:32" ht="37.5" hidden="1" customHeight="1" x14ac:dyDescent="0.25">
      <c r="A366" s="59"/>
      <c r="B366" s="60"/>
      <c r="C366" s="61"/>
      <c r="D366" s="55"/>
      <c r="E366" s="62"/>
      <c r="F366" s="55"/>
      <c r="G366" s="73"/>
      <c r="H366" s="61"/>
      <c r="J366" s="73"/>
      <c r="K366" s="57"/>
      <c r="L366" s="64"/>
      <c r="M366" s="62"/>
      <c r="N366" s="63"/>
      <c r="O366" s="64"/>
      <c r="P366" s="64"/>
      <c r="Q366" s="53" t="b">
        <f t="shared" ca="1" si="30"/>
        <v>0</v>
      </c>
      <c r="R366" s="54" t="str">
        <f t="shared" si="31"/>
        <v>Resolvida</v>
      </c>
      <c r="S366" s="54" t="str">
        <f t="shared" si="32"/>
        <v>Resolvida</v>
      </c>
      <c r="T366" s="54" t="str">
        <f t="shared" ca="1" si="33"/>
        <v>N/A</v>
      </c>
      <c r="U366" s="54" t="str">
        <f t="shared" si="34"/>
        <v>Não se aplica</v>
      </c>
      <c r="V366" s="50"/>
      <c r="W366" s="50"/>
      <c r="X366" s="50"/>
      <c r="AC366" s="50"/>
      <c r="AD366" s="50"/>
      <c r="AE366" s="50"/>
      <c r="AF366" s="50"/>
    </row>
    <row r="367" spans="1:32" ht="37.5" hidden="1" customHeight="1" x14ac:dyDescent="0.25">
      <c r="A367" s="59"/>
      <c r="B367" s="60"/>
      <c r="C367" s="61"/>
      <c r="D367" s="55"/>
      <c r="E367" s="62"/>
      <c r="F367" s="55"/>
      <c r="G367" s="73"/>
      <c r="H367" s="61"/>
      <c r="J367" s="73"/>
      <c r="K367" s="57"/>
      <c r="L367" s="64"/>
      <c r="M367" s="62"/>
      <c r="N367" s="63"/>
      <c r="O367" s="64"/>
      <c r="P367" s="64"/>
      <c r="Q367" s="53" t="b">
        <f t="shared" ca="1" si="30"/>
        <v>0</v>
      </c>
      <c r="R367" s="54" t="str">
        <f t="shared" si="31"/>
        <v>Resolvida</v>
      </c>
      <c r="S367" s="54" t="str">
        <f t="shared" si="32"/>
        <v>Resolvida</v>
      </c>
      <c r="T367" s="54" t="str">
        <f t="shared" ca="1" si="33"/>
        <v>N/A</v>
      </c>
      <c r="U367" s="54" t="str">
        <f t="shared" si="34"/>
        <v>Não se aplica</v>
      </c>
      <c r="V367" s="50"/>
      <c r="W367" s="50"/>
      <c r="X367" s="50"/>
      <c r="AC367" s="50"/>
      <c r="AD367" s="50"/>
      <c r="AE367" s="50"/>
      <c r="AF367" s="50"/>
    </row>
    <row r="368" spans="1:32" ht="37.5" hidden="1" customHeight="1" x14ac:dyDescent="0.25">
      <c r="A368" s="59"/>
      <c r="B368" s="60"/>
      <c r="C368" s="61"/>
      <c r="D368" s="55"/>
      <c r="E368" s="62"/>
      <c r="F368" s="55"/>
      <c r="G368" s="73"/>
      <c r="H368" s="61"/>
      <c r="J368" s="73"/>
      <c r="K368" s="57"/>
      <c r="L368" s="64"/>
      <c r="M368" s="62"/>
      <c r="N368" s="63"/>
      <c r="O368" s="64"/>
      <c r="P368" s="64"/>
      <c r="Q368" s="53" t="b">
        <f t="shared" ca="1" si="30"/>
        <v>0</v>
      </c>
      <c r="R368" s="54" t="str">
        <f t="shared" si="31"/>
        <v>Resolvida</v>
      </c>
      <c r="S368" s="54" t="str">
        <f t="shared" si="32"/>
        <v>Resolvida</v>
      </c>
      <c r="T368" s="54" t="str">
        <f t="shared" ca="1" si="33"/>
        <v>N/A</v>
      </c>
      <c r="U368" s="54" t="str">
        <f t="shared" si="34"/>
        <v>Não se aplica</v>
      </c>
      <c r="V368" s="50"/>
      <c r="W368" s="50"/>
      <c r="X368" s="50"/>
      <c r="AC368" s="50"/>
      <c r="AD368" s="50"/>
      <c r="AE368" s="50"/>
      <c r="AF368" s="50"/>
    </row>
    <row r="369" spans="1:32" ht="37.5" hidden="1" customHeight="1" x14ac:dyDescent="0.25">
      <c r="A369" s="59"/>
      <c r="B369" s="60"/>
      <c r="C369" s="61"/>
      <c r="D369" s="55"/>
      <c r="E369" s="62"/>
      <c r="F369" s="55"/>
      <c r="G369" s="73"/>
      <c r="H369" s="61"/>
      <c r="J369" s="73"/>
      <c r="K369" s="57"/>
      <c r="L369" s="64"/>
      <c r="M369" s="62"/>
      <c r="N369" s="63"/>
      <c r="O369" s="64"/>
      <c r="P369" s="64"/>
      <c r="Q369" s="53" t="b">
        <f t="shared" ca="1" si="30"/>
        <v>0</v>
      </c>
      <c r="R369" s="54" t="str">
        <f t="shared" si="31"/>
        <v>Resolvida</v>
      </c>
      <c r="S369" s="54" t="str">
        <f t="shared" si="32"/>
        <v>Resolvida</v>
      </c>
      <c r="T369" s="54" t="str">
        <f t="shared" ca="1" si="33"/>
        <v>N/A</v>
      </c>
      <c r="U369" s="54" t="str">
        <f t="shared" si="34"/>
        <v>Não se aplica</v>
      </c>
      <c r="V369" s="50"/>
      <c r="W369" s="50"/>
      <c r="X369" s="50"/>
      <c r="AC369" s="50"/>
      <c r="AD369" s="50"/>
      <c r="AE369" s="50"/>
      <c r="AF369" s="50"/>
    </row>
    <row r="370" spans="1:32" ht="37.5" hidden="1" customHeight="1" x14ac:dyDescent="0.25">
      <c r="A370" s="59"/>
      <c r="B370" s="60"/>
      <c r="C370" s="61"/>
      <c r="D370" s="55"/>
      <c r="E370" s="62"/>
      <c r="F370" s="55"/>
      <c r="G370" s="73"/>
      <c r="H370" s="61"/>
      <c r="J370" s="73"/>
      <c r="K370" s="57"/>
      <c r="L370" s="64"/>
      <c r="M370" s="62"/>
      <c r="N370" s="63"/>
      <c r="O370" s="64"/>
      <c r="P370" s="64"/>
      <c r="Q370" s="53" t="b">
        <f t="shared" ca="1" si="30"/>
        <v>0</v>
      </c>
      <c r="R370" s="54" t="str">
        <f t="shared" si="31"/>
        <v>Resolvida</v>
      </c>
      <c r="S370" s="54" t="str">
        <f t="shared" si="32"/>
        <v>Resolvida</v>
      </c>
      <c r="T370" s="54" t="str">
        <f t="shared" ca="1" si="33"/>
        <v>N/A</v>
      </c>
      <c r="U370" s="54" t="str">
        <f t="shared" si="34"/>
        <v>Não se aplica</v>
      </c>
      <c r="V370" s="50"/>
      <c r="W370" s="50"/>
      <c r="X370" s="50"/>
      <c r="AC370" s="50"/>
      <c r="AD370" s="50"/>
      <c r="AE370" s="50"/>
      <c r="AF370" s="50"/>
    </row>
    <row r="371" spans="1:32" ht="37.5" hidden="1" customHeight="1" x14ac:dyDescent="0.25">
      <c r="A371" s="59"/>
      <c r="B371" s="60"/>
      <c r="C371" s="61"/>
      <c r="D371" s="55"/>
      <c r="E371" s="62"/>
      <c r="F371" s="55"/>
      <c r="G371" s="73"/>
      <c r="H371" s="61"/>
      <c r="J371" s="73"/>
      <c r="K371" s="57"/>
      <c r="L371" s="64"/>
      <c r="M371" s="62"/>
      <c r="N371" s="63"/>
      <c r="O371" s="64"/>
      <c r="P371" s="64"/>
      <c r="Q371" s="53" t="b">
        <f t="shared" ca="1" si="30"/>
        <v>0</v>
      </c>
      <c r="R371" s="54" t="str">
        <f t="shared" si="31"/>
        <v>Resolvida</v>
      </c>
      <c r="S371" s="54" t="str">
        <f t="shared" si="32"/>
        <v>Resolvida</v>
      </c>
      <c r="T371" s="54" t="str">
        <f t="shared" ca="1" si="33"/>
        <v>N/A</v>
      </c>
      <c r="U371" s="54" t="str">
        <f t="shared" si="34"/>
        <v>Não se aplica</v>
      </c>
      <c r="V371" s="50"/>
      <c r="W371" s="50"/>
      <c r="X371" s="50"/>
      <c r="AC371" s="50"/>
      <c r="AD371" s="50"/>
      <c r="AE371" s="50"/>
      <c r="AF371" s="50"/>
    </row>
    <row r="372" spans="1:32" ht="37.5" hidden="1" customHeight="1" x14ac:dyDescent="0.25">
      <c r="A372" s="59"/>
      <c r="B372" s="60"/>
      <c r="C372" s="61"/>
      <c r="D372" s="55"/>
      <c r="E372" s="62"/>
      <c r="F372" s="55"/>
      <c r="G372" s="73"/>
      <c r="H372" s="61"/>
      <c r="J372" s="73"/>
      <c r="K372" s="57"/>
      <c r="L372" s="64"/>
      <c r="M372" s="62"/>
      <c r="N372" s="63"/>
      <c r="O372" s="64"/>
      <c r="P372" s="64"/>
      <c r="Q372" s="53" t="b">
        <f t="shared" ca="1" si="30"/>
        <v>0</v>
      </c>
      <c r="R372" s="54" t="str">
        <f t="shared" si="31"/>
        <v>Resolvida</v>
      </c>
      <c r="S372" s="54" t="str">
        <f t="shared" si="32"/>
        <v>Resolvida</v>
      </c>
      <c r="T372" s="54" t="str">
        <f t="shared" ca="1" si="33"/>
        <v>N/A</v>
      </c>
      <c r="U372" s="54" t="str">
        <f t="shared" si="34"/>
        <v>Não se aplica</v>
      </c>
      <c r="V372" s="50"/>
      <c r="W372" s="50"/>
      <c r="X372" s="50"/>
      <c r="AC372" s="50"/>
      <c r="AD372" s="50"/>
      <c r="AE372" s="50"/>
      <c r="AF372" s="50"/>
    </row>
    <row r="373" spans="1:32" ht="37.5" hidden="1" customHeight="1" x14ac:dyDescent="0.25">
      <c r="A373" s="59"/>
      <c r="B373" s="60"/>
      <c r="C373" s="61"/>
      <c r="D373" s="55"/>
      <c r="E373" s="62"/>
      <c r="F373" s="55"/>
      <c r="G373" s="73"/>
      <c r="H373" s="61"/>
      <c r="J373" s="73"/>
      <c r="K373" s="57"/>
      <c r="L373" s="64"/>
      <c r="M373" s="62"/>
      <c r="N373" s="63"/>
      <c r="O373" s="64"/>
      <c r="P373" s="64"/>
      <c r="Q373" s="53" t="b">
        <f t="shared" ca="1" si="30"/>
        <v>0</v>
      </c>
      <c r="R373" s="54" t="str">
        <f t="shared" si="31"/>
        <v>Resolvida</v>
      </c>
      <c r="S373" s="54" t="str">
        <f t="shared" si="32"/>
        <v>Resolvida</v>
      </c>
      <c r="T373" s="54" t="str">
        <f t="shared" ca="1" si="33"/>
        <v>N/A</v>
      </c>
      <c r="U373" s="54" t="str">
        <f t="shared" si="34"/>
        <v>Não se aplica</v>
      </c>
      <c r="V373" s="50"/>
      <c r="W373" s="50"/>
      <c r="X373" s="50"/>
      <c r="AC373" s="50"/>
      <c r="AD373" s="50"/>
      <c r="AE373" s="50"/>
      <c r="AF373" s="50"/>
    </row>
    <row r="374" spans="1:32" ht="37.5" hidden="1" customHeight="1" x14ac:dyDescent="0.25">
      <c r="A374" s="59"/>
      <c r="B374" s="60"/>
      <c r="C374" s="61"/>
      <c r="D374" s="55"/>
      <c r="E374" s="62"/>
      <c r="F374" s="55"/>
      <c r="G374" s="73"/>
      <c r="H374" s="61"/>
      <c r="J374" s="73"/>
      <c r="K374" s="57"/>
      <c r="L374" s="64"/>
      <c r="M374" s="62"/>
      <c r="N374" s="63"/>
      <c r="O374" s="64"/>
      <c r="P374" s="64"/>
      <c r="Q374" s="53" t="b">
        <f t="shared" ca="1" si="30"/>
        <v>0</v>
      </c>
      <c r="R374" s="54" t="str">
        <f t="shared" si="31"/>
        <v>Resolvida</v>
      </c>
      <c r="S374" s="54" t="str">
        <f t="shared" si="32"/>
        <v>Resolvida</v>
      </c>
      <c r="T374" s="54" t="str">
        <f t="shared" ca="1" si="33"/>
        <v>N/A</v>
      </c>
      <c r="U374" s="54" t="str">
        <f t="shared" si="34"/>
        <v>Não se aplica</v>
      </c>
      <c r="V374" s="50"/>
      <c r="W374" s="50"/>
      <c r="X374" s="50"/>
      <c r="AC374" s="50"/>
      <c r="AD374" s="50"/>
      <c r="AE374" s="50"/>
      <c r="AF374" s="50"/>
    </row>
    <row r="375" spans="1:32" ht="37.5" hidden="1" customHeight="1" x14ac:dyDescent="0.25">
      <c r="A375" s="59"/>
      <c r="B375" s="60"/>
      <c r="C375" s="61"/>
      <c r="D375" s="55"/>
      <c r="E375" s="62"/>
      <c r="F375" s="55"/>
      <c r="G375" s="73"/>
      <c r="H375" s="61"/>
      <c r="J375" s="73"/>
      <c r="K375" s="57"/>
      <c r="L375" s="64"/>
      <c r="M375" s="62"/>
      <c r="N375" s="63"/>
      <c r="O375" s="64"/>
      <c r="P375" s="64"/>
      <c r="Q375" s="53" t="b">
        <f t="shared" ca="1" si="30"/>
        <v>0</v>
      </c>
      <c r="R375" s="54" t="str">
        <f t="shared" si="31"/>
        <v>Resolvida</v>
      </c>
      <c r="S375" s="54" t="str">
        <f t="shared" si="32"/>
        <v>Resolvida</v>
      </c>
      <c r="T375" s="54" t="str">
        <f t="shared" ca="1" si="33"/>
        <v>N/A</v>
      </c>
      <c r="U375" s="54" t="str">
        <f t="shared" si="34"/>
        <v>Não se aplica</v>
      </c>
      <c r="V375" s="50"/>
      <c r="W375" s="50"/>
      <c r="X375" s="50"/>
      <c r="AC375" s="50"/>
      <c r="AD375" s="50"/>
      <c r="AE375" s="50"/>
      <c r="AF375" s="50"/>
    </row>
    <row r="376" spans="1:32" ht="37.5" hidden="1" customHeight="1" x14ac:dyDescent="0.25">
      <c r="A376" s="59"/>
      <c r="B376" s="60"/>
      <c r="C376" s="61"/>
      <c r="D376" s="55"/>
      <c r="E376" s="62"/>
      <c r="F376" s="55"/>
      <c r="G376" s="73"/>
      <c r="H376" s="61"/>
      <c r="J376" s="73"/>
      <c r="K376" s="57"/>
      <c r="L376" s="64"/>
      <c r="M376" s="62"/>
      <c r="N376" s="63"/>
      <c r="O376" s="64"/>
      <c r="P376" s="64"/>
      <c r="Q376" s="53" t="b">
        <f t="shared" ca="1" si="30"/>
        <v>0</v>
      </c>
      <c r="R376" s="54" t="str">
        <f t="shared" si="31"/>
        <v>Resolvida</v>
      </c>
      <c r="S376" s="54" t="str">
        <f t="shared" si="32"/>
        <v>Resolvida</v>
      </c>
      <c r="T376" s="54" t="str">
        <f t="shared" ca="1" si="33"/>
        <v>N/A</v>
      </c>
      <c r="U376" s="54" t="str">
        <f t="shared" si="34"/>
        <v>Não se aplica</v>
      </c>
      <c r="V376" s="50"/>
      <c r="W376" s="50"/>
      <c r="X376" s="50"/>
      <c r="AC376" s="50"/>
      <c r="AD376" s="50"/>
      <c r="AE376" s="50"/>
      <c r="AF376" s="50"/>
    </row>
    <row r="377" spans="1:32" ht="37.5" hidden="1" customHeight="1" x14ac:dyDescent="0.25">
      <c r="A377" s="59"/>
      <c r="B377" s="60"/>
      <c r="C377" s="61"/>
      <c r="D377" s="55"/>
      <c r="E377" s="62"/>
      <c r="F377" s="55"/>
      <c r="G377" s="73"/>
      <c r="H377" s="61"/>
      <c r="J377" s="73"/>
      <c r="K377" s="57"/>
      <c r="L377" s="64"/>
      <c r="M377" s="62"/>
      <c r="N377" s="63"/>
      <c r="O377" s="64"/>
      <c r="P377" s="64"/>
      <c r="Q377" s="53" t="b">
        <f t="shared" ca="1" si="30"/>
        <v>0</v>
      </c>
      <c r="R377" s="54" t="str">
        <f t="shared" si="31"/>
        <v>Resolvida</v>
      </c>
      <c r="S377" s="54" t="str">
        <f t="shared" si="32"/>
        <v>Resolvida</v>
      </c>
      <c r="T377" s="54" t="str">
        <f t="shared" ca="1" si="33"/>
        <v>N/A</v>
      </c>
      <c r="U377" s="54" t="str">
        <f t="shared" si="34"/>
        <v>Não se aplica</v>
      </c>
      <c r="V377" s="50"/>
      <c r="W377" s="50"/>
      <c r="X377" s="50"/>
      <c r="AC377" s="50"/>
      <c r="AD377" s="50"/>
      <c r="AE377" s="50"/>
      <c r="AF377" s="50"/>
    </row>
    <row r="378" spans="1:32" ht="37.5" hidden="1" customHeight="1" x14ac:dyDescent="0.25">
      <c r="A378" s="59"/>
      <c r="B378" s="60"/>
      <c r="C378" s="61"/>
      <c r="D378" s="55"/>
      <c r="E378" s="62"/>
      <c r="F378" s="55"/>
      <c r="G378" s="73"/>
      <c r="H378" s="61"/>
      <c r="J378" s="73"/>
      <c r="K378" s="57"/>
      <c r="L378" s="64"/>
      <c r="M378" s="62"/>
      <c r="N378" s="63"/>
      <c r="O378" s="64"/>
      <c r="P378" s="64"/>
      <c r="Q378" s="53" t="b">
        <f t="shared" ca="1" si="30"/>
        <v>0</v>
      </c>
      <c r="R378" s="54" t="str">
        <f t="shared" si="31"/>
        <v>Resolvida</v>
      </c>
      <c r="S378" s="54" t="str">
        <f t="shared" si="32"/>
        <v>Resolvida</v>
      </c>
      <c r="T378" s="54" t="str">
        <f t="shared" ca="1" si="33"/>
        <v>N/A</v>
      </c>
      <c r="U378" s="54" t="str">
        <f t="shared" si="34"/>
        <v>Não se aplica</v>
      </c>
      <c r="V378" s="50"/>
      <c r="W378" s="50"/>
      <c r="X378" s="50"/>
      <c r="AC378" s="50"/>
      <c r="AD378" s="50"/>
      <c r="AE378" s="50"/>
      <c r="AF378" s="50"/>
    </row>
    <row r="379" spans="1:32" ht="37.5" hidden="1" customHeight="1" x14ac:dyDescent="0.25">
      <c r="A379" s="59"/>
      <c r="B379" s="60"/>
      <c r="C379" s="61"/>
      <c r="D379" s="55"/>
      <c r="E379" s="62"/>
      <c r="F379" s="55"/>
      <c r="G379" s="73"/>
      <c r="H379" s="61"/>
      <c r="J379" s="73"/>
      <c r="K379" s="57"/>
      <c r="L379" s="64"/>
      <c r="M379" s="62"/>
      <c r="N379" s="63"/>
      <c r="O379" s="64"/>
      <c r="P379" s="64"/>
      <c r="Q379" s="53" t="b">
        <f t="shared" ca="1" si="30"/>
        <v>0</v>
      </c>
      <c r="R379" s="54" t="str">
        <f t="shared" si="31"/>
        <v>Resolvida</v>
      </c>
      <c r="S379" s="54" t="str">
        <f t="shared" si="32"/>
        <v>Resolvida</v>
      </c>
      <c r="T379" s="54" t="str">
        <f t="shared" ca="1" si="33"/>
        <v>N/A</v>
      </c>
      <c r="U379" s="54" t="str">
        <f t="shared" si="34"/>
        <v>Não se aplica</v>
      </c>
      <c r="V379" s="50"/>
      <c r="W379" s="50"/>
      <c r="X379" s="50"/>
      <c r="AC379" s="50"/>
      <c r="AD379" s="50"/>
      <c r="AE379" s="50"/>
      <c r="AF379" s="50"/>
    </row>
    <row r="380" spans="1:32" ht="37.5" hidden="1" customHeight="1" x14ac:dyDescent="0.25">
      <c r="A380" s="59"/>
      <c r="B380" s="60"/>
      <c r="C380" s="61"/>
      <c r="D380" s="55"/>
      <c r="E380" s="62"/>
      <c r="F380" s="55"/>
      <c r="G380" s="73"/>
      <c r="H380" s="61"/>
      <c r="J380" s="73"/>
      <c r="K380" s="57"/>
      <c r="L380" s="64"/>
      <c r="M380" s="62"/>
      <c r="N380" s="63"/>
      <c r="O380" s="64"/>
      <c r="P380" s="64"/>
      <c r="Q380" s="53" t="b">
        <f t="shared" ca="1" si="30"/>
        <v>0</v>
      </c>
      <c r="R380" s="54" t="str">
        <f t="shared" si="31"/>
        <v>Resolvida</v>
      </c>
      <c r="S380" s="54" t="str">
        <f t="shared" si="32"/>
        <v>Resolvida</v>
      </c>
      <c r="T380" s="54" t="str">
        <f t="shared" ca="1" si="33"/>
        <v>N/A</v>
      </c>
      <c r="U380" s="54" t="str">
        <f t="shared" si="34"/>
        <v>Não se aplica</v>
      </c>
      <c r="V380" s="50"/>
      <c r="W380" s="50"/>
      <c r="X380" s="50"/>
      <c r="AC380" s="50"/>
      <c r="AD380" s="50"/>
      <c r="AE380" s="50"/>
      <c r="AF380" s="50"/>
    </row>
    <row r="381" spans="1:32" ht="37.5" hidden="1" customHeight="1" x14ac:dyDescent="0.25">
      <c r="A381" s="59"/>
      <c r="B381" s="60"/>
      <c r="C381" s="61"/>
      <c r="D381" s="55"/>
      <c r="E381" s="62"/>
      <c r="F381" s="55"/>
      <c r="G381" s="73"/>
      <c r="H381" s="61"/>
      <c r="J381" s="73"/>
      <c r="K381" s="57"/>
      <c r="L381" s="64"/>
      <c r="M381" s="62"/>
      <c r="N381" s="63"/>
      <c r="O381" s="64"/>
      <c r="P381" s="64"/>
      <c r="Q381" s="53" t="b">
        <f t="shared" ca="1" si="30"/>
        <v>0</v>
      </c>
      <c r="R381" s="54" t="str">
        <f t="shared" si="31"/>
        <v>Resolvida</v>
      </c>
      <c r="S381" s="54" t="str">
        <f t="shared" si="32"/>
        <v>Resolvida</v>
      </c>
      <c r="T381" s="54" t="str">
        <f t="shared" ca="1" si="33"/>
        <v>N/A</v>
      </c>
      <c r="U381" s="54" t="str">
        <f t="shared" si="34"/>
        <v>Não se aplica</v>
      </c>
      <c r="V381" s="50"/>
      <c r="W381" s="50"/>
      <c r="X381" s="50"/>
      <c r="AC381" s="50"/>
      <c r="AD381" s="50"/>
      <c r="AE381" s="50"/>
      <c r="AF381" s="50"/>
    </row>
    <row r="382" spans="1:32" ht="37.5" hidden="1" customHeight="1" x14ac:dyDescent="0.25">
      <c r="A382" s="59"/>
      <c r="B382" s="60"/>
      <c r="C382" s="61"/>
      <c r="D382" s="55"/>
      <c r="E382" s="62"/>
      <c r="F382" s="55"/>
      <c r="G382" s="73"/>
      <c r="H382" s="61"/>
      <c r="J382" s="73"/>
      <c r="K382" s="57"/>
      <c r="L382" s="64"/>
      <c r="M382" s="62"/>
      <c r="N382" s="63"/>
      <c r="O382" s="64"/>
      <c r="P382" s="64"/>
      <c r="Q382" s="53" t="b">
        <f t="shared" ca="1" si="30"/>
        <v>0</v>
      </c>
      <c r="R382" s="54" t="str">
        <f t="shared" si="31"/>
        <v>Resolvida</v>
      </c>
      <c r="S382" s="54" t="str">
        <f t="shared" si="32"/>
        <v>Resolvida</v>
      </c>
      <c r="T382" s="54" t="str">
        <f t="shared" ca="1" si="33"/>
        <v>N/A</v>
      </c>
      <c r="U382" s="54" t="str">
        <f t="shared" si="34"/>
        <v>Não se aplica</v>
      </c>
      <c r="V382" s="50"/>
      <c r="W382" s="50"/>
      <c r="X382" s="50"/>
      <c r="AC382" s="50"/>
      <c r="AD382" s="50"/>
      <c r="AE382" s="50"/>
      <c r="AF382" s="50"/>
    </row>
    <row r="383" spans="1:32" ht="37.5" hidden="1" customHeight="1" x14ac:dyDescent="0.25">
      <c r="A383" s="59"/>
      <c r="B383" s="60"/>
      <c r="C383" s="61"/>
      <c r="D383" s="55"/>
      <c r="E383" s="62"/>
      <c r="F383" s="55"/>
      <c r="G383" s="73"/>
      <c r="H383" s="61"/>
      <c r="J383" s="73"/>
      <c r="K383" s="57"/>
      <c r="L383" s="64"/>
      <c r="M383" s="62"/>
      <c r="N383" s="63"/>
      <c r="O383" s="64"/>
      <c r="P383" s="64"/>
      <c r="Q383" s="53" t="b">
        <f t="shared" ca="1" si="30"/>
        <v>0</v>
      </c>
      <c r="R383" s="54" t="str">
        <f t="shared" si="31"/>
        <v>Resolvida</v>
      </c>
      <c r="S383" s="54" t="str">
        <f t="shared" si="32"/>
        <v>Resolvida</v>
      </c>
      <c r="T383" s="54" t="str">
        <f t="shared" ca="1" si="33"/>
        <v>N/A</v>
      </c>
      <c r="U383" s="54" t="str">
        <f t="shared" si="34"/>
        <v>Não se aplica</v>
      </c>
      <c r="V383" s="50"/>
      <c r="W383" s="50"/>
      <c r="X383" s="50"/>
      <c r="AC383" s="50"/>
      <c r="AD383" s="50"/>
      <c r="AE383" s="50"/>
      <c r="AF383" s="50"/>
    </row>
    <row r="384" spans="1:32" ht="37.5" hidden="1" customHeight="1" x14ac:dyDescent="0.25">
      <c r="A384" s="59"/>
      <c r="B384" s="60"/>
      <c r="C384" s="61"/>
      <c r="D384" s="55"/>
      <c r="E384" s="62"/>
      <c r="F384" s="55"/>
      <c r="G384" s="73"/>
      <c r="H384" s="61"/>
      <c r="J384" s="73"/>
      <c r="K384" s="57"/>
      <c r="L384" s="64"/>
      <c r="M384" s="62"/>
      <c r="N384" s="63"/>
      <c r="O384" s="64"/>
      <c r="P384" s="64"/>
      <c r="Q384" s="53" t="b">
        <f t="shared" ca="1" si="30"/>
        <v>0</v>
      </c>
      <c r="R384" s="54" t="str">
        <f t="shared" si="31"/>
        <v>Resolvida</v>
      </c>
      <c r="S384" s="54" t="str">
        <f t="shared" si="32"/>
        <v>Resolvida</v>
      </c>
      <c r="T384" s="54" t="str">
        <f t="shared" ca="1" si="33"/>
        <v>N/A</v>
      </c>
      <c r="U384" s="54" t="str">
        <f t="shared" si="34"/>
        <v>Não se aplica</v>
      </c>
      <c r="V384" s="50"/>
      <c r="W384" s="50"/>
      <c r="X384" s="50"/>
      <c r="AC384" s="50"/>
      <c r="AD384" s="50"/>
      <c r="AE384" s="50"/>
      <c r="AF384" s="50"/>
    </row>
    <row r="385" spans="1:32" ht="37.5" hidden="1" customHeight="1" x14ac:dyDescent="0.25">
      <c r="A385" s="59"/>
      <c r="B385" s="60"/>
      <c r="C385" s="61"/>
      <c r="D385" s="55"/>
      <c r="E385" s="62"/>
      <c r="F385" s="55"/>
      <c r="G385" s="73"/>
      <c r="H385" s="61"/>
      <c r="J385" s="73"/>
      <c r="K385" s="57"/>
      <c r="L385" s="64"/>
      <c r="M385" s="62"/>
      <c r="N385" s="63"/>
      <c r="O385" s="64"/>
      <c r="P385" s="64"/>
      <c r="Q385" s="53" t="b">
        <f t="shared" ca="1" si="30"/>
        <v>0</v>
      </c>
      <c r="R385" s="54" t="str">
        <f t="shared" si="31"/>
        <v>Resolvida</v>
      </c>
      <c r="S385" s="54" t="str">
        <f t="shared" si="32"/>
        <v>Resolvida</v>
      </c>
      <c r="T385" s="54" t="str">
        <f t="shared" ca="1" si="33"/>
        <v>N/A</v>
      </c>
      <c r="U385" s="54" t="str">
        <f t="shared" si="34"/>
        <v>Não se aplica</v>
      </c>
      <c r="V385" s="50"/>
      <c r="W385" s="50"/>
      <c r="X385" s="50"/>
      <c r="AC385" s="50"/>
      <c r="AD385" s="50"/>
      <c r="AE385" s="50"/>
      <c r="AF385" s="50"/>
    </row>
    <row r="386" spans="1:32" ht="37.5" hidden="1" customHeight="1" x14ac:dyDescent="0.25">
      <c r="A386" s="59"/>
      <c r="B386" s="60"/>
      <c r="C386" s="61"/>
      <c r="D386" s="55"/>
      <c r="E386" s="62"/>
      <c r="F386" s="55"/>
      <c r="G386" s="73"/>
      <c r="H386" s="61"/>
      <c r="J386" s="73"/>
      <c r="K386" s="57"/>
      <c r="L386" s="64"/>
      <c r="M386" s="62"/>
      <c r="N386" s="73"/>
      <c r="O386" s="64"/>
      <c r="P386" s="64"/>
      <c r="Q386" s="53" t="b">
        <f t="shared" ca="1" si="30"/>
        <v>0</v>
      </c>
      <c r="R386" s="54" t="str">
        <f t="shared" si="31"/>
        <v>Resolvida</v>
      </c>
      <c r="S386" s="54" t="str">
        <f t="shared" si="32"/>
        <v>Resolvida</v>
      </c>
      <c r="T386" s="54" t="str">
        <f t="shared" ca="1" si="33"/>
        <v>N/A</v>
      </c>
      <c r="U386" s="54" t="str">
        <f t="shared" si="34"/>
        <v>Não se aplica</v>
      </c>
      <c r="V386" s="50"/>
      <c r="W386" s="50"/>
      <c r="X386" s="50"/>
      <c r="AC386" s="50"/>
      <c r="AD386" s="50"/>
      <c r="AE386" s="50"/>
      <c r="AF386" s="50"/>
    </row>
    <row r="387" spans="1:32" ht="37.5" hidden="1" customHeight="1" x14ac:dyDescent="0.25">
      <c r="A387" s="59"/>
      <c r="B387" s="60"/>
      <c r="C387" s="61"/>
      <c r="D387" s="55"/>
      <c r="E387" s="62"/>
      <c r="F387" s="55"/>
      <c r="G387" s="73"/>
      <c r="H387" s="61"/>
      <c r="J387" s="73"/>
      <c r="K387" s="57"/>
      <c r="L387" s="64"/>
      <c r="M387" s="62"/>
      <c r="N387" s="63"/>
      <c r="O387" s="64"/>
      <c r="P387" s="64"/>
      <c r="Q387" s="53" t="b">
        <f t="shared" ca="1" si="30"/>
        <v>0</v>
      </c>
      <c r="R387" s="54" t="str">
        <f t="shared" si="31"/>
        <v>Resolvida</v>
      </c>
      <c r="S387" s="54" t="str">
        <f t="shared" si="32"/>
        <v>Resolvida</v>
      </c>
      <c r="T387" s="54" t="str">
        <f t="shared" ca="1" si="33"/>
        <v>N/A</v>
      </c>
      <c r="U387" s="54" t="str">
        <f t="shared" si="34"/>
        <v>Não se aplica</v>
      </c>
      <c r="V387" s="50"/>
      <c r="W387" s="50"/>
      <c r="X387" s="50"/>
      <c r="AC387" s="50"/>
      <c r="AD387" s="50"/>
      <c r="AE387" s="50"/>
      <c r="AF387" s="50"/>
    </row>
    <row r="388" spans="1:32" ht="37.5" hidden="1" customHeight="1" x14ac:dyDescent="0.25">
      <c r="A388" s="59"/>
      <c r="B388" s="60"/>
      <c r="C388" s="61"/>
      <c r="D388" s="55"/>
      <c r="E388" s="62"/>
      <c r="F388" s="55"/>
      <c r="G388" s="73"/>
      <c r="H388" s="61"/>
      <c r="J388" s="73"/>
      <c r="K388" s="57"/>
      <c r="L388" s="64"/>
      <c r="M388" s="62"/>
      <c r="N388" s="63"/>
      <c r="O388" s="64"/>
      <c r="P388" s="64"/>
      <c r="Q388" s="53" t="b">
        <f t="shared" ca="1" si="30"/>
        <v>0</v>
      </c>
      <c r="R388" s="54" t="str">
        <f t="shared" si="31"/>
        <v>Resolvida</v>
      </c>
      <c r="S388" s="54" t="str">
        <f t="shared" si="32"/>
        <v>Resolvida</v>
      </c>
      <c r="T388" s="54" t="str">
        <f t="shared" ca="1" si="33"/>
        <v>N/A</v>
      </c>
      <c r="U388" s="54" t="str">
        <f t="shared" si="34"/>
        <v>Não se aplica</v>
      </c>
      <c r="V388" s="50"/>
      <c r="W388" s="50"/>
      <c r="X388" s="50"/>
      <c r="AC388" s="50"/>
      <c r="AD388" s="50"/>
      <c r="AE388" s="50"/>
      <c r="AF388" s="50"/>
    </row>
    <row r="389" spans="1:32" ht="37.5" hidden="1" customHeight="1" x14ac:dyDescent="0.25">
      <c r="A389" s="59"/>
      <c r="B389" s="60"/>
      <c r="C389" s="61"/>
      <c r="D389" s="55"/>
      <c r="E389" s="62"/>
      <c r="F389" s="55"/>
      <c r="G389" s="73"/>
      <c r="H389" s="61"/>
      <c r="J389" s="73"/>
      <c r="K389" s="57"/>
      <c r="L389" s="64"/>
      <c r="M389" s="62"/>
      <c r="N389" s="73"/>
      <c r="O389" s="64"/>
      <c r="P389" s="64"/>
      <c r="Q389" s="53" t="b">
        <f t="shared" ca="1" si="30"/>
        <v>0</v>
      </c>
      <c r="R389" s="54" t="str">
        <f t="shared" si="31"/>
        <v>Resolvida</v>
      </c>
      <c r="S389" s="54" t="str">
        <f t="shared" si="32"/>
        <v>Resolvida</v>
      </c>
      <c r="T389" s="54" t="str">
        <f t="shared" ca="1" si="33"/>
        <v>N/A</v>
      </c>
      <c r="U389" s="54" t="str">
        <f t="shared" si="34"/>
        <v>Não se aplica</v>
      </c>
      <c r="V389" s="50"/>
      <c r="W389" s="50"/>
      <c r="X389" s="50"/>
      <c r="AC389" s="50"/>
      <c r="AD389" s="50"/>
      <c r="AE389" s="50"/>
      <c r="AF389" s="50"/>
    </row>
    <row r="390" spans="1:32" ht="37.5" hidden="1" customHeight="1" x14ac:dyDescent="0.25">
      <c r="A390" s="59"/>
      <c r="B390" s="60"/>
      <c r="C390" s="61"/>
      <c r="D390" s="55"/>
      <c r="E390" s="62"/>
      <c r="F390" s="55"/>
      <c r="G390" s="73"/>
      <c r="H390" s="61"/>
      <c r="J390" s="73"/>
      <c r="K390" s="57"/>
      <c r="L390" s="64"/>
      <c r="M390" s="62"/>
      <c r="N390" s="63"/>
      <c r="O390" s="64"/>
      <c r="P390" s="64"/>
      <c r="Q390" s="53" t="b">
        <f t="shared" ca="1" si="30"/>
        <v>0</v>
      </c>
      <c r="R390" s="54" t="str">
        <f t="shared" si="31"/>
        <v>Resolvida</v>
      </c>
      <c r="S390" s="54" t="str">
        <f t="shared" si="32"/>
        <v>Resolvida</v>
      </c>
      <c r="T390" s="54" t="str">
        <f t="shared" ca="1" si="33"/>
        <v>N/A</v>
      </c>
      <c r="U390" s="54" t="str">
        <f t="shared" si="34"/>
        <v>Não se aplica</v>
      </c>
      <c r="V390" s="50"/>
      <c r="W390" s="50"/>
      <c r="X390" s="50"/>
      <c r="AC390" s="50"/>
      <c r="AD390" s="50"/>
      <c r="AE390" s="50"/>
      <c r="AF390" s="50"/>
    </row>
    <row r="391" spans="1:32" ht="37.5" hidden="1" customHeight="1" x14ac:dyDescent="0.25">
      <c r="A391" s="59"/>
      <c r="B391" s="60"/>
      <c r="C391" s="61"/>
      <c r="D391" s="55"/>
      <c r="E391" s="62"/>
      <c r="F391" s="55"/>
      <c r="G391" s="73"/>
      <c r="H391" s="61"/>
      <c r="J391" s="73"/>
      <c r="K391" s="57"/>
      <c r="L391" s="64"/>
      <c r="M391" s="62"/>
      <c r="N391" s="63"/>
      <c r="O391" s="64"/>
      <c r="P391" s="64"/>
      <c r="Q391" s="53" t="b">
        <f t="shared" ca="1" si="30"/>
        <v>0</v>
      </c>
      <c r="R391" s="54" t="str">
        <f t="shared" si="31"/>
        <v>Resolvida</v>
      </c>
      <c r="S391" s="54" t="str">
        <f t="shared" si="32"/>
        <v>Resolvida</v>
      </c>
      <c r="T391" s="54" t="str">
        <f t="shared" ca="1" si="33"/>
        <v>N/A</v>
      </c>
      <c r="U391" s="54" t="str">
        <f t="shared" si="34"/>
        <v>Não se aplica</v>
      </c>
      <c r="V391" s="50"/>
      <c r="W391" s="50"/>
      <c r="X391" s="50"/>
      <c r="AC391" s="50"/>
      <c r="AD391" s="50"/>
      <c r="AE391" s="50"/>
      <c r="AF391" s="50"/>
    </row>
    <row r="392" spans="1:32" ht="37.5" hidden="1" customHeight="1" x14ac:dyDescent="0.25">
      <c r="A392" s="59"/>
      <c r="B392" s="60"/>
      <c r="C392" s="61"/>
      <c r="D392" s="55"/>
      <c r="E392" s="62"/>
      <c r="F392" s="55"/>
      <c r="G392" s="73"/>
      <c r="H392" s="61"/>
      <c r="J392" s="73"/>
      <c r="K392" s="57"/>
      <c r="L392" s="64"/>
      <c r="M392" s="62"/>
      <c r="N392" s="63"/>
      <c r="O392" s="64"/>
      <c r="P392" s="64"/>
      <c r="Q392" s="53" t="b">
        <f t="shared" ca="1" si="30"/>
        <v>0</v>
      </c>
      <c r="R392" s="54" t="str">
        <f t="shared" si="31"/>
        <v>Resolvida</v>
      </c>
      <c r="S392" s="54" t="str">
        <f t="shared" si="32"/>
        <v>Resolvida</v>
      </c>
      <c r="T392" s="54" t="str">
        <f t="shared" ca="1" si="33"/>
        <v>N/A</v>
      </c>
      <c r="U392" s="54" t="str">
        <f t="shared" si="34"/>
        <v>Não se aplica</v>
      </c>
      <c r="V392" s="50"/>
      <c r="W392" s="50"/>
      <c r="X392" s="50"/>
      <c r="AC392" s="50"/>
      <c r="AD392" s="50"/>
      <c r="AE392" s="50"/>
      <c r="AF392" s="50"/>
    </row>
    <row r="393" spans="1:32" ht="37.5" hidden="1" customHeight="1" x14ac:dyDescent="0.25">
      <c r="A393" s="59"/>
      <c r="B393" s="60"/>
      <c r="C393" s="61"/>
      <c r="D393" s="55"/>
      <c r="E393" s="62"/>
      <c r="F393" s="55"/>
      <c r="G393" s="73"/>
      <c r="H393" s="61"/>
      <c r="J393" s="73"/>
      <c r="K393" s="57"/>
      <c r="L393" s="64"/>
      <c r="M393" s="62"/>
      <c r="N393" s="63"/>
      <c r="O393" s="64"/>
      <c r="P393" s="64"/>
      <c r="Q393" s="53" t="b">
        <f t="shared" ca="1" si="30"/>
        <v>0</v>
      </c>
      <c r="R393" s="54" t="str">
        <f t="shared" si="31"/>
        <v>Resolvida</v>
      </c>
      <c r="S393" s="54" t="str">
        <f t="shared" si="32"/>
        <v>Resolvida</v>
      </c>
      <c r="T393" s="54" t="str">
        <f t="shared" ca="1" si="33"/>
        <v>N/A</v>
      </c>
      <c r="U393" s="54" t="str">
        <f t="shared" si="34"/>
        <v>Não se aplica</v>
      </c>
      <c r="V393" s="50"/>
      <c r="W393" s="50"/>
      <c r="X393" s="50"/>
      <c r="AC393" s="50"/>
      <c r="AD393" s="50"/>
      <c r="AE393" s="50"/>
      <c r="AF393" s="50"/>
    </row>
    <row r="394" spans="1:32" ht="37.5" hidden="1" customHeight="1" x14ac:dyDescent="0.25">
      <c r="A394" s="59"/>
      <c r="B394" s="60"/>
      <c r="C394" s="61"/>
      <c r="D394" s="55"/>
      <c r="E394" s="62"/>
      <c r="F394" s="55"/>
      <c r="G394" s="73"/>
      <c r="H394" s="61"/>
      <c r="J394" s="73"/>
      <c r="K394" s="57"/>
      <c r="L394" s="64"/>
      <c r="M394" s="62"/>
      <c r="N394" s="63"/>
      <c r="O394" s="64"/>
      <c r="P394" s="64"/>
      <c r="Q394" s="53" t="b">
        <f t="shared" ca="1" si="30"/>
        <v>0</v>
      </c>
      <c r="R394" s="54" t="str">
        <f t="shared" si="31"/>
        <v>Resolvida</v>
      </c>
      <c r="S394" s="54" t="str">
        <f t="shared" si="32"/>
        <v>Resolvida</v>
      </c>
      <c r="T394" s="54" t="str">
        <f t="shared" ca="1" si="33"/>
        <v>N/A</v>
      </c>
      <c r="U394" s="54" t="str">
        <f t="shared" si="34"/>
        <v>Não se aplica</v>
      </c>
      <c r="V394" s="50"/>
      <c r="W394" s="50"/>
      <c r="X394" s="50"/>
      <c r="AC394" s="50"/>
      <c r="AD394" s="50"/>
      <c r="AE394" s="50"/>
      <c r="AF394" s="50"/>
    </row>
    <row r="395" spans="1:32" ht="37.5" hidden="1" customHeight="1" x14ac:dyDescent="0.25">
      <c r="A395" s="59"/>
      <c r="B395" s="60"/>
      <c r="C395" s="61"/>
      <c r="D395" s="55"/>
      <c r="E395" s="62"/>
      <c r="F395" s="55"/>
      <c r="G395" s="73"/>
      <c r="H395" s="61"/>
      <c r="J395" s="73"/>
      <c r="K395" s="57"/>
      <c r="L395" s="64"/>
      <c r="M395" s="62"/>
      <c r="N395" s="73"/>
      <c r="O395" s="64"/>
      <c r="P395" s="64"/>
      <c r="Q395" s="53" t="b">
        <f t="shared" ref="Q395:Q445" ca="1" si="35">IF(I845="Aberta",TODAY()-G395,IF(I845="Resolvida",J395-G395,IF(I845="Respondida",N395-G395,IF(I845="Cancelada",0))))</f>
        <v>0</v>
      </c>
      <c r="R395" s="54" t="str">
        <f t="shared" ref="R395:R445" si="36">IF(I845="Resolvida",IF(Q395&lt;=0,"No prazo","Com atraso"),IF(I845="Aberta",IF(Q395&lt;=0,"No prazo","Com atraso"),IF(I845="Respondida",IF(Q395&lt;=0,"No prazo","Com atraso"),"Resolvida")))</f>
        <v>Resolvida</v>
      </c>
      <c r="S395" s="54" t="str">
        <f t="shared" ref="S395:S445" si="37">IF(I845="Aberta",IF(Q395&lt;0,"No prazo",IF(Q395=0,"Vence Hoje",IF(AND(Q395&gt;=1,Q395&lt;=5),"Atraso entre 01 e 5 dias",IF(AND(Q395&gt;=6,Q395&lt;=10),"Atraso entre 06 e 10 dias",IF(AND(Q395&gt;=10,Q395&lt;=30),"Atraso entre 10 e 30 dias","Atraso maior que 30 dias"))))),IF(I845="Respondida","Respondida","Resolvida"))</f>
        <v>Resolvida</v>
      </c>
      <c r="T395" s="54" t="str">
        <f t="shared" ref="T395:T445" ca="1" si="38">IF(I845="Respondida",TODAY()-N395,"N/A")</f>
        <v>N/A</v>
      </c>
      <c r="U395" s="54" t="str">
        <f t="shared" ref="U395:U445" si="39">IF(I845="Respondida",IF(T395&gt;3,"Atrasado","No prazo"),"Não se aplica")</f>
        <v>Não se aplica</v>
      </c>
      <c r="V395" s="50"/>
      <c r="W395" s="50"/>
      <c r="X395" s="50"/>
      <c r="AC395" s="50"/>
      <c r="AD395" s="50"/>
      <c r="AE395" s="50"/>
      <c r="AF395" s="50"/>
    </row>
    <row r="396" spans="1:32" ht="37.5" hidden="1" customHeight="1" x14ac:dyDescent="0.25">
      <c r="A396" s="59"/>
      <c r="B396" s="60"/>
      <c r="C396" s="61"/>
      <c r="D396" s="55"/>
      <c r="E396" s="62"/>
      <c r="F396" s="55"/>
      <c r="G396" s="73"/>
      <c r="H396" s="61"/>
      <c r="J396" s="73"/>
      <c r="K396" s="57"/>
      <c r="L396" s="64"/>
      <c r="M396" s="62"/>
      <c r="N396" s="63"/>
      <c r="O396" s="64"/>
      <c r="P396" s="64"/>
      <c r="Q396" s="53" t="b">
        <f t="shared" ca="1" si="35"/>
        <v>0</v>
      </c>
      <c r="R396" s="54" t="str">
        <f t="shared" si="36"/>
        <v>Resolvida</v>
      </c>
      <c r="S396" s="54" t="str">
        <f t="shared" si="37"/>
        <v>Resolvida</v>
      </c>
      <c r="T396" s="54" t="str">
        <f t="shared" ca="1" si="38"/>
        <v>N/A</v>
      </c>
      <c r="U396" s="54" t="str">
        <f t="shared" si="39"/>
        <v>Não se aplica</v>
      </c>
      <c r="V396" s="50"/>
      <c r="W396" s="50"/>
      <c r="X396" s="50"/>
      <c r="AC396" s="50"/>
      <c r="AD396" s="50"/>
      <c r="AE396" s="50"/>
      <c r="AF396" s="50"/>
    </row>
    <row r="397" spans="1:32" ht="37.5" hidden="1" customHeight="1" x14ac:dyDescent="0.25">
      <c r="A397" s="59"/>
      <c r="B397" s="60"/>
      <c r="C397" s="61"/>
      <c r="D397" s="55"/>
      <c r="E397" s="62"/>
      <c r="F397" s="55"/>
      <c r="G397" s="73"/>
      <c r="H397" s="61"/>
      <c r="J397" s="73"/>
      <c r="K397" s="57"/>
      <c r="L397" s="64"/>
      <c r="M397" s="62"/>
      <c r="N397" s="63"/>
      <c r="O397" s="64"/>
      <c r="P397" s="64"/>
      <c r="Q397" s="53" t="b">
        <f t="shared" ca="1" si="35"/>
        <v>0</v>
      </c>
      <c r="R397" s="54" t="str">
        <f t="shared" si="36"/>
        <v>Resolvida</v>
      </c>
      <c r="S397" s="54" t="str">
        <f t="shared" si="37"/>
        <v>Resolvida</v>
      </c>
      <c r="T397" s="54" t="str">
        <f t="shared" ca="1" si="38"/>
        <v>N/A</v>
      </c>
      <c r="U397" s="54" t="str">
        <f t="shared" si="39"/>
        <v>Não se aplica</v>
      </c>
      <c r="V397" s="50"/>
      <c r="W397" s="50"/>
      <c r="X397" s="50"/>
      <c r="AC397" s="50"/>
      <c r="AD397" s="50"/>
      <c r="AE397" s="50"/>
      <c r="AF397" s="50"/>
    </row>
    <row r="398" spans="1:32" ht="37.5" hidden="1" customHeight="1" x14ac:dyDescent="0.25">
      <c r="A398" s="59"/>
      <c r="B398" s="60"/>
      <c r="C398" s="61"/>
      <c r="D398" s="55"/>
      <c r="E398" s="62"/>
      <c r="F398" s="55"/>
      <c r="G398" s="73"/>
      <c r="H398" s="61"/>
      <c r="J398" s="73"/>
      <c r="K398" s="57"/>
      <c r="L398" s="64"/>
      <c r="M398" s="62"/>
      <c r="N398" s="73"/>
      <c r="O398" s="64"/>
      <c r="P398" s="64"/>
      <c r="Q398" s="53" t="b">
        <f t="shared" ca="1" si="35"/>
        <v>0</v>
      </c>
      <c r="R398" s="54" t="str">
        <f t="shared" si="36"/>
        <v>Resolvida</v>
      </c>
      <c r="S398" s="54" t="str">
        <f t="shared" si="37"/>
        <v>Resolvida</v>
      </c>
      <c r="T398" s="54" t="str">
        <f t="shared" ca="1" si="38"/>
        <v>N/A</v>
      </c>
      <c r="U398" s="54" t="str">
        <f t="shared" si="39"/>
        <v>Não se aplica</v>
      </c>
      <c r="V398" s="50"/>
      <c r="W398" s="50"/>
      <c r="X398" s="50"/>
      <c r="AC398" s="50"/>
      <c r="AD398" s="50"/>
      <c r="AE398" s="50"/>
      <c r="AF398" s="50"/>
    </row>
    <row r="399" spans="1:32" ht="37.5" hidden="1" customHeight="1" x14ac:dyDescent="0.25">
      <c r="A399" s="59"/>
      <c r="B399" s="60"/>
      <c r="C399" s="61"/>
      <c r="D399" s="55"/>
      <c r="E399" s="62"/>
      <c r="F399" s="55"/>
      <c r="G399" s="73"/>
      <c r="H399" s="61"/>
      <c r="J399" s="73"/>
      <c r="K399" s="57"/>
      <c r="L399" s="64"/>
      <c r="M399" s="62"/>
      <c r="N399" s="63"/>
      <c r="O399" s="64"/>
      <c r="P399" s="64"/>
      <c r="Q399" s="53" t="b">
        <f t="shared" ca="1" si="35"/>
        <v>0</v>
      </c>
      <c r="R399" s="54" t="str">
        <f t="shared" si="36"/>
        <v>Resolvida</v>
      </c>
      <c r="S399" s="54" t="str">
        <f t="shared" si="37"/>
        <v>Resolvida</v>
      </c>
      <c r="T399" s="54" t="str">
        <f t="shared" ca="1" si="38"/>
        <v>N/A</v>
      </c>
      <c r="U399" s="54" t="str">
        <f t="shared" si="39"/>
        <v>Não se aplica</v>
      </c>
      <c r="V399" s="50"/>
      <c r="W399" s="50"/>
      <c r="X399" s="50"/>
      <c r="AC399" s="50"/>
      <c r="AD399" s="50"/>
      <c r="AE399" s="50"/>
      <c r="AF399" s="50"/>
    </row>
    <row r="400" spans="1:32" ht="37.5" hidden="1" customHeight="1" x14ac:dyDescent="0.25">
      <c r="A400" s="59"/>
      <c r="B400" s="60"/>
      <c r="C400" s="61"/>
      <c r="D400" s="55"/>
      <c r="E400" s="62"/>
      <c r="F400" s="55"/>
      <c r="G400" s="73"/>
      <c r="H400" s="61"/>
      <c r="J400" s="73"/>
      <c r="K400" s="57"/>
      <c r="L400" s="64"/>
      <c r="M400" s="62"/>
      <c r="N400" s="63"/>
      <c r="O400" s="64"/>
      <c r="P400" s="64"/>
      <c r="Q400" s="53" t="b">
        <f t="shared" ca="1" si="35"/>
        <v>0</v>
      </c>
      <c r="R400" s="54" t="str">
        <f t="shared" si="36"/>
        <v>Resolvida</v>
      </c>
      <c r="S400" s="54" t="str">
        <f t="shared" si="37"/>
        <v>Resolvida</v>
      </c>
      <c r="T400" s="54" t="str">
        <f t="shared" ca="1" si="38"/>
        <v>N/A</v>
      </c>
      <c r="U400" s="54" t="str">
        <f t="shared" si="39"/>
        <v>Não se aplica</v>
      </c>
      <c r="V400" s="50"/>
      <c r="W400" s="50"/>
      <c r="X400" s="50"/>
      <c r="AC400" s="50"/>
      <c r="AD400" s="50"/>
      <c r="AE400" s="50"/>
      <c r="AF400" s="50"/>
    </row>
    <row r="401" spans="1:32" ht="37.5" hidden="1" customHeight="1" x14ac:dyDescent="0.25">
      <c r="A401" s="59"/>
      <c r="B401" s="60"/>
      <c r="C401" s="61"/>
      <c r="D401" s="55"/>
      <c r="E401" s="62"/>
      <c r="F401" s="55"/>
      <c r="G401" s="73"/>
      <c r="H401" s="61"/>
      <c r="J401" s="73"/>
      <c r="K401" s="57"/>
      <c r="L401" s="64"/>
      <c r="M401" s="62"/>
      <c r="N401" s="63"/>
      <c r="O401" s="64"/>
      <c r="P401" s="64"/>
      <c r="Q401" s="53" t="b">
        <f t="shared" ca="1" si="35"/>
        <v>0</v>
      </c>
      <c r="R401" s="54" t="str">
        <f t="shared" si="36"/>
        <v>Resolvida</v>
      </c>
      <c r="S401" s="54" t="str">
        <f t="shared" si="37"/>
        <v>Resolvida</v>
      </c>
      <c r="T401" s="54" t="str">
        <f t="shared" ca="1" si="38"/>
        <v>N/A</v>
      </c>
      <c r="U401" s="54" t="str">
        <f t="shared" si="39"/>
        <v>Não se aplica</v>
      </c>
      <c r="V401" s="50"/>
      <c r="W401" s="50"/>
      <c r="X401" s="50"/>
      <c r="AC401" s="50"/>
      <c r="AD401" s="50"/>
      <c r="AE401" s="50"/>
      <c r="AF401" s="50"/>
    </row>
    <row r="402" spans="1:32" ht="37.5" hidden="1" customHeight="1" x14ac:dyDescent="0.25">
      <c r="A402" s="59"/>
      <c r="B402" s="60"/>
      <c r="C402" s="61"/>
      <c r="D402" s="55"/>
      <c r="E402" s="62"/>
      <c r="F402" s="55"/>
      <c r="G402" s="73"/>
      <c r="H402" s="61"/>
      <c r="J402" s="73"/>
      <c r="K402" s="57"/>
      <c r="L402" s="64"/>
      <c r="M402" s="62"/>
      <c r="N402" s="63"/>
      <c r="O402" s="64"/>
      <c r="P402" s="64"/>
      <c r="Q402" s="53" t="b">
        <f t="shared" ca="1" si="35"/>
        <v>0</v>
      </c>
      <c r="R402" s="54" t="str">
        <f t="shared" si="36"/>
        <v>Resolvida</v>
      </c>
      <c r="S402" s="54" t="str">
        <f t="shared" si="37"/>
        <v>Resolvida</v>
      </c>
      <c r="T402" s="54" t="str">
        <f t="shared" ca="1" si="38"/>
        <v>N/A</v>
      </c>
      <c r="U402" s="54" t="str">
        <f t="shared" si="39"/>
        <v>Não se aplica</v>
      </c>
      <c r="V402" s="50"/>
      <c r="W402" s="50"/>
      <c r="X402" s="50"/>
      <c r="AC402" s="50"/>
      <c r="AD402" s="50"/>
      <c r="AE402" s="50"/>
      <c r="AF402" s="50"/>
    </row>
    <row r="403" spans="1:32" ht="37.5" hidden="1" customHeight="1" x14ac:dyDescent="0.25">
      <c r="A403" s="59"/>
      <c r="B403" s="60"/>
      <c r="C403" s="61"/>
      <c r="D403" s="55"/>
      <c r="E403" s="62"/>
      <c r="F403" s="55"/>
      <c r="G403" s="73"/>
      <c r="H403" s="61"/>
      <c r="J403" s="73"/>
      <c r="K403" s="57"/>
      <c r="L403" s="64"/>
      <c r="M403" s="62"/>
      <c r="N403" s="63"/>
      <c r="O403" s="64"/>
      <c r="P403" s="64"/>
      <c r="Q403" s="53" t="b">
        <f t="shared" ca="1" si="35"/>
        <v>0</v>
      </c>
      <c r="R403" s="54" t="str">
        <f t="shared" si="36"/>
        <v>Resolvida</v>
      </c>
      <c r="S403" s="54" t="str">
        <f t="shared" si="37"/>
        <v>Resolvida</v>
      </c>
      <c r="T403" s="54" t="str">
        <f t="shared" ca="1" si="38"/>
        <v>N/A</v>
      </c>
      <c r="U403" s="54" t="str">
        <f t="shared" si="39"/>
        <v>Não se aplica</v>
      </c>
      <c r="V403" s="50"/>
      <c r="W403" s="50"/>
      <c r="X403" s="50"/>
      <c r="AC403" s="50"/>
      <c r="AD403" s="50"/>
      <c r="AE403" s="50"/>
      <c r="AF403" s="50"/>
    </row>
    <row r="404" spans="1:32" ht="37.5" hidden="1" customHeight="1" x14ac:dyDescent="0.25">
      <c r="A404" s="59"/>
      <c r="B404" s="60"/>
      <c r="C404" s="61"/>
      <c r="D404" s="55"/>
      <c r="E404" s="62"/>
      <c r="F404" s="55"/>
      <c r="G404" s="73"/>
      <c r="H404" s="61"/>
      <c r="J404" s="73"/>
      <c r="K404" s="57"/>
      <c r="L404" s="64"/>
      <c r="M404" s="62"/>
      <c r="N404" s="63"/>
      <c r="O404" s="64"/>
      <c r="P404" s="64"/>
      <c r="Q404" s="53" t="b">
        <f t="shared" ca="1" si="35"/>
        <v>0</v>
      </c>
      <c r="R404" s="54" t="str">
        <f t="shared" si="36"/>
        <v>Resolvida</v>
      </c>
      <c r="S404" s="54" t="str">
        <f t="shared" si="37"/>
        <v>Resolvida</v>
      </c>
      <c r="T404" s="54" t="str">
        <f t="shared" ca="1" si="38"/>
        <v>N/A</v>
      </c>
      <c r="U404" s="54" t="str">
        <f t="shared" si="39"/>
        <v>Não se aplica</v>
      </c>
      <c r="V404" s="50"/>
      <c r="W404" s="50"/>
      <c r="X404" s="50"/>
      <c r="AC404" s="50"/>
      <c r="AD404" s="50"/>
      <c r="AE404" s="50"/>
      <c r="AF404" s="50"/>
    </row>
    <row r="405" spans="1:32" ht="37.5" hidden="1" customHeight="1" x14ac:dyDescent="0.25">
      <c r="A405" s="59"/>
      <c r="B405" s="60"/>
      <c r="C405" s="61"/>
      <c r="D405" s="55"/>
      <c r="E405" s="62"/>
      <c r="F405" s="55"/>
      <c r="G405" s="73"/>
      <c r="H405" s="61"/>
      <c r="J405" s="73"/>
      <c r="K405" s="57"/>
      <c r="L405" s="64"/>
      <c r="M405" s="62"/>
      <c r="N405" s="63"/>
      <c r="O405" s="64"/>
      <c r="P405" s="64"/>
      <c r="Q405" s="53" t="b">
        <f t="shared" ca="1" si="35"/>
        <v>0</v>
      </c>
      <c r="R405" s="54" t="str">
        <f t="shared" si="36"/>
        <v>Resolvida</v>
      </c>
      <c r="S405" s="54" t="str">
        <f t="shared" si="37"/>
        <v>Resolvida</v>
      </c>
      <c r="T405" s="54" t="str">
        <f t="shared" ca="1" si="38"/>
        <v>N/A</v>
      </c>
      <c r="U405" s="54" t="str">
        <f t="shared" si="39"/>
        <v>Não se aplica</v>
      </c>
      <c r="V405" s="50"/>
      <c r="W405" s="50"/>
      <c r="X405" s="50"/>
      <c r="AC405" s="50"/>
      <c r="AD405" s="50"/>
      <c r="AE405" s="50"/>
      <c r="AF405" s="50"/>
    </row>
    <row r="406" spans="1:32" ht="37.5" hidden="1" customHeight="1" x14ac:dyDescent="0.25">
      <c r="A406" s="59"/>
      <c r="B406" s="60"/>
      <c r="C406" s="61"/>
      <c r="D406" s="55"/>
      <c r="E406" s="62"/>
      <c r="F406" s="55"/>
      <c r="G406" s="73"/>
      <c r="H406" s="61"/>
      <c r="J406" s="73"/>
      <c r="K406" s="57"/>
      <c r="L406" s="64"/>
      <c r="M406" s="62"/>
      <c r="N406" s="63"/>
      <c r="O406" s="64"/>
      <c r="P406" s="64"/>
      <c r="Q406" s="53" t="b">
        <f t="shared" ca="1" si="35"/>
        <v>0</v>
      </c>
      <c r="R406" s="54" t="str">
        <f t="shared" si="36"/>
        <v>Resolvida</v>
      </c>
      <c r="S406" s="54" t="str">
        <f t="shared" si="37"/>
        <v>Resolvida</v>
      </c>
      <c r="T406" s="54" t="str">
        <f t="shared" ca="1" si="38"/>
        <v>N/A</v>
      </c>
      <c r="U406" s="54" t="str">
        <f t="shared" si="39"/>
        <v>Não se aplica</v>
      </c>
      <c r="V406" s="50"/>
      <c r="W406" s="50"/>
      <c r="X406" s="50"/>
      <c r="AC406" s="50"/>
      <c r="AD406" s="50"/>
      <c r="AE406" s="50"/>
      <c r="AF406" s="50"/>
    </row>
    <row r="407" spans="1:32" ht="37.5" hidden="1" customHeight="1" x14ac:dyDescent="0.25">
      <c r="A407" s="59"/>
      <c r="B407" s="60"/>
      <c r="C407" s="61"/>
      <c r="D407" s="55"/>
      <c r="E407" s="62"/>
      <c r="F407" s="55"/>
      <c r="G407" s="73"/>
      <c r="H407" s="61"/>
      <c r="J407" s="73"/>
      <c r="K407" s="57"/>
      <c r="L407" s="64"/>
      <c r="M407" s="62"/>
      <c r="N407" s="63"/>
      <c r="O407" s="64"/>
      <c r="P407" s="64"/>
      <c r="Q407" s="53" t="b">
        <f t="shared" ca="1" si="35"/>
        <v>0</v>
      </c>
      <c r="R407" s="54" t="str">
        <f t="shared" si="36"/>
        <v>Resolvida</v>
      </c>
      <c r="S407" s="54" t="str">
        <f t="shared" si="37"/>
        <v>Resolvida</v>
      </c>
      <c r="T407" s="54" t="str">
        <f t="shared" ca="1" si="38"/>
        <v>N/A</v>
      </c>
      <c r="U407" s="54" t="str">
        <f t="shared" si="39"/>
        <v>Não se aplica</v>
      </c>
      <c r="V407" s="50"/>
      <c r="W407" s="50"/>
      <c r="X407" s="50"/>
      <c r="AC407" s="50"/>
      <c r="AD407" s="50"/>
      <c r="AE407" s="50"/>
      <c r="AF407" s="50"/>
    </row>
    <row r="408" spans="1:32" ht="37.5" hidden="1" customHeight="1" x14ac:dyDescent="0.25">
      <c r="A408" s="59"/>
      <c r="B408" s="60"/>
      <c r="C408" s="61"/>
      <c r="D408" s="55"/>
      <c r="E408" s="62"/>
      <c r="F408" s="55"/>
      <c r="G408" s="73"/>
      <c r="H408" s="61"/>
      <c r="J408" s="73"/>
      <c r="K408" s="57"/>
      <c r="L408" s="64"/>
      <c r="M408" s="62"/>
      <c r="N408" s="63"/>
      <c r="O408" s="64"/>
      <c r="P408" s="64"/>
      <c r="Q408" s="53" t="b">
        <f t="shared" ca="1" si="35"/>
        <v>0</v>
      </c>
      <c r="R408" s="54" t="str">
        <f t="shared" si="36"/>
        <v>Resolvida</v>
      </c>
      <c r="S408" s="54" t="str">
        <f t="shared" si="37"/>
        <v>Resolvida</v>
      </c>
      <c r="T408" s="54" t="str">
        <f t="shared" ca="1" si="38"/>
        <v>N/A</v>
      </c>
      <c r="U408" s="54" t="str">
        <f t="shared" si="39"/>
        <v>Não se aplica</v>
      </c>
      <c r="V408" s="50"/>
      <c r="W408" s="50"/>
      <c r="X408" s="50"/>
      <c r="AC408" s="50"/>
      <c r="AD408" s="50"/>
      <c r="AE408" s="50"/>
      <c r="AF408" s="50"/>
    </row>
    <row r="409" spans="1:32" ht="37.5" hidden="1" customHeight="1" x14ac:dyDescent="0.25">
      <c r="A409" s="59"/>
      <c r="B409" s="60"/>
      <c r="C409" s="61"/>
      <c r="D409" s="55"/>
      <c r="E409" s="62"/>
      <c r="F409" s="55"/>
      <c r="G409" s="73"/>
      <c r="H409" s="61"/>
      <c r="J409" s="73"/>
      <c r="K409" s="57"/>
      <c r="L409" s="64"/>
      <c r="M409" s="62"/>
      <c r="N409" s="63"/>
      <c r="O409" s="64"/>
      <c r="P409" s="64"/>
      <c r="Q409" s="53" t="b">
        <f t="shared" ca="1" si="35"/>
        <v>0</v>
      </c>
      <c r="R409" s="54" t="str">
        <f t="shared" si="36"/>
        <v>Resolvida</v>
      </c>
      <c r="S409" s="54" t="str">
        <f t="shared" si="37"/>
        <v>Resolvida</v>
      </c>
      <c r="T409" s="54" t="str">
        <f t="shared" ca="1" si="38"/>
        <v>N/A</v>
      </c>
      <c r="U409" s="54" t="str">
        <f t="shared" si="39"/>
        <v>Não se aplica</v>
      </c>
      <c r="V409" s="50"/>
      <c r="W409" s="50"/>
      <c r="X409" s="50"/>
      <c r="AC409" s="50"/>
      <c r="AD409" s="50"/>
      <c r="AE409" s="50"/>
      <c r="AF409" s="50"/>
    </row>
    <row r="410" spans="1:32" ht="37.5" hidden="1" customHeight="1" x14ac:dyDescent="0.25">
      <c r="A410" s="59"/>
      <c r="B410" s="60"/>
      <c r="C410" s="61"/>
      <c r="D410" s="55"/>
      <c r="E410" s="62"/>
      <c r="F410" s="55"/>
      <c r="G410" s="73"/>
      <c r="H410" s="61"/>
      <c r="J410" s="73"/>
      <c r="K410" s="57"/>
      <c r="L410" s="64"/>
      <c r="M410" s="62"/>
      <c r="N410" s="63"/>
      <c r="O410" s="64"/>
      <c r="P410" s="64"/>
      <c r="Q410" s="53" t="b">
        <f t="shared" ca="1" si="35"/>
        <v>0</v>
      </c>
      <c r="R410" s="54" t="str">
        <f t="shared" si="36"/>
        <v>Resolvida</v>
      </c>
      <c r="S410" s="54" t="str">
        <f t="shared" si="37"/>
        <v>Resolvida</v>
      </c>
      <c r="T410" s="54" t="str">
        <f t="shared" ca="1" si="38"/>
        <v>N/A</v>
      </c>
      <c r="U410" s="54" t="str">
        <f t="shared" si="39"/>
        <v>Não se aplica</v>
      </c>
      <c r="V410" s="50"/>
      <c r="W410" s="50"/>
      <c r="X410" s="50"/>
      <c r="AC410" s="50"/>
      <c r="AD410" s="50"/>
      <c r="AE410" s="50"/>
      <c r="AF410" s="50"/>
    </row>
    <row r="411" spans="1:32" ht="37.5" hidden="1" customHeight="1" x14ac:dyDescent="0.25">
      <c r="A411" s="59"/>
      <c r="B411" s="60"/>
      <c r="C411" s="61"/>
      <c r="D411" s="55"/>
      <c r="E411" s="62"/>
      <c r="F411" s="55"/>
      <c r="G411" s="73"/>
      <c r="H411" s="61"/>
      <c r="J411" s="73"/>
      <c r="K411" s="57"/>
      <c r="L411" s="64"/>
      <c r="M411" s="62"/>
      <c r="N411" s="63"/>
      <c r="O411" s="64"/>
      <c r="P411" s="64"/>
      <c r="Q411" s="53" t="b">
        <f t="shared" ca="1" si="35"/>
        <v>0</v>
      </c>
      <c r="R411" s="54" t="str">
        <f t="shared" si="36"/>
        <v>Resolvida</v>
      </c>
      <c r="S411" s="54" t="str">
        <f t="shared" si="37"/>
        <v>Resolvida</v>
      </c>
      <c r="T411" s="54" t="str">
        <f t="shared" ca="1" si="38"/>
        <v>N/A</v>
      </c>
      <c r="U411" s="54" t="str">
        <f t="shared" si="39"/>
        <v>Não se aplica</v>
      </c>
      <c r="V411" s="50"/>
      <c r="W411" s="50"/>
      <c r="X411" s="50"/>
      <c r="AC411" s="50"/>
      <c r="AD411" s="50"/>
      <c r="AE411" s="50"/>
      <c r="AF411" s="50"/>
    </row>
    <row r="412" spans="1:32" ht="37.5" hidden="1" customHeight="1" x14ac:dyDescent="0.25">
      <c r="A412" s="59"/>
      <c r="B412" s="60"/>
      <c r="C412" s="61"/>
      <c r="D412" s="55"/>
      <c r="E412" s="62"/>
      <c r="F412" s="55"/>
      <c r="G412" s="73"/>
      <c r="H412" s="61"/>
      <c r="J412" s="73"/>
      <c r="K412" s="57"/>
      <c r="L412" s="64"/>
      <c r="M412" s="62"/>
      <c r="N412" s="63"/>
      <c r="O412" s="64"/>
      <c r="P412" s="64"/>
      <c r="Q412" s="53" t="b">
        <f t="shared" ca="1" si="35"/>
        <v>0</v>
      </c>
      <c r="R412" s="54" t="str">
        <f t="shared" si="36"/>
        <v>Resolvida</v>
      </c>
      <c r="S412" s="54" t="str">
        <f t="shared" si="37"/>
        <v>Resolvida</v>
      </c>
      <c r="T412" s="54" t="str">
        <f t="shared" ca="1" si="38"/>
        <v>N/A</v>
      </c>
      <c r="U412" s="54" t="str">
        <f t="shared" si="39"/>
        <v>Não se aplica</v>
      </c>
      <c r="V412" s="50"/>
      <c r="W412" s="50"/>
      <c r="X412" s="50"/>
      <c r="AC412" s="50"/>
      <c r="AD412" s="50"/>
      <c r="AE412" s="50"/>
      <c r="AF412" s="50"/>
    </row>
    <row r="413" spans="1:32" ht="37.5" hidden="1" customHeight="1" x14ac:dyDescent="0.25">
      <c r="A413" s="59"/>
      <c r="B413" s="60"/>
      <c r="C413" s="61"/>
      <c r="D413" s="55"/>
      <c r="E413" s="62"/>
      <c r="F413" s="55"/>
      <c r="G413" s="73"/>
      <c r="H413" s="61"/>
      <c r="J413" s="73"/>
      <c r="K413" s="57"/>
      <c r="L413" s="64"/>
      <c r="M413" s="62"/>
      <c r="N413" s="63"/>
      <c r="O413" s="64"/>
      <c r="P413" s="64"/>
      <c r="Q413" s="53" t="b">
        <f t="shared" ca="1" si="35"/>
        <v>0</v>
      </c>
      <c r="R413" s="54" t="str">
        <f t="shared" si="36"/>
        <v>Resolvida</v>
      </c>
      <c r="S413" s="54" t="str">
        <f t="shared" si="37"/>
        <v>Resolvida</v>
      </c>
      <c r="T413" s="54" t="str">
        <f t="shared" ca="1" si="38"/>
        <v>N/A</v>
      </c>
      <c r="U413" s="54" t="str">
        <f t="shared" si="39"/>
        <v>Não se aplica</v>
      </c>
      <c r="V413" s="50"/>
      <c r="W413" s="50"/>
      <c r="X413" s="50"/>
      <c r="AC413" s="50"/>
      <c r="AD413" s="50"/>
      <c r="AE413" s="50"/>
      <c r="AF413" s="50"/>
    </row>
    <row r="414" spans="1:32" ht="37.5" hidden="1" customHeight="1" x14ac:dyDescent="0.25">
      <c r="A414" s="59"/>
      <c r="B414" s="60"/>
      <c r="C414" s="61"/>
      <c r="D414" s="55"/>
      <c r="E414" s="62"/>
      <c r="F414" s="55"/>
      <c r="G414" s="73"/>
      <c r="H414" s="61"/>
      <c r="J414" s="73"/>
      <c r="K414" s="57"/>
      <c r="L414" s="64"/>
      <c r="M414" s="62"/>
      <c r="N414" s="63"/>
      <c r="O414" s="64"/>
      <c r="P414" s="64"/>
      <c r="Q414" s="53" t="b">
        <f t="shared" ca="1" si="35"/>
        <v>0</v>
      </c>
      <c r="R414" s="54" t="str">
        <f t="shared" si="36"/>
        <v>Resolvida</v>
      </c>
      <c r="S414" s="54" t="str">
        <f t="shared" si="37"/>
        <v>Resolvida</v>
      </c>
      <c r="T414" s="54" t="str">
        <f t="shared" ca="1" si="38"/>
        <v>N/A</v>
      </c>
      <c r="U414" s="54" t="str">
        <f t="shared" si="39"/>
        <v>Não se aplica</v>
      </c>
      <c r="V414" s="50"/>
      <c r="W414" s="50"/>
      <c r="X414" s="50"/>
      <c r="AC414" s="50"/>
      <c r="AD414" s="50"/>
      <c r="AE414" s="50"/>
      <c r="AF414" s="50"/>
    </row>
    <row r="415" spans="1:32" ht="37.5" hidden="1" customHeight="1" x14ac:dyDescent="0.25">
      <c r="A415" s="59"/>
      <c r="B415" s="60"/>
      <c r="C415" s="61"/>
      <c r="D415" s="55"/>
      <c r="E415" s="62"/>
      <c r="F415" s="55"/>
      <c r="G415" s="73"/>
      <c r="H415" s="61"/>
      <c r="J415" s="73"/>
      <c r="K415" s="57"/>
      <c r="L415" s="64"/>
      <c r="M415" s="62"/>
      <c r="N415" s="63"/>
      <c r="O415" s="64"/>
      <c r="P415" s="64"/>
      <c r="Q415" s="53" t="b">
        <f t="shared" ca="1" si="35"/>
        <v>0</v>
      </c>
      <c r="R415" s="54" t="str">
        <f t="shared" si="36"/>
        <v>Resolvida</v>
      </c>
      <c r="S415" s="54" t="str">
        <f t="shared" si="37"/>
        <v>Resolvida</v>
      </c>
      <c r="T415" s="54" t="str">
        <f t="shared" ca="1" si="38"/>
        <v>N/A</v>
      </c>
      <c r="U415" s="54" t="str">
        <f t="shared" si="39"/>
        <v>Não se aplica</v>
      </c>
      <c r="V415" s="50"/>
      <c r="W415" s="50"/>
      <c r="X415" s="50"/>
      <c r="AC415" s="50"/>
      <c r="AD415" s="50"/>
      <c r="AE415" s="50"/>
      <c r="AF415" s="50"/>
    </row>
    <row r="416" spans="1:32" ht="37.5" hidden="1" customHeight="1" x14ac:dyDescent="0.25">
      <c r="A416" s="59"/>
      <c r="B416" s="60"/>
      <c r="C416" s="61"/>
      <c r="D416" s="55"/>
      <c r="E416" s="62"/>
      <c r="F416" s="55"/>
      <c r="G416" s="73"/>
      <c r="H416" s="61"/>
      <c r="J416" s="73"/>
      <c r="K416" s="57"/>
      <c r="L416" s="64"/>
      <c r="M416" s="62"/>
      <c r="N416" s="63"/>
      <c r="O416" s="64"/>
      <c r="P416" s="64"/>
      <c r="Q416" s="53" t="b">
        <f t="shared" ca="1" si="35"/>
        <v>0</v>
      </c>
      <c r="R416" s="54" t="str">
        <f t="shared" si="36"/>
        <v>Resolvida</v>
      </c>
      <c r="S416" s="54" t="str">
        <f t="shared" si="37"/>
        <v>Resolvida</v>
      </c>
      <c r="T416" s="54" t="str">
        <f t="shared" ca="1" si="38"/>
        <v>N/A</v>
      </c>
      <c r="U416" s="54" t="str">
        <f t="shared" si="39"/>
        <v>Não se aplica</v>
      </c>
      <c r="V416" s="50"/>
      <c r="W416" s="50"/>
      <c r="X416" s="50"/>
      <c r="AC416" s="50"/>
      <c r="AD416" s="50"/>
      <c r="AE416" s="50"/>
      <c r="AF416" s="50"/>
    </row>
    <row r="417" spans="1:32" ht="37.5" hidden="1" customHeight="1" x14ac:dyDescent="0.25">
      <c r="A417" s="59"/>
      <c r="B417" s="60"/>
      <c r="C417" s="61"/>
      <c r="D417" s="55"/>
      <c r="E417" s="62"/>
      <c r="F417" s="55"/>
      <c r="G417" s="73"/>
      <c r="H417" s="61"/>
      <c r="J417" s="73"/>
      <c r="K417" s="57"/>
      <c r="L417" s="64"/>
      <c r="M417" s="62"/>
      <c r="N417" s="63"/>
      <c r="O417" s="64"/>
      <c r="P417" s="64"/>
      <c r="Q417" s="53" t="b">
        <f t="shared" ca="1" si="35"/>
        <v>0</v>
      </c>
      <c r="R417" s="54" t="str">
        <f t="shared" si="36"/>
        <v>Resolvida</v>
      </c>
      <c r="S417" s="54" t="str">
        <f t="shared" si="37"/>
        <v>Resolvida</v>
      </c>
      <c r="T417" s="54" t="str">
        <f t="shared" ca="1" si="38"/>
        <v>N/A</v>
      </c>
      <c r="U417" s="54" t="str">
        <f t="shared" si="39"/>
        <v>Não se aplica</v>
      </c>
      <c r="V417" s="50"/>
      <c r="W417" s="50"/>
      <c r="X417" s="50"/>
      <c r="AC417" s="50"/>
      <c r="AD417" s="50"/>
      <c r="AE417" s="50"/>
      <c r="AF417" s="50"/>
    </row>
    <row r="418" spans="1:32" ht="37.5" hidden="1" customHeight="1" x14ac:dyDescent="0.25">
      <c r="A418" s="59"/>
      <c r="B418" s="60"/>
      <c r="C418" s="61"/>
      <c r="D418" s="55"/>
      <c r="E418" s="62"/>
      <c r="F418" s="55"/>
      <c r="G418" s="73"/>
      <c r="H418" s="61"/>
      <c r="J418" s="73"/>
      <c r="K418" s="57"/>
      <c r="L418" s="64"/>
      <c r="M418" s="62"/>
      <c r="N418" s="63"/>
      <c r="O418" s="64"/>
      <c r="P418" s="64"/>
      <c r="Q418" s="53" t="b">
        <f t="shared" ca="1" si="35"/>
        <v>0</v>
      </c>
      <c r="R418" s="54" t="str">
        <f t="shared" si="36"/>
        <v>Resolvida</v>
      </c>
      <c r="S418" s="54" t="str">
        <f t="shared" si="37"/>
        <v>Resolvida</v>
      </c>
      <c r="T418" s="54" t="str">
        <f t="shared" ca="1" si="38"/>
        <v>N/A</v>
      </c>
      <c r="U418" s="54" t="str">
        <f t="shared" si="39"/>
        <v>Não se aplica</v>
      </c>
      <c r="V418" s="50"/>
      <c r="W418" s="50"/>
      <c r="X418" s="50"/>
      <c r="AC418" s="50"/>
      <c r="AD418" s="50"/>
      <c r="AE418" s="50"/>
      <c r="AF418" s="50"/>
    </row>
    <row r="419" spans="1:32" ht="37.5" hidden="1" customHeight="1" x14ac:dyDescent="0.25">
      <c r="A419" s="59"/>
      <c r="B419" s="60"/>
      <c r="C419" s="61"/>
      <c r="D419" s="55"/>
      <c r="E419" s="62"/>
      <c r="F419" s="55"/>
      <c r="G419" s="73"/>
      <c r="H419" s="61"/>
      <c r="J419" s="73"/>
      <c r="K419" s="57"/>
      <c r="L419" s="64"/>
      <c r="M419" s="62"/>
      <c r="N419" s="63"/>
      <c r="O419" s="64"/>
      <c r="P419" s="64"/>
      <c r="Q419" s="53" t="b">
        <f t="shared" ca="1" si="35"/>
        <v>0</v>
      </c>
      <c r="R419" s="54" t="str">
        <f t="shared" si="36"/>
        <v>Resolvida</v>
      </c>
      <c r="S419" s="54" t="str">
        <f t="shared" si="37"/>
        <v>Resolvida</v>
      </c>
      <c r="T419" s="54" t="str">
        <f t="shared" ca="1" si="38"/>
        <v>N/A</v>
      </c>
      <c r="U419" s="54" t="str">
        <f t="shared" si="39"/>
        <v>Não se aplica</v>
      </c>
      <c r="V419" s="50"/>
      <c r="W419" s="50"/>
      <c r="X419" s="50"/>
      <c r="AC419" s="50"/>
      <c r="AD419" s="50"/>
      <c r="AE419" s="50"/>
      <c r="AF419" s="50"/>
    </row>
    <row r="420" spans="1:32" ht="37.5" hidden="1" customHeight="1" x14ac:dyDescent="0.25">
      <c r="A420" s="59"/>
      <c r="B420" s="60"/>
      <c r="C420" s="61"/>
      <c r="D420" s="55"/>
      <c r="E420" s="62"/>
      <c r="F420" s="55"/>
      <c r="G420" s="73"/>
      <c r="H420" s="61"/>
      <c r="J420" s="73"/>
      <c r="K420" s="57"/>
      <c r="L420" s="64"/>
      <c r="M420" s="62"/>
      <c r="N420" s="63"/>
      <c r="O420" s="64"/>
      <c r="P420" s="64"/>
      <c r="Q420" s="53" t="b">
        <f t="shared" ca="1" si="35"/>
        <v>0</v>
      </c>
      <c r="R420" s="54" t="str">
        <f t="shared" si="36"/>
        <v>Resolvida</v>
      </c>
      <c r="S420" s="54" t="str">
        <f t="shared" si="37"/>
        <v>Resolvida</v>
      </c>
      <c r="T420" s="54" t="str">
        <f t="shared" ca="1" si="38"/>
        <v>N/A</v>
      </c>
      <c r="U420" s="54" t="str">
        <f t="shared" si="39"/>
        <v>Não se aplica</v>
      </c>
      <c r="V420" s="50"/>
      <c r="W420" s="50"/>
      <c r="X420" s="50"/>
      <c r="AC420" s="50"/>
      <c r="AD420" s="50"/>
      <c r="AE420" s="50"/>
      <c r="AF420" s="50"/>
    </row>
    <row r="421" spans="1:32" ht="37.5" hidden="1" customHeight="1" x14ac:dyDescent="0.25">
      <c r="A421" s="59"/>
      <c r="B421" s="60"/>
      <c r="C421" s="61"/>
      <c r="D421" s="55"/>
      <c r="E421" s="62"/>
      <c r="F421" s="55"/>
      <c r="G421" s="73"/>
      <c r="H421" s="61"/>
      <c r="J421" s="73"/>
      <c r="K421" s="57"/>
      <c r="L421" s="64"/>
      <c r="M421" s="62"/>
      <c r="N421" s="63"/>
      <c r="O421" s="64"/>
      <c r="P421" s="64"/>
      <c r="Q421" s="53" t="b">
        <f t="shared" ca="1" si="35"/>
        <v>0</v>
      </c>
      <c r="R421" s="54" t="str">
        <f t="shared" si="36"/>
        <v>Resolvida</v>
      </c>
      <c r="S421" s="54" t="str">
        <f t="shared" si="37"/>
        <v>Resolvida</v>
      </c>
      <c r="T421" s="54" t="str">
        <f t="shared" ca="1" si="38"/>
        <v>N/A</v>
      </c>
      <c r="U421" s="54" t="str">
        <f t="shared" si="39"/>
        <v>Não se aplica</v>
      </c>
      <c r="V421" s="50"/>
      <c r="W421" s="50"/>
      <c r="X421" s="50"/>
      <c r="AC421" s="50"/>
      <c r="AD421" s="50"/>
      <c r="AE421" s="50"/>
      <c r="AF421" s="50"/>
    </row>
    <row r="422" spans="1:32" ht="37.5" hidden="1" customHeight="1" x14ac:dyDescent="0.25">
      <c r="A422" s="59"/>
      <c r="B422" s="60"/>
      <c r="C422" s="61"/>
      <c r="D422" s="55"/>
      <c r="E422" s="62"/>
      <c r="F422" s="55"/>
      <c r="G422" s="73"/>
      <c r="H422" s="61"/>
      <c r="J422" s="73"/>
      <c r="K422" s="57"/>
      <c r="L422" s="64"/>
      <c r="M422" s="62"/>
      <c r="N422" s="63"/>
      <c r="O422" s="64"/>
      <c r="P422" s="64"/>
      <c r="Q422" s="53" t="b">
        <f t="shared" ca="1" si="35"/>
        <v>0</v>
      </c>
      <c r="R422" s="54" t="str">
        <f t="shared" si="36"/>
        <v>Resolvida</v>
      </c>
      <c r="S422" s="54" t="str">
        <f t="shared" si="37"/>
        <v>Resolvida</v>
      </c>
      <c r="T422" s="54" t="str">
        <f t="shared" ca="1" si="38"/>
        <v>N/A</v>
      </c>
      <c r="U422" s="54" t="str">
        <f t="shared" si="39"/>
        <v>Não se aplica</v>
      </c>
      <c r="V422" s="50"/>
      <c r="W422" s="50"/>
      <c r="X422" s="50"/>
      <c r="AC422" s="50"/>
      <c r="AD422" s="50"/>
      <c r="AE422" s="50"/>
      <c r="AF422" s="50"/>
    </row>
    <row r="423" spans="1:32" ht="37.5" hidden="1" customHeight="1" x14ac:dyDescent="0.25">
      <c r="A423" s="59"/>
      <c r="B423" s="60"/>
      <c r="C423" s="61"/>
      <c r="D423" s="55"/>
      <c r="E423" s="62"/>
      <c r="F423" s="55"/>
      <c r="G423" s="73"/>
      <c r="H423" s="61"/>
      <c r="J423" s="73"/>
      <c r="K423" s="57"/>
      <c r="L423" s="64"/>
      <c r="M423" s="62"/>
      <c r="N423" s="63"/>
      <c r="O423" s="64"/>
      <c r="P423" s="64"/>
      <c r="Q423" s="53" t="b">
        <f t="shared" ca="1" si="35"/>
        <v>0</v>
      </c>
      <c r="R423" s="54" t="str">
        <f t="shared" si="36"/>
        <v>Resolvida</v>
      </c>
      <c r="S423" s="54" t="str">
        <f t="shared" si="37"/>
        <v>Resolvida</v>
      </c>
      <c r="T423" s="54" t="str">
        <f t="shared" ca="1" si="38"/>
        <v>N/A</v>
      </c>
      <c r="U423" s="54" t="str">
        <f t="shared" si="39"/>
        <v>Não se aplica</v>
      </c>
      <c r="V423" s="50"/>
      <c r="W423" s="50"/>
      <c r="X423" s="50"/>
      <c r="AC423" s="50"/>
      <c r="AD423" s="50"/>
      <c r="AE423" s="50"/>
      <c r="AF423" s="50"/>
    </row>
    <row r="424" spans="1:32" ht="37.5" hidden="1" customHeight="1" x14ac:dyDescent="0.25">
      <c r="A424" s="59"/>
      <c r="B424" s="60"/>
      <c r="C424" s="61"/>
      <c r="D424" s="55"/>
      <c r="E424" s="62"/>
      <c r="F424" s="55"/>
      <c r="G424" s="73"/>
      <c r="H424" s="61"/>
      <c r="J424" s="73"/>
      <c r="K424" s="57"/>
      <c r="L424" s="64"/>
      <c r="M424" s="62"/>
      <c r="N424" s="63"/>
      <c r="O424" s="64"/>
      <c r="P424" s="64"/>
      <c r="Q424" s="53" t="b">
        <f t="shared" ca="1" si="35"/>
        <v>0</v>
      </c>
      <c r="R424" s="54" t="str">
        <f t="shared" si="36"/>
        <v>Resolvida</v>
      </c>
      <c r="S424" s="54" t="str">
        <f t="shared" si="37"/>
        <v>Resolvida</v>
      </c>
      <c r="T424" s="54" t="str">
        <f t="shared" ca="1" si="38"/>
        <v>N/A</v>
      </c>
      <c r="U424" s="54" t="str">
        <f t="shared" si="39"/>
        <v>Não se aplica</v>
      </c>
      <c r="V424" s="50"/>
      <c r="W424" s="50"/>
      <c r="X424" s="50"/>
      <c r="AC424" s="50"/>
      <c r="AD424" s="50"/>
      <c r="AE424" s="50"/>
      <c r="AF424" s="50"/>
    </row>
    <row r="425" spans="1:32" ht="37.5" hidden="1" customHeight="1" x14ac:dyDescent="0.25">
      <c r="A425" s="59"/>
      <c r="B425" s="60"/>
      <c r="C425" s="61"/>
      <c r="D425" s="55"/>
      <c r="E425" s="62"/>
      <c r="F425" s="55"/>
      <c r="G425" s="73"/>
      <c r="H425" s="61"/>
      <c r="J425" s="73"/>
      <c r="K425" s="57"/>
      <c r="L425" s="64"/>
      <c r="M425" s="62"/>
      <c r="N425" s="63"/>
      <c r="O425" s="64"/>
      <c r="P425" s="64"/>
      <c r="Q425" s="53" t="b">
        <f t="shared" ca="1" si="35"/>
        <v>0</v>
      </c>
      <c r="R425" s="54" t="str">
        <f t="shared" si="36"/>
        <v>Resolvida</v>
      </c>
      <c r="S425" s="54" t="str">
        <f t="shared" si="37"/>
        <v>Resolvida</v>
      </c>
      <c r="T425" s="54" t="str">
        <f t="shared" ca="1" si="38"/>
        <v>N/A</v>
      </c>
      <c r="U425" s="54" t="str">
        <f t="shared" si="39"/>
        <v>Não se aplica</v>
      </c>
      <c r="V425" s="50"/>
      <c r="W425" s="50"/>
      <c r="X425" s="50"/>
      <c r="AC425" s="50"/>
      <c r="AD425" s="50"/>
      <c r="AE425" s="50"/>
      <c r="AF425" s="50"/>
    </row>
    <row r="426" spans="1:32" ht="37.5" hidden="1" customHeight="1" x14ac:dyDescent="0.25">
      <c r="A426" s="59"/>
      <c r="B426" s="60"/>
      <c r="C426" s="61"/>
      <c r="D426" s="55"/>
      <c r="E426" s="62"/>
      <c r="F426" s="55"/>
      <c r="G426" s="73"/>
      <c r="H426" s="61"/>
      <c r="J426" s="73"/>
      <c r="K426" s="57"/>
      <c r="L426" s="64"/>
      <c r="M426" s="62"/>
      <c r="N426" s="63"/>
      <c r="O426" s="64"/>
      <c r="P426" s="64"/>
      <c r="Q426" s="53" t="b">
        <f t="shared" ca="1" si="35"/>
        <v>0</v>
      </c>
      <c r="R426" s="54" t="str">
        <f t="shared" si="36"/>
        <v>Resolvida</v>
      </c>
      <c r="S426" s="54" t="str">
        <f t="shared" si="37"/>
        <v>Resolvida</v>
      </c>
      <c r="T426" s="54" t="str">
        <f t="shared" ca="1" si="38"/>
        <v>N/A</v>
      </c>
      <c r="U426" s="54" t="str">
        <f t="shared" si="39"/>
        <v>Não se aplica</v>
      </c>
      <c r="V426" s="50"/>
      <c r="W426" s="50"/>
      <c r="X426" s="50"/>
      <c r="AC426" s="50"/>
      <c r="AD426" s="50"/>
      <c r="AE426" s="50"/>
      <c r="AF426" s="50"/>
    </row>
    <row r="427" spans="1:32" ht="37.5" hidden="1" customHeight="1" x14ac:dyDescent="0.25">
      <c r="A427" s="59"/>
      <c r="B427" s="60"/>
      <c r="C427" s="61"/>
      <c r="D427" s="55"/>
      <c r="E427" s="62"/>
      <c r="F427" s="55"/>
      <c r="G427" s="73"/>
      <c r="H427" s="61"/>
      <c r="J427" s="73"/>
      <c r="K427" s="57"/>
      <c r="L427" s="64"/>
      <c r="M427" s="62"/>
      <c r="N427" s="63"/>
      <c r="O427" s="64"/>
      <c r="P427" s="64"/>
      <c r="Q427" s="53" t="b">
        <f t="shared" ca="1" si="35"/>
        <v>0</v>
      </c>
      <c r="R427" s="54" t="str">
        <f t="shared" si="36"/>
        <v>Resolvida</v>
      </c>
      <c r="S427" s="54" t="str">
        <f t="shared" si="37"/>
        <v>Resolvida</v>
      </c>
      <c r="T427" s="54" t="str">
        <f t="shared" ca="1" si="38"/>
        <v>N/A</v>
      </c>
      <c r="U427" s="54" t="str">
        <f t="shared" si="39"/>
        <v>Não se aplica</v>
      </c>
      <c r="V427" s="50"/>
      <c r="W427" s="50"/>
      <c r="X427" s="50"/>
      <c r="AC427" s="50"/>
      <c r="AD427" s="50"/>
      <c r="AE427" s="50"/>
      <c r="AF427" s="50"/>
    </row>
    <row r="428" spans="1:32" ht="37.5" hidden="1" customHeight="1" x14ac:dyDescent="0.25">
      <c r="A428" s="59"/>
      <c r="B428" s="60"/>
      <c r="C428" s="61"/>
      <c r="D428" s="55"/>
      <c r="E428" s="62"/>
      <c r="F428" s="55"/>
      <c r="G428" s="73"/>
      <c r="H428" s="61"/>
      <c r="J428" s="73"/>
      <c r="K428" s="57"/>
      <c r="L428" s="64"/>
      <c r="M428" s="62"/>
      <c r="N428" s="63"/>
      <c r="O428" s="64"/>
      <c r="P428" s="64"/>
      <c r="Q428" s="53" t="b">
        <f t="shared" ca="1" si="35"/>
        <v>0</v>
      </c>
      <c r="R428" s="54" t="str">
        <f t="shared" si="36"/>
        <v>Resolvida</v>
      </c>
      <c r="S428" s="54" t="str">
        <f t="shared" si="37"/>
        <v>Resolvida</v>
      </c>
      <c r="T428" s="54" t="str">
        <f t="shared" ca="1" si="38"/>
        <v>N/A</v>
      </c>
      <c r="U428" s="54" t="str">
        <f t="shared" si="39"/>
        <v>Não se aplica</v>
      </c>
      <c r="V428" s="51"/>
      <c r="W428" s="51"/>
      <c r="X428" s="51"/>
      <c r="AC428" s="50"/>
      <c r="AD428" s="50"/>
      <c r="AE428" s="50"/>
      <c r="AF428" s="50"/>
    </row>
    <row r="429" spans="1:32" ht="37.5" hidden="1" customHeight="1" x14ac:dyDescent="0.25">
      <c r="A429" s="59"/>
      <c r="B429" s="60"/>
      <c r="C429" s="61"/>
      <c r="D429" s="55"/>
      <c r="E429" s="62"/>
      <c r="F429" s="55"/>
      <c r="G429" s="73"/>
      <c r="H429" s="61"/>
      <c r="J429" s="73"/>
      <c r="K429" s="57"/>
      <c r="L429" s="64"/>
      <c r="M429" s="62"/>
      <c r="N429" s="63"/>
      <c r="O429" s="64"/>
      <c r="P429" s="64"/>
      <c r="Q429" s="53" t="b">
        <f t="shared" ca="1" si="35"/>
        <v>0</v>
      </c>
      <c r="R429" s="54" t="str">
        <f t="shared" si="36"/>
        <v>Resolvida</v>
      </c>
      <c r="S429" s="54" t="str">
        <f t="shared" si="37"/>
        <v>Resolvida</v>
      </c>
      <c r="T429" s="54" t="str">
        <f t="shared" ca="1" si="38"/>
        <v>N/A</v>
      </c>
      <c r="U429" s="54" t="str">
        <f t="shared" si="39"/>
        <v>Não se aplica</v>
      </c>
      <c r="V429" s="51"/>
      <c r="W429" s="51"/>
      <c r="X429" s="51"/>
      <c r="AC429" s="50"/>
      <c r="AD429" s="50"/>
      <c r="AE429" s="50"/>
      <c r="AF429" s="50"/>
    </row>
    <row r="430" spans="1:32" ht="37.5" hidden="1" customHeight="1" x14ac:dyDescent="0.25">
      <c r="A430" s="59"/>
      <c r="B430" s="60"/>
      <c r="C430" s="61"/>
      <c r="D430" s="55"/>
      <c r="E430" s="62"/>
      <c r="F430" s="55"/>
      <c r="G430" s="73"/>
      <c r="H430" s="61"/>
      <c r="J430" s="73"/>
      <c r="K430" s="57"/>
      <c r="L430" s="64"/>
      <c r="M430" s="62"/>
      <c r="N430" s="63"/>
      <c r="O430" s="64"/>
      <c r="P430" s="64"/>
      <c r="Q430" s="53" t="b">
        <f t="shared" ca="1" si="35"/>
        <v>0</v>
      </c>
      <c r="R430" s="54" t="str">
        <f t="shared" si="36"/>
        <v>Resolvida</v>
      </c>
      <c r="S430" s="54" t="str">
        <f t="shared" si="37"/>
        <v>Resolvida</v>
      </c>
      <c r="T430" s="54" t="str">
        <f t="shared" ca="1" si="38"/>
        <v>N/A</v>
      </c>
      <c r="U430" s="54" t="str">
        <f t="shared" si="39"/>
        <v>Não se aplica</v>
      </c>
      <c r="V430" s="51"/>
      <c r="W430" s="51"/>
      <c r="X430" s="51"/>
      <c r="AC430" s="50"/>
      <c r="AD430" s="50"/>
      <c r="AE430" s="50"/>
      <c r="AF430" s="50"/>
    </row>
    <row r="431" spans="1:32" ht="37.5" hidden="1" customHeight="1" x14ac:dyDescent="0.25">
      <c r="A431" s="59"/>
      <c r="B431" s="60"/>
      <c r="C431" s="61"/>
      <c r="D431" s="55"/>
      <c r="E431" s="62"/>
      <c r="F431" s="55"/>
      <c r="G431" s="73"/>
      <c r="H431" s="61"/>
      <c r="J431" s="73"/>
      <c r="K431" s="57"/>
      <c r="L431" s="64"/>
      <c r="M431" s="62"/>
      <c r="N431" s="63"/>
      <c r="O431" s="64"/>
      <c r="P431" s="64"/>
      <c r="Q431" s="53" t="b">
        <f t="shared" ca="1" si="35"/>
        <v>0</v>
      </c>
      <c r="R431" s="54" t="str">
        <f t="shared" si="36"/>
        <v>Resolvida</v>
      </c>
      <c r="S431" s="54" t="str">
        <f t="shared" si="37"/>
        <v>Resolvida</v>
      </c>
      <c r="T431" s="54" t="str">
        <f t="shared" ca="1" si="38"/>
        <v>N/A</v>
      </c>
      <c r="U431" s="54" t="str">
        <f t="shared" si="39"/>
        <v>Não se aplica</v>
      </c>
      <c r="V431" s="51"/>
      <c r="W431" s="51"/>
      <c r="X431" s="51"/>
      <c r="AC431" s="50"/>
      <c r="AD431" s="50"/>
      <c r="AE431" s="50"/>
      <c r="AF431" s="50"/>
    </row>
    <row r="432" spans="1:32" ht="37.5" hidden="1" customHeight="1" x14ac:dyDescent="0.25">
      <c r="A432" s="59"/>
      <c r="B432" s="60"/>
      <c r="C432" s="61"/>
      <c r="D432" s="55"/>
      <c r="E432" s="62"/>
      <c r="F432" s="55"/>
      <c r="G432" s="73"/>
      <c r="H432" s="61"/>
      <c r="J432" s="73"/>
      <c r="K432" s="57"/>
      <c r="L432" s="64"/>
      <c r="M432" s="62"/>
      <c r="N432" s="63"/>
      <c r="O432" s="64"/>
      <c r="P432" s="64"/>
      <c r="Q432" s="53" t="b">
        <f t="shared" ca="1" si="35"/>
        <v>0</v>
      </c>
      <c r="R432" s="54" t="str">
        <f t="shared" si="36"/>
        <v>Resolvida</v>
      </c>
      <c r="S432" s="54" t="str">
        <f t="shared" si="37"/>
        <v>Resolvida</v>
      </c>
      <c r="T432" s="54" t="str">
        <f t="shared" ca="1" si="38"/>
        <v>N/A</v>
      </c>
      <c r="U432" s="54" t="str">
        <f t="shared" si="39"/>
        <v>Não se aplica</v>
      </c>
      <c r="V432" s="51"/>
      <c r="W432" s="51"/>
      <c r="X432" s="51"/>
      <c r="AC432" s="50"/>
      <c r="AD432" s="50"/>
      <c r="AE432" s="50"/>
      <c r="AF432" s="50"/>
    </row>
    <row r="433" spans="1:32" ht="37.5" hidden="1" customHeight="1" x14ac:dyDescent="0.25">
      <c r="A433" s="59"/>
      <c r="B433" s="60"/>
      <c r="C433" s="61"/>
      <c r="D433" s="55"/>
      <c r="E433" s="62"/>
      <c r="F433" s="55"/>
      <c r="G433" s="73"/>
      <c r="H433" s="61"/>
      <c r="J433" s="73"/>
      <c r="K433" s="57"/>
      <c r="L433" s="64"/>
      <c r="M433" s="62"/>
      <c r="N433" s="63"/>
      <c r="O433" s="64"/>
      <c r="P433" s="64"/>
      <c r="Q433" s="53" t="b">
        <f t="shared" ca="1" si="35"/>
        <v>0</v>
      </c>
      <c r="R433" s="54" t="str">
        <f t="shared" si="36"/>
        <v>Resolvida</v>
      </c>
      <c r="S433" s="54" t="str">
        <f t="shared" si="37"/>
        <v>Resolvida</v>
      </c>
      <c r="T433" s="54" t="str">
        <f t="shared" ca="1" si="38"/>
        <v>N/A</v>
      </c>
      <c r="U433" s="54" t="str">
        <f t="shared" si="39"/>
        <v>Não se aplica</v>
      </c>
      <c r="V433" s="51"/>
      <c r="W433" s="51"/>
      <c r="X433" s="51"/>
      <c r="AC433" s="50"/>
      <c r="AD433" s="50"/>
      <c r="AE433" s="50"/>
      <c r="AF433" s="50"/>
    </row>
    <row r="434" spans="1:32" ht="37.5" hidden="1" customHeight="1" x14ac:dyDescent="0.25">
      <c r="A434" s="59"/>
      <c r="B434" s="60"/>
      <c r="C434" s="61"/>
      <c r="D434" s="55"/>
      <c r="E434" s="62"/>
      <c r="F434" s="55"/>
      <c r="G434" s="73"/>
      <c r="H434" s="61"/>
      <c r="J434" s="73"/>
      <c r="K434" s="57"/>
      <c r="L434" s="64"/>
      <c r="M434" s="62"/>
      <c r="N434" s="63"/>
      <c r="O434" s="64"/>
      <c r="P434" s="64"/>
      <c r="Q434" s="53" t="b">
        <f t="shared" ca="1" si="35"/>
        <v>0</v>
      </c>
      <c r="R434" s="54" t="str">
        <f t="shared" si="36"/>
        <v>Resolvida</v>
      </c>
      <c r="S434" s="54" t="str">
        <f t="shared" si="37"/>
        <v>Resolvida</v>
      </c>
      <c r="T434" s="54" t="str">
        <f t="shared" ca="1" si="38"/>
        <v>N/A</v>
      </c>
      <c r="U434" s="54" t="str">
        <f t="shared" si="39"/>
        <v>Não se aplica</v>
      </c>
      <c r="V434" s="51"/>
      <c r="W434" s="51"/>
      <c r="X434" s="51"/>
      <c r="AC434" s="50"/>
      <c r="AD434" s="50"/>
      <c r="AE434" s="50"/>
      <c r="AF434" s="50"/>
    </row>
    <row r="435" spans="1:32" ht="37.5" hidden="1" customHeight="1" x14ac:dyDescent="0.25">
      <c r="A435" s="59"/>
      <c r="B435" s="60"/>
      <c r="C435" s="61"/>
      <c r="D435" s="55"/>
      <c r="E435" s="62"/>
      <c r="F435" s="55"/>
      <c r="G435" s="73"/>
      <c r="H435" s="61"/>
      <c r="J435" s="73"/>
      <c r="K435" s="57"/>
      <c r="L435" s="64"/>
      <c r="M435" s="62"/>
      <c r="N435" s="63"/>
      <c r="O435" s="64"/>
      <c r="P435" s="64"/>
      <c r="Q435" s="53" t="b">
        <f t="shared" ca="1" si="35"/>
        <v>0</v>
      </c>
      <c r="R435" s="54" t="str">
        <f t="shared" si="36"/>
        <v>Resolvida</v>
      </c>
      <c r="S435" s="54" t="str">
        <f t="shared" si="37"/>
        <v>Resolvida</v>
      </c>
      <c r="T435" s="54" t="str">
        <f t="shared" ca="1" si="38"/>
        <v>N/A</v>
      </c>
      <c r="U435" s="54" t="str">
        <f t="shared" si="39"/>
        <v>Não se aplica</v>
      </c>
      <c r="V435" s="51"/>
      <c r="W435" s="51"/>
      <c r="X435" s="51"/>
      <c r="AC435" s="50"/>
      <c r="AD435" s="50"/>
      <c r="AE435" s="50"/>
      <c r="AF435" s="50"/>
    </row>
    <row r="436" spans="1:32" ht="37.5" hidden="1" customHeight="1" x14ac:dyDescent="0.25">
      <c r="A436" s="59"/>
      <c r="B436" s="60"/>
      <c r="C436" s="61"/>
      <c r="D436" s="55"/>
      <c r="E436" s="62"/>
      <c r="F436" s="55"/>
      <c r="G436" s="73"/>
      <c r="H436" s="61"/>
      <c r="J436" s="73"/>
      <c r="K436" s="57"/>
      <c r="L436" s="64"/>
      <c r="M436" s="62"/>
      <c r="N436" s="63"/>
      <c r="O436" s="64"/>
      <c r="P436" s="64"/>
      <c r="Q436" s="53" t="b">
        <f t="shared" ca="1" si="35"/>
        <v>0</v>
      </c>
      <c r="R436" s="54" t="str">
        <f t="shared" si="36"/>
        <v>Resolvida</v>
      </c>
      <c r="S436" s="54" t="str">
        <f t="shared" si="37"/>
        <v>Resolvida</v>
      </c>
      <c r="T436" s="54" t="str">
        <f t="shared" ca="1" si="38"/>
        <v>N/A</v>
      </c>
      <c r="U436" s="54" t="str">
        <f t="shared" si="39"/>
        <v>Não se aplica</v>
      </c>
      <c r="V436" s="51"/>
      <c r="W436" s="51"/>
      <c r="X436" s="51"/>
      <c r="AC436" s="50"/>
      <c r="AD436" s="50"/>
      <c r="AE436" s="50"/>
      <c r="AF436" s="50"/>
    </row>
    <row r="437" spans="1:32" ht="37.5" hidden="1" customHeight="1" x14ac:dyDescent="0.25">
      <c r="A437" s="59"/>
      <c r="B437" s="60"/>
      <c r="C437" s="61"/>
      <c r="D437" s="55"/>
      <c r="E437" s="62"/>
      <c r="F437" s="55"/>
      <c r="G437" s="73"/>
      <c r="H437" s="61"/>
      <c r="J437" s="73"/>
      <c r="K437" s="57"/>
      <c r="L437" s="64"/>
      <c r="M437" s="62"/>
      <c r="N437" s="63"/>
      <c r="O437" s="64"/>
      <c r="P437" s="64"/>
      <c r="Q437" s="53" t="b">
        <f t="shared" ca="1" si="35"/>
        <v>0</v>
      </c>
      <c r="R437" s="54" t="str">
        <f t="shared" si="36"/>
        <v>Resolvida</v>
      </c>
      <c r="S437" s="54" t="str">
        <f t="shared" si="37"/>
        <v>Resolvida</v>
      </c>
      <c r="T437" s="54" t="str">
        <f t="shared" ca="1" si="38"/>
        <v>N/A</v>
      </c>
      <c r="U437" s="54" t="str">
        <f t="shared" si="39"/>
        <v>Não se aplica</v>
      </c>
      <c r="V437" s="51"/>
      <c r="W437" s="51"/>
      <c r="X437" s="51"/>
      <c r="AC437" s="50"/>
      <c r="AD437" s="50"/>
      <c r="AE437" s="50"/>
      <c r="AF437" s="50"/>
    </row>
    <row r="438" spans="1:32" ht="37.5" hidden="1" customHeight="1" x14ac:dyDescent="0.25">
      <c r="A438" s="59"/>
      <c r="B438" s="60"/>
      <c r="C438" s="61"/>
      <c r="D438" s="55"/>
      <c r="E438" s="62"/>
      <c r="F438" s="55"/>
      <c r="G438" s="73"/>
      <c r="H438" s="61"/>
      <c r="J438" s="73"/>
      <c r="K438" s="57"/>
      <c r="L438" s="64"/>
      <c r="M438" s="62"/>
      <c r="N438" s="63"/>
      <c r="O438" s="64"/>
      <c r="P438" s="64"/>
      <c r="Q438" s="53" t="b">
        <f t="shared" ca="1" si="35"/>
        <v>0</v>
      </c>
      <c r="R438" s="54" t="str">
        <f t="shared" si="36"/>
        <v>Resolvida</v>
      </c>
      <c r="S438" s="54" t="str">
        <f t="shared" si="37"/>
        <v>Resolvida</v>
      </c>
      <c r="T438" s="54" t="str">
        <f t="shared" ca="1" si="38"/>
        <v>N/A</v>
      </c>
      <c r="U438" s="54" t="str">
        <f t="shared" si="39"/>
        <v>Não se aplica</v>
      </c>
      <c r="V438" s="51"/>
      <c r="W438" s="51"/>
      <c r="X438" s="51"/>
      <c r="AC438" s="50"/>
      <c r="AD438" s="50"/>
      <c r="AE438" s="50"/>
      <c r="AF438" s="50"/>
    </row>
    <row r="439" spans="1:32" ht="37.5" hidden="1" customHeight="1" x14ac:dyDescent="0.25">
      <c r="A439" s="59"/>
      <c r="B439" s="60"/>
      <c r="C439" s="61"/>
      <c r="D439" s="55"/>
      <c r="E439" s="62"/>
      <c r="F439" s="55"/>
      <c r="G439" s="73"/>
      <c r="H439" s="61"/>
      <c r="J439" s="73"/>
      <c r="K439" s="57"/>
      <c r="L439" s="64"/>
      <c r="M439" s="62"/>
      <c r="N439" s="63"/>
      <c r="O439" s="64"/>
      <c r="P439" s="64"/>
      <c r="Q439" s="53" t="b">
        <f t="shared" ca="1" si="35"/>
        <v>0</v>
      </c>
      <c r="R439" s="54" t="str">
        <f t="shared" si="36"/>
        <v>Resolvida</v>
      </c>
      <c r="S439" s="54" t="str">
        <f t="shared" si="37"/>
        <v>Resolvida</v>
      </c>
      <c r="T439" s="54" t="str">
        <f t="shared" ca="1" si="38"/>
        <v>N/A</v>
      </c>
      <c r="U439" s="54" t="str">
        <f t="shared" si="39"/>
        <v>Não se aplica</v>
      </c>
      <c r="V439" s="51"/>
      <c r="W439" s="51"/>
      <c r="X439" s="51"/>
      <c r="AC439" s="50"/>
      <c r="AD439" s="50"/>
      <c r="AE439" s="50"/>
      <c r="AF439" s="50"/>
    </row>
    <row r="440" spans="1:32" ht="37.5" hidden="1" customHeight="1" x14ac:dyDescent="0.25">
      <c r="A440" s="68"/>
      <c r="B440" s="65"/>
      <c r="C440" s="70"/>
      <c r="D440" s="70"/>
      <c r="E440" s="68"/>
      <c r="F440" s="61"/>
      <c r="G440" s="68"/>
      <c r="H440" s="69"/>
      <c r="J440" s="68"/>
      <c r="K440" s="75"/>
      <c r="L440" s="70"/>
      <c r="M440" s="62"/>
      <c r="N440" s="70"/>
      <c r="O440" s="70"/>
      <c r="P440" s="70"/>
      <c r="Q440" s="53" t="b">
        <f t="shared" ca="1" si="35"/>
        <v>0</v>
      </c>
      <c r="R440" s="54" t="str">
        <f t="shared" si="36"/>
        <v>Resolvida</v>
      </c>
      <c r="S440" s="54" t="str">
        <f t="shared" si="37"/>
        <v>Resolvida</v>
      </c>
      <c r="T440" s="54" t="str">
        <f t="shared" ca="1" si="38"/>
        <v>N/A</v>
      </c>
      <c r="U440" s="54" t="str">
        <f t="shared" si="39"/>
        <v>Não se aplica</v>
      </c>
      <c r="V440" s="51"/>
      <c r="W440" s="51"/>
      <c r="X440" s="51"/>
      <c r="AC440" s="50"/>
      <c r="AD440" s="50"/>
      <c r="AE440" s="50"/>
      <c r="AF440" s="50"/>
    </row>
    <row r="441" spans="1:32" ht="37.5" hidden="1" customHeight="1" x14ac:dyDescent="0.25">
      <c r="A441" s="59"/>
      <c r="B441" s="60"/>
      <c r="C441" s="61"/>
      <c r="D441" s="55"/>
      <c r="E441" s="62"/>
      <c r="F441" s="55"/>
      <c r="G441" s="73"/>
      <c r="H441" s="61"/>
      <c r="J441" s="73"/>
      <c r="K441" s="57"/>
      <c r="L441" s="64"/>
      <c r="M441" s="62"/>
      <c r="N441" s="63"/>
      <c r="O441" s="64"/>
      <c r="P441" s="64"/>
      <c r="Q441" s="53" t="b">
        <f t="shared" ca="1" si="35"/>
        <v>0</v>
      </c>
      <c r="R441" s="54" t="str">
        <f t="shared" si="36"/>
        <v>Resolvida</v>
      </c>
      <c r="S441" s="54" t="str">
        <f t="shared" si="37"/>
        <v>Resolvida</v>
      </c>
      <c r="T441" s="54" t="str">
        <f t="shared" ca="1" si="38"/>
        <v>N/A</v>
      </c>
      <c r="U441" s="54" t="str">
        <f t="shared" si="39"/>
        <v>Não se aplica</v>
      </c>
      <c r="V441" s="51"/>
      <c r="W441" s="51"/>
      <c r="X441" s="51"/>
      <c r="AC441" s="50"/>
      <c r="AD441" s="50"/>
      <c r="AE441" s="50"/>
      <c r="AF441" s="50"/>
    </row>
    <row r="442" spans="1:32" ht="37.5" hidden="1" customHeight="1" x14ac:dyDescent="0.25">
      <c r="A442" s="59"/>
      <c r="B442" s="60"/>
      <c r="C442" s="61"/>
      <c r="D442" s="55"/>
      <c r="E442" s="62"/>
      <c r="F442" s="55"/>
      <c r="G442" s="73"/>
      <c r="H442" s="61"/>
      <c r="J442" s="73"/>
      <c r="K442" s="57"/>
      <c r="L442" s="64"/>
      <c r="M442" s="62"/>
      <c r="N442" s="63"/>
      <c r="O442" s="64"/>
      <c r="P442" s="64"/>
      <c r="Q442" s="53" t="b">
        <f t="shared" ca="1" si="35"/>
        <v>0</v>
      </c>
      <c r="R442" s="54" t="str">
        <f t="shared" si="36"/>
        <v>Resolvida</v>
      </c>
      <c r="S442" s="54" t="str">
        <f t="shared" si="37"/>
        <v>Resolvida</v>
      </c>
      <c r="T442" s="54" t="str">
        <f t="shared" ca="1" si="38"/>
        <v>N/A</v>
      </c>
      <c r="U442" s="54" t="str">
        <f t="shared" si="39"/>
        <v>Não se aplica</v>
      </c>
      <c r="V442" s="51"/>
      <c r="W442" s="51"/>
      <c r="X442" s="51"/>
      <c r="AC442" s="50"/>
      <c r="AD442" s="50"/>
      <c r="AE442" s="50"/>
      <c r="AF442" s="50"/>
    </row>
    <row r="443" spans="1:32" ht="37.5" hidden="1" customHeight="1" x14ac:dyDescent="0.25">
      <c r="A443" s="59"/>
      <c r="B443" s="65"/>
      <c r="C443" s="70"/>
      <c r="D443" s="70"/>
      <c r="E443" s="75"/>
      <c r="F443" s="65"/>
      <c r="G443" s="70"/>
      <c r="H443" s="68"/>
      <c r="J443" s="73"/>
      <c r="K443" s="57"/>
      <c r="L443" s="64"/>
      <c r="M443" s="62"/>
      <c r="N443" s="63"/>
      <c r="O443" s="64"/>
      <c r="P443" s="64"/>
      <c r="Q443" s="53" t="b">
        <f t="shared" ca="1" si="35"/>
        <v>0</v>
      </c>
      <c r="R443" s="54" t="str">
        <f t="shared" si="36"/>
        <v>Resolvida</v>
      </c>
      <c r="S443" s="54" t="str">
        <f t="shared" si="37"/>
        <v>Resolvida</v>
      </c>
      <c r="T443" s="54" t="str">
        <f t="shared" ca="1" si="38"/>
        <v>N/A</v>
      </c>
      <c r="U443" s="54" t="str">
        <f t="shared" si="39"/>
        <v>Não se aplica</v>
      </c>
    </row>
    <row r="444" spans="1:32" ht="37.5" hidden="1" customHeight="1" x14ac:dyDescent="0.25">
      <c r="A444" s="59"/>
      <c r="B444" s="65"/>
      <c r="C444" s="70"/>
      <c r="D444" s="70"/>
      <c r="E444" s="75"/>
      <c r="F444" s="65"/>
      <c r="G444" s="70"/>
      <c r="H444" s="68"/>
      <c r="J444" s="73"/>
      <c r="K444" s="57"/>
      <c r="L444" s="64"/>
      <c r="M444" s="62"/>
      <c r="N444" s="63"/>
      <c r="O444" s="64"/>
      <c r="P444" s="64"/>
      <c r="Q444" s="53" t="b">
        <f t="shared" ca="1" si="35"/>
        <v>0</v>
      </c>
      <c r="R444" s="54" t="str">
        <f t="shared" si="36"/>
        <v>Resolvida</v>
      </c>
      <c r="S444" s="54" t="str">
        <f t="shared" si="37"/>
        <v>Resolvida</v>
      </c>
      <c r="T444" s="54" t="str">
        <f t="shared" ca="1" si="38"/>
        <v>N/A</v>
      </c>
      <c r="U444" s="54" t="str">
        <f t="shared" si="39"/>
        <v>Não se aplica</v>
      </c>
    </row>
    <row r="445" spans="1:32" ht="37.5" hidden="1" customHeight="1" x14ac:dyDescent="0.25">
      <c r="A445" s="59"/>
      <c r="B445" s="65"/>
      <c r="C445" s="70"/>
      <c r="D445" s="70"/>
      <c r="E445" s="75"/>
      <c r="F445" s="65"/>
      <c r="G445" s="70"/>
      <c r="H445" s="68"/>
      <c r="J445" s="73"/>
      <c r="K445" s="57"/>
      <c r="L445" s="64"/>
      <c r="M445" s="62"/>
      <c r="N445" s="63"/>
      <c r="O445" s="64"/>
      <c r="P445" s="64"/>
      <c r="Q445" s="53" t="b">
        <f t="shared" ca="1" si="35"/>
        <v>0</v>
      </c>
      <c r="R445" s="54" t="str">
        <f t="shared" si="36"/>
        <v>Resolvida</v>
      </c>
      <c r="S445" s="54" t="str">
        <f t="shared" si="37"/>
        <v>Resolvida</v>
      </c>
      <c r="T445" s="54" t="str">
        <f t="shared" ca="1" si="38"/>
        <v>N/A</v>
      </c>
      <c r="U445" s="54" t="str">
        <f t="shared" si="39"/>
        <v>Não se aplica</v>
      </c>
    </row>
    <row r="446" spans="1:32" ht="37.5" hidden="1" customHeight="1" x14ac:dyDescent="0.25"/>
    <row r="447" spans="1:32" ht="37.5" hidden="1" customHeight="1" x14ac:dyDescent="0.25"/>
    <row r="448" spans="1:32" ht="37.5" hidden="1" customHeight="1" x14ac:dyDescent="0.25"/>
    <row r="449" spans="9:21" ht="37.5" hidden="1" customHeight="1" x14ac:dyDescent="0.25"/>
    <row r="450" spans="9:21" ht="37.5" hidden="1" customHeight="1" x14ac:dyDescent="0.25"/>
    <row r="451" spans="9:21" ht="37.5" hidden="1" customHeight="1" x14ac:dyDescent="0.25"/>
    <row r="452" spans="9:21" ht="37.5" hidden="1" customHeight="1" x14ac:dyDescent="0.25"/>
    <row r="453" spans="9:21" ht="37.5" hidden="1" customHeight="1" x14ac:dyDescent="0.25"/>
    <row r="454" spans="9:21" ht="37.5" hidden="1" customHeight="1" x14ac:dyDescent="0.25"/>
    <row r="455" spans="9:21" ht="37.5" hidden="1" customHeight="1" x14ac:dyDescent="0.25"/>
    <row r="456" spans="9:21" ht="37.5" hidden="1" customHeight="1" x14ac:dyDescent="0.25">
      <c r="Q456" s="53" t="b">
        <f ca="1">IF(I906="Aberta",TODAY()-G456,IF(I906="Resolvida",J456-G456,IF(I906="Respondida",N456-K456,IF(I906="Cancelada",0))))</f>
        <v>0</v>
      </c>
      <c r="R456" s="54" t="str">
        <f>IF(I906="Resolvida",IF(Q456&lt;=0,"No prazo","Com atraso"),IF(I906="Aberta",IF(Q456&lt;=0,"No prazo","Com atraso"),IF(I906="Respondida",IF(Q456&lt;=0,"No prazo","Com atraso"),"Resolvida")))</f>
        <v>Resolvida</v>
      </c>
      <c r="S456" s="54" t="str">
        <f>IF(I906="Aberta",IF(Q456&lt;0,"No prazo",IF(Q456=0,"Vence Hoje",IF(AND(Q456&gt;=1,Q456&lt;=5),"Atraso entre 01 e 5 dias",IF(AND(Q456&gt;=6,Q456&lt;=10),"Atraso entre 06 e 10 dias",IF(AND(Q456&gt;=10,Q456&lt;=30),"Atraso entre 10 e 30 dias","Atraso maior que 30 dias"))))),IF(I906="Respondida","Respondida","Resolvida"))</f>
        <v>Resolvida</v>
      </c>
      <c r="T456" s="54" t="str">
        <f ca="1">IF(I906="Respondida",TODAY()-N456,"N/A")</f>
        <v>N/A</v>
      </c>
      <c r="U456" s="54" t="str">
        <f>IF(I906="Respondida",IF(T456&gt;3,"Atrasado","No prazo"),"Não se aplica")</f>
        <v>Não se aplica</v>
      </c>
    </row>
    <row r="457" spans="9:21" ht="37.5" hidden="1" customHeight="1" x14ac:dyDescent="0.25"/>
    <row r="458" spans="9:21" ht="37.5" customHeight="1" x14ac:dyDescent="0.25">
      <c r="I458" s="65"/>
      <c r="Q458" s="53" t="e">
        <f ca="1">IF(#REF!="Aberta",TODAY()-G458,IF(#REF!="Resolvida",J458-G458,IF(#REF!="Respondida",N458-K458,IF(#REF!="Cancelada",0))))</f>
        <v>#REF!</v>
      </c>
      <c r="R458" s="54" t="e">
        <f>IF(#REF!="Resolvida",IF(Q458&lt;=0,"No prazo","Com atraso"),IF(#REF!="Aberta",IF(Q458&lt;=0,"No prazo","Com atraso"),IF(#REF!="Respondida",IF(Q458&lt;=0,"No prazo","Com atraso"),"Resolvida")))</f>
        <v>#REF!</v>
      </c>
      <c r="S458" s="54" t="e">
        <f>IF(#REF!="Aberta",IF(Q458&lt;0,"No prazo",IF(Q458=0,"Vence Hoje",IF(AND(Q458&gt;=1,Q458&lt;=5),"Atraso entre 01 e 5 dias",IF(AND(Q458&gt;=6,Q458&lt;=10),"Atraso entre 06 e 10 dias",IF(AND(Q458&gt;=10,Q458&lt;=30),"Atraso entre 10 e 30 dias","Atraso maior que 30 dias"))))),IF(#REF!="Respondida","Respondida","Resolvida"))</f>
        <v>#REF!</v>
      </c>
      <c r="T458" s="54" t="e">
        <f ca="1">IF(#REF!="Respondida",TODAY()-N458,"N/A")</f>
        <v>#REF!</v>
      </c>
      <c r="U458" s="54" t="e">
        <f>IF(#REF!="Respondida",IF(T458&gt;3,"Atrasado","No prazo"),"Não se aplica")</f>
        <v>#REF!</v>
      </c>
    </row>
    <row r="459" spans="9:21" ht="37.5" customHeight="1" x14ac:dyDescent="0.25">
      <c r="I459" s="65"/>
      <c r="Q459" s="53" t="e">
        <f ca="1">IF(#REF!="Aberta",TODAY()-G459,IF(#REF!="Resolvida",J459-G459,IF(#REF!="Respondida",N459-K459,IF(#REF!="Cancelada",0))))</f>
        <v>#REF!</v>
      </c>
      <c r="R459" s="54" t="e">
        <f>IF(#REF!="Resolvida",IF(Q459&lt;=0,"No prazo","Com atraso"),IF(#REF!="Aberta",IF(Q459&lt;=0,"No prazo","Com atraso"),IF(#REF!="Respondida",IF(Q459&lt;=0,"No prazo","Com atraso"),"Resolvida")))</f>
        <v>#REF!</v>
      </c>
      <c r="S459" s="54" t="e">
        <f>IF(#REF!="Aberta",IF(Q459&lt;0,"No prazo",IF(Q459=0,"Vence Hoje",IF(AND(Q459&gt;=1,Q459&lt;=5),"Atraso entre 01 e 5 dias",IF(AND(Q459&gt;=6,Q459&lt;=10),"Atraso entre 06 e 10 dias",IF(AND(Q459&gt;=10,Q459&lt;=30),"Atraso entre 10 e 30 dias","Atraso maior que 30 dias"))))),IF(#REF!="Respondida","Respondida","Resolvida"))</f>
        <v>#REF!</v>
      </c>
      <c r="T459" s="54" t="e">
        <f ca="1">IF(#REF!="Respondida",TODAY()-N459,"N/A")</f>
        <v>#REF!</v>
      </c>
      <c r="U459" s="54" t="e">
        <f>IF(#REF!="Respondida",IF(T459&gt;3,"Atrasado","No prazo"),"Não se aplica")</f>
        <v>#REF!</v>
      </c>
    </row>
    <row r="460" spans="9:21" ht="37.5" customHeight="1" x14ac:dyDescent="0.25">
      <c r="I460" s="65"/>
      <c r="Q460" s="53" t="e">
        <f ca="1">IF(#REF!="Aberta",TODAY()-G460,IF(#REF!="Resolvida",J460-G460,IF(#REF!="Respondida",N460-K460,IF(#REF!="Cancelada",0))))</f>
        <v>#REF!</v>
      </c>
      <c r="R460" s="54" t="e">
        <f>IF(#REF!="Resolvida",IF(Q460&lt;=0,"No prazo","Com atraso"),IF(#REF!="Aberta",IF(Q460&lt;=0,"No prazo","Com atraso"),IF(#REF!="Respondida",IF(Q460&lt;=0,"No prazo","Com atraso"),"Resolvida")))</f>
        <v>#REF!</v>
      </c>
      <c r="S460" s="54" t="e">
        <f>IF(#REF!="Aberta",IF(Q460&lt;0,"No prazo",IF(Q460=0,"Vence Hoje",IF(AND(Q460&gt;=1,Q460&lt;=5),"Atraso entre 01 e 5 dias",IF(AND(Q460&gt;=6,Q460&lt;=10),"Atraso entre 06 e 10 dias",IF(AND(Q460&gt;=10,Q460&lt;=30),"Atraso entre 10 e 30 dias","Atraso maior que 30 dias"))))),IF(#REF!="Respondida","Respondida","Resolvida"))</f>
        <v>#REF!</v>
      </c>
      <c r="T460" s="54" t="e">
        <f ca="1">IF(#REF!="Respondida",TODAY()-N460,"N/A")</f>
        <v>#REF!</v>
      </c>
      <c r="U460" s="54" t="e">
        <f>IF(#REF!="Respondida",IF(T460&gt;3,"Atrasado","No prazo"),"Não se aplica")</f>
        <v>#REF!</v>
      </c>
    </row>
    <row r="461" spans="9:21" ht="37.5" customHeight="1" x14ac:dyDescent="0.25">
      <c r="I461" s="65"/>
      <c r="Q461" s="53" t="e">
        <f ca="1">IF(#REF!="Aberta",TODAY()-G461,IF(#REF!="Resolvida",J461-G461,IF(#REF!="Respondida",N461-K461,IF(#REF!="Cancelada",0))))</f>
        <v>#REF!</v>
      </c>
      <c r="R461" s="54" t="e">
        <f>IF(#REF!="Resolvida",IF(Q461&lt;=0,"No prazo","Com atraso"),IF(#REF!="Aberta",IF(Q461&lt;=0,"No prazo","Com atraso"),IF(#REF!="Respondida",IF(Q461&lt;=0,"No prazo","Com atraso"),"Resolvida")))</f>
        <v>#REF!</v>
      </c>
      <c r="S461" s="54" t="e">
        <f>IF(#REF!="Aberta",IF(Q461&lt;0,"No prazo",IF(Q461=0,"Vence Hoje",IF(AND(Q461&gt;=1,Q461&lt;=5),"Atraso entre 01 e 5 dias",IF(AND(Q461&gt;=6,Q461&lt;=10),"Atraso entre 06 e 10 dias",IF(AND(Q461&gt;=10,Q461&lt;=30),"Atraso entre 10 e 30 dias","Atraso maior que 30 dias"))))),IF(#REF!="Respondida","Respondida","Resolvida"))</f>
        <v>#REF!</v>
      </c>
      <c r="T461" s="54" t="e">
        <f ca="1">IF(#REF!="Respondida",TODAY()-N461,"N/A")</f>
        <v>#REF!</v>
      </c>
      <c r="U461" s="54" t="e">
        <f>IF(#REF!="Respondida",IF(T461&gt;3,"Atrasado","No prazo"),"Não se aplica")</f>
        <v>#REF!</v>
      </c>
    </row>
    <row r="462" spans="9:21" ht="37.5" customHeight="1" x14ac:dyDescent="0.25">
      <c r="I462" s="65"/>
      <c r="Q462" s="53" t="e">
        <f ca="1">IF(#REF!="Aberta",TODAY()-G462,IF(#REF!="Resolvida",J462-G462,IF(#REF!="Respondida",N462-K462,IF(#REF!="Cancelada",0))))</f>
        <v>#REF!</v>
      </c>
      <c r="R462" s="54" t="e">
        <f>IF(#REF!="Resolvida",IF(Q462&lt;=0,"No prazo","Com atraso"),IF(#REF!="Aberta",IF(Q462&lt;=0,"No prazo","Com atraso"),IF(#REF!="Respondida",IF(Q462&lt;=0,"No prazo","Com atraso"),"Resolvida")))</f>
        <v>#REF!</v>
      </c>
      <c r="S462" s="54" t="e">
        <f>IF(#REF!="Aberta",IF(Q462&lt;0,"No prazo",IF(Q462=0,"Vence Hoje",IF(AND(Q462&gt;=1,Q462&lt;=5),"Atraso entre 01 e 5 dias",IF(AND(Q462&gt;=6,Q462&lt;=10),"Atraso entre 06 e 10 dias",IF(AND(Q462&gt;=10,Q462&lt;=30),"Atraso entre 10 e 30 dias","Atraso maior que 30 dias"))))),IF(#REF!="Respondida","Respondida","Resolvida"))</f>
        <v>#REF!</v>
      </c>
      <c r="T462" s="54" t="e">
        <f ca="1">IF(#REF!="Respondida",TODAY()-N462,"N/A")</f>
        <v>#REF!</v>
      </c>
      <c r="U462" s="54" t="e">
        <f>IF(#REF!="Respondida",IF(T462&gt;3,"Atrasado","No prazo"),"Não se aplica")</f>
        <v>#REF!</v>
      </c>
    </row>
    <row r="463" spans="9:21" ht="37.5" customHeight="1" x14ac:dyDescent="0.25">
      <c r="I463" s="65"/>
      <c r="Q463" s="53" t="e">
        <f ca="1">IF(#REF!="Aberta",TODAY()-G463,IF(#REF!="Resolvida",J463-G463,IF(#REF!="Respondida",N463-K463,IF(#REF!="Cancelada",0))))</f>
        <v>#REF!</v>
      </c>
      <c r="R463" s="54" t="e">
        <f>IF(#REF!="Resolvida",IF(Q463&lt;=0,"No prazo","Com atraso"),IF(#REF!="Aberta",IF(Q463&lt;=0,"No prazo","Com atraso"),IF(#REF!="Respondida",IF(Q463&lt;=0,"No prazo","Com atraso"),"Resolvida")))</f>
        <v>#REF!</v>
      </c>
      <c r="S463" s="54" t="e">
        <f>IF(#REF!="Aberta",IF(Q463&lt;0,"No prazo",IF(Q463=0,"Vence Hoje",IF(AND(Q463&gt;=1,Q463&lt;=5),"Atraso entre 01 e 5 dias",IF(AND(Q463&gt;=6,Q463&lt;=10),"Atraso entre 06 e 10 dias",IF(AND(Q463&gt;=10,Q463&lt;=30),"Atraso entre 10 e 30 dias","Atraso maior que 30 dias"))))),IF(#REF!="Respondida","Respondida","Resolvida"))</f>
        <v>#REF!</v>
      </c>
      <c r="T463" s="54" t="e">
        <f ca="1">IF(#REF!="Respondida",TODAY()-N463,"N/A")</f>
        <v>#REF!</v>
      </c>
      <c r="U463" s="54" t="e">
        <f>IF(#REF!="Respondida",IF(T463&gt;3,"Atrasado","No prazo"),"Não se aplica")</f>
        <v>#REF!</v>
      </c>
    </row>
    <row r="464" spans="9:21" ht="37.5" customHeight="1" x14ac:dyDescent="0.25">
      <c r="I464" s="65"/>
      <c r="Q464" s="53" t="e">
        <f ca="1">IF(#REF!="Aberta",TODAY()-G464,IF(#REF!="Resolvida",J464-G464,IF(#REF!="Respondida",N464-K464,IF(#REF!="Cancelada",0))))</f>
        <v>#REF!</v>
      </c>
      <c r="R464" s="54" t="e">
        <f>IF(#REF!="Resolvida",IF(Q464&lt;=0,"No prazo","Com atraso"),IF(#REF!="Aberta",IF(Q464&lt;=0,"No prazo","Com atraso"),IF(#REF!="Respondida",IF(Q464&lt;=0,"No prazo","Com atraso"),"Resolvida")))</f>
        <v>#REF!</v>
      </c>
      <c r="S464" s="54" t="e">
        <f>IF(#REF!="Aberta",IF(Q464&lt;0,"No prazo",IF(Q464=0,"Vence Hoje",IF(AND(Q464&gt;=1,Q464&lt;=5),"Atraso entre 01 e 5 dias",IF(AND(Q464&gt;=6,Q464&lt;=10),"Atraso entre 06 e 10 dias",IF(AND(Q464&gt;=10,Q464&lt;=30),"Atraso entre 10 e 30 dias","Atraso maior que 30 dias"))))),IF(#REF!="Respondida","Respondida","Resolvida"))</f>
        <v>#REF!</v>
      </c>
      <c r="T464" s="54" t="e">
        <f ca="1">IF(#REF!="Respondida",TODAY()-N464,"N/A")</f>
        <v>#REF!</v>
      </c>
      <c r="U464" s="54" t="e">
        <f>IF(#REF!="Respondida",IF(T464&gt;3,"Atrasado","No prazo"),"Não se aplica")</f>
        <v>#REF!</v>
      </c>
    </row>
    <row r="465" spans="9:21" ht="37.5" customHeight="1" x14ac:dyDescent="0.25">
      <c r="I465" s="65"/>
      <c r="Q465" s="53" t="e">
        <f ca="1">IF(#REF!="Aberta",TODAY()-G465,IF(#REF!="Resolvida",J465-G465,IF(#REF!="Respondida",N465-K465,IF(#REF!="Cancelada",0))))</f>
        <v>#REF!</v>
      </c>
      <c r="R465" s="54" t="e">
        <f>IF(#REF!="Resolvida",IF(Q465&lt;=0,"No prazo","Com atraso"),IF(#REF!="Aberta",IF(Q465&lt;=0,"No prazo","Com atraso"),IF(#REF!="Respondida",IF(Q465&lt;=0,"No prazo","Com atraso"),"Resolvida")))</f>
        <v>#REF!</v>
      </c>
      <c r="S465" s="54" t="e">
        <f>IF(#REF!="Aberta",IF(Q465&lt;0,"No prazo",IF(Q465=0,"Vence Hoje",IF(AND(Q465&gt;=1,Q465&lt;=5),"Atraso entre 01 e 5 dias",IF(AND(Q465&gt;=6,Q465&lt;=10),"Atraso entre 06 e 10 dias",IF(AND(Q465&gt;=10,Q465&lt;=30),"Atraso entre 10 e 30 dias","Atraso maior que 30 dias"))))),IF(#REF!="Respondida","Respondida","Resolvida"))</f>
        <v>#REF!</v>
      </c>
      <c r="T465" s="54" t="e">
        <f ca="1">IF(#REF!="Respondida",TODAY()-N465,"N/A")</f>
        <v>#REF!</v>
      </c>
      <c r="U465" s="54" t="e">
        <f>IF(#REF!="Respondida",IF(T465&gt;3,"Atrasado","No prazo"),"Não se aplica")</f>
        <v>#REF!</v>
      </c>
    </row>
    <row r="466" spans="9:21" ht="37.5" customHeight="1" x14ac:dyDescent="0.25">
      <c r="I466" s="65"/>
      <c r="Q466" s="53" t="e">
        <f ca="1">IF(#REF!="Aberta",TODAY()-G466,IF(#REF!="Resolvida",J466-G466,IF(#REF!="Respondida",N466-K466,IF(#REF!="Cancelada",0))))</f>
        <v>#REF!</v>
      </c>
      <c r="R466" s="54" t="e">
        <f>IF(#REF!="Resolvida",IF(Q466&lt;=0,"No prazo","Com atraso"),IF(#REF!="Aberta",IF(Q466&lt;=0,"No prazo","Com atraso"),IF(#REF!="Respondida",IF(Q466&lt;=0,"No prazo","Com atraso"),"Resolvida")))</f>
        <v>#REF!</v>
      </c>
      <c r="S466" s="54" t="e">
        <f>IF(#REF!="Aberta",IF(Q466&lt;0,"No prazo",IF(Q466=0,"Vence Hoje",IF(AND(Q466&gt;=1,Q466&lt;=5),"Atraso entre 01 e 5 dias",IF(AND(Q466&gt;=6,Q466&lt;=10),"Atraso entre 06 e 10 dias",IF(AND(Q466&gt;=10,Q466&lt;=30),"Atraso entre 10 e 30 dias","Atraso maior que 30 dias"))))),IF(#REF!="Respondida","Respondida","Resolvida"))</f>
        <v>#REF!</v>
      </c>
      <c r="T466" s="54" t="e">
        <f ca="1">IF(#REF!="Respondida",TODAY()-N466,"N/A")</f>
        <v>#REF!</v>
      </c>
      <c r="U466" s="54" t="e">
        <f>IF(#REF!="Respondida",IF(T466&gt;3,"Atrasado","No prazo"),"Não se aplica")</f>
        <v>#REF!</v>
      </c>
    </row>
    <row r="467" spans="9:21" ht="37.5" customHeight="1" x14ac:dyDescent="0.25">
      <c r="I467" s="65"/>
      <c r="Q467" s="53" t="e">
        <f ca="1">IF(#REF!="Aberta",TODAY()-G467,IF(#REF!="Resolvida",J467-G467,IF(#REF!="Respondida",N467-K467,IF(#REF!="Cancelada",0))))</f>
        <v>#REF!</v>
      </c>
      <c r="R467" s="54" t="e">
        <f>IF(#REF!="Resolvida",IF(Q467&lt;=0,"No prazo","Com atraso"),IF(#REF!="Aberta",IF(Q467&lt;=0,"No prazo","Com atraso"),IF(#REF!="Respondida",IF(Q467&lt;=0,"No prazo","Com atraso"),"Resolvida")))</f>
        <v>#REF!</v>
      </c>
      <c r="S467" s="54" t="e">
        <f>IF(#REF!="Aberta",IF(Q467&lt;0,"No prazo",IF(Q467=0,"Vence Hoje",IF(AND(Q467&gt;=1,Q467&lt;=5),"Atraso entre 01 e 5 dias",IF(AND(Q467&gt;=6,Q467&lt;=10),"Atraso entre 06 e 10 dias",IF(AND(Q467&gt;=10,Q467&lt;=30),"Atraso entre 10 e 30 dias","Atraso maior que 30 dias"))))),IF(#REF!="Respondida","Respondida","Resolvida"))</f>
        <v>#REF!</v>
      </c>
      <c r="T467" s="54" t="e">
        <f ca="1">IF(#REF!="Respondida",TODAY()-N467,"N/A")</f>
        <v>#REF!</v>
      </c>
      <c r="U467" s="54" t="e">
        <f>IF(#REF!="Respondida",IF(T467&gt;3,"Atrasado","No prazo"),"Não se aplica")</f>
        <v>#REF!</v>
      </c>
    </row>
    <row r="468" spans="9:21" ht="37.5" customHeight="1" x14ac:dyDescent="0.25">
      <c r="I468" s="69"/>
      <c r="Q468" s="53" t="e">
        <f ca="1">IF(#REF!="Aberta",TODAY()-G468,IF(#REF!="Resolvida",J468-G468,IF(#REF!="Respondida",N468-K468,IF(#REF!="Cancelada",0))))</f>
        <v>#REF!</v>
      </c>
      <c r="R468" s="54" t="e">
        <f>IF(#REF!="Resolvida",IF(Q468&lt;=0,"No prazo","Com atraso"),IF(#REF!="Aberta",IF(Q468&lt;=0,"No prazo","Com atraso"),IF(#REF!="Respondida",IF(Q468&lt;=0,"No prazo","Com atraso"),"Resolvida")))</f>
        <v>#REF!</v>
      </c>
      <c r="S468" s="54" t="e">
        <f>IF(#REF!="Aberta",IF(Q468&lt;0,"No prazo",IF(Q468=0,"Vence Hoje",IF(AND(Q468&gt;=1,Q468&lt;=5),"Atraso entre 01 e 5 dias",IF(AND(Q468&gt;=6,Q468&lt;=10),"Atraso entre 06 e 10 dias",IF(AND(Q468&gt;=10,Q468&lt;=30),"Atraso entre 10 e 30 dias","Atraso maior que 30 dias"))))),IF(#REF!="Respondida","Respondida","Resolvida"))</f>
        <v>#REF!</v>
      </c>
      <c r="T468" s="54" t="e">
        <f ca="1">IF(#REF!="Respondida",TODAY()-N468,"N/A")</f>
        <v>#REF!</v>
      </c>
      <c r="U468" s="54" t="e">
        <f>IF(#REF!="Respondida",IF(T468&gt;3,"Atrasado","No prazo"),"Não se aplica")</f>
        <v>#REF!</v>
      </c>
    </row>
    <row r="469" spans="9:21" ht="37.5" customHeight="1" x14ac:dyDescent="0.25">
      <c r="I469" s="69"/>
      <c r="Q469" s="53" t="e">
        <f ca="1">IF(#REF!="Aberta",TODAY()-G469,IF(#REF!="Resolvida",J469-G469,IF(#REF!="Respondida",N469-K469,IF(#REF!="Cancelada",0))))</f>
        <v>#REF!</v>
      </c>
      <c r="R469" s="54" t="e">
        <f>IF(#REF!="Resolvida",IF(Q469&lt;=0,"No prazo","Com atraso"),IF(#REF!="Aberta",IF(Q469&lt;=0,"No prazo","Com atraso"),IF(#REF!="Respondida",IF(Q469&lt;=0,"No prazo","Com atraso"),"Resolvida")))</f>
        <v>#REF!</v>
      </c>
      <c r="S469" s="54" t="e">
        <f>IF(#REF!="Aberta",IF(Q469&lt;0,"No prazo",IF(Q469=0,"Vence Hoje",IF(AND(Q469&gt;=1,Q469&lt;=5),"Atraso entre 01 e 5 dias",IF(AND(Q469&gt;=6,Q469&lt;=10),"Atraso entre 06 e 10 dias",IF(AND(Q469&gt;=10,Q469&lt;=30),"Atraso entre 10 e 30 dias","Atraso maior que 30 dias"))))),IF(#REF!="Respondida","Respondida","Resolvida"))</f>
        <v>#REF!</v>
      </c>
      <c r="T469" s="54" t="e">
        <f ca="1">IF(#REF!="Respondida",TODAY()-N469,"N/A")</f>
        <v>#REF!</v>
      </c>
      <c r="U469" s="54" t="e">
        <f>IF(#REF!="Respondida",IF(T469&gt;3,"Atrasado","No prazo"),"Não se aplica")</f>
        <v>#REF!</v>
      </c>
    </row>
    <row r="470" spans="9:21" ht="37.5" customHeight="1" x14ac:dyDescent="0.25">
      <c r="I470" s="69"/>
      <c r="Q470" s="53" t="e">
        <f ca="1">IF(#REF!="Aberta",TODAY()-G470,IF(#REF!="Resolvida",J470-G470,IF(#REF!="Respondida",N470-K470,IF(#REF!="Cancelada",0))))</f>
        <v>#REF!</v>
      </c>
      <c r="R470" s="54" t="e">
        <f>IF(#REF!="Resolvida",IF(Q470&lt;=0,"No prazo","Com atraso"),IF(#REF!="Aberta",IF(Q470&lt;=0,"No prazo","Com atraso"),IF(#REF!="Respondida",IF(Q470&lt;=0,"No prazo","Com atraso"),"Resolvida")))</f>
        <v>#REF!</v>
      </c>
      <c r="S470" s="54" t="e">
        <f>IF(#REF!="Aberta",IF(Q470&lt;0,"No prazo",IF(Q470=0,"Vence Hoje",IF(AND(Q470&gt;=1,Q470&lt;=5),"Atraso entre 01 e 5 dias",IF(AND(Q470&gt;=6,Q470&lt;=10),"Atraso entre 06 e 10 dias",IF(AND(Q470&gt;=10,Q470&lt;=30),"Atraso entre 10 e 30 dias","Atraso maior que 30 dias"))))),IF(#REF!="Respondida","Respondida","Resolvida"))</f>
        <v>#REF!</v>
      </c>
      <c r="T470" s="54" t="e">
        <f ca="1">IF(#REF!="Respondida",TODAY()-N470,"N/A")</f>
        <v>#REF!</v>
      </c>
      <c r="U470" s="54" t="e">
        <f>IF(#REF!="Respondida",IF(T470&gt;3,"Atrasado","No prazo"),"Não se aplica")</f>
        <v>#REF!</v>
      </c>
    </row>
    <row r="471" spans="9:21" ht="37.5" customHeight="1" x14ac:dyDescent="0.25">
      <c r="I471" s="69"/>
      <c r="Q471" s="53" t="e">
        <f ca="1">IF(#REF!="Aberta",TODAY()-G471,IF(#REF!="Resolvida",J471-G471,IF(#REF!="Respondida",N471-K471,IF(#REF!="Cancelada",0))))</f>
        <v>#REF!</v>
      </c>
      <c r="R471" s="54" t="e">
        <f>IF(#REF!="Resolvida",IF(Q471&lt;=0,"No prazo","Com atraso"),IF(#REF!="Aberta",IF(Q471&lt;=0,"No prazo","Com atraso"),IF(#REF!="Respondida",IF(Q471&lt;=0,"No prazo","Com atraso"),"Resolvida")))</f>
        <v>#REF!</v>
      </c>
      <c r="S471" s="54" t="e">
        <f>IF(#REF!="Aberta",IF(Q471&lt;0,"No prazo",IF(Q471=0,"Vence Hoje",IF(AND(Q471&gt;=1,Q471&lt;=5),"Atraso entre 01 e 5 dias",IF(AND(Q471&gt;=6,Q471&lt;=10),"Atraso entre 06 e 10 dias",IF(AND(Q471&gt;=10,Q471&lt;=30),"Atraso entre 10 e 30 dias","Atraso maior que 30 dias"))))),IF(#REF!="Respondida","Respondida","Resolvida"))</f>
        <v>#REF!</v>
      </c>
      <c r="T471" s="54" t="e">
        <f ca="1">IF(#REF!="Respondida",TODAY()-N471,"N/A")</f>
        <v>#REF!</v>
      </c>
      <c r="U471" s="54" t="e">
        <f>IF(#REF!="Respondida",IF(T471&gt;3,"Atrasado","No prazo"),"Não se aplica")</f>
        <v>#REF!</v>
      </c>
    </row>
    <row r="472" spans="9:21" ht="37.5" customHeight="1" x14ac:dyDescent="0.25">
      <c r="I472" s="69"/>
      <c r="Q472" s="53" t="e">
        <f ca="1">IF(#REF!="Aberta",TODAY()-G472,IF(#REF!="Resolvida",J472-G472,IF(#REF!="Respondida",N472-K472,IF(#REF!="Cancelada",0))))</f>
        <v>#REF!</v>
      </c>
      <c r="R472" s="54" t="e">
        <f>IF(#REF!="Resolvida",IF(Q472&lt;=0,"No prazo","Com atraso"),IF(#REF!="Aberta",IF(Q472&lt;=0,"No prazo","Com atraso"),IF(#REF!="Respondida",IF(Q472&lt;=0,"No prazo","Com atraso"),"Resolvida")))</f>
        <v>#REF!</v>
      </c>
      <c r="S472" s="54" t="e">
        <f>IF(#REF!="Aberta",IF(Q472&lt;0,"No prazo",IF(Q472=0,"Vence Hoje",IF(AND(Q472&gt;=1,Q472&lt;=5),"Atraso entre 01 e 5 dias",IF(AND(Q472&gt;=6,Q472&lt;=10),"Atraso entre 06 e 10 dias",IF(AND(Q472&gt;=10,Q472&lt;=30),"Atraso entre 10 e 30 dias","Atraso maior que 30 dias"))))),IF(#REF!="Respondida","Respondida","Resolvida"))</f>
        <v>#REF!</v>
      </c>
      <c r="T472" s="54" t="e">
        <f ca="1">IF(#REF!="Respondida",TODAY()-N472,"N/A")</f>
        <v>#REF!</v>
      </c>
      <c r="U472" s="54" t="e">
        <f>IF(#REF!="Respondida",IF(T472&gt;3,"Atrasado","No prazo"),"Não se aplica")</f>
        <v>#REF!</v>
      </c>
    </row>
    <row r="473" spans="9:21" ht="37.5" customHeight="1" x14ac:dyDescent="0.25">
      <c r="I473" s="69"/>
      <c r="Q473" s="53" t="e">
        <f ca="1">IF(#REF!="Aberta",TODAY()-G473,IF(#REF!="Resolvida",J473-G473,IF(#REF!="Respondida",N473-K473,IF(#REF!="Cancelada",0))))</f>
        <v>#REF!</v>
      </c>
      <c r="R473" s="54" t="e">
        <f>IF(#REF!="Resolvida",IF(Q473&lt;=0,"No prazo","Com atraso"),IF(#REF!="Aberta",IF(Q473&lt;=0,"No prazo","Com atraso"),IF(#REF!="Respondida",IF(Q473&lt;=0,"No prazo","Com atraso"),"Resolvida")))</f>
        <v>#REF!</v>
      </c>
      <c r="S473" s="54" t="e">
        <f>IF(#REF!="Aberta",IF(Q473&lt;0,"No prazo",IF(Q473=0,"Vence Hoje",IF(AND(Q473&gt;=1,Q473&lt;=5),"Atraso entre 01 e 5 dias",IF(AND(Q473&gt;=6,Q473&lt;=10),"Atraso entre 06 e 10 dias",IF(AND(Q473&gt;=10,Q473&lt;=30),"Atraso entre 10 e 30 dias","Atraso maior que 30 dias"))))),IF(#REF!="Respondida","Respondida","Resolvida"))</f>
        <v>#REF!</v>
      </c>
      <c r="T473" s="54" t="e">
        <f ca="1">IF(#REF!="Respondida",TODAY()-N473,"N/A")</f>
        <v>#REF!</v>
      </c>
      <c r="U473" s="54" t="e">
        <f>IF(#REF!="Respondida",IF(T473&gt;3,"Atrasado","No prazo"),"Não se aplica")</f>
        <v>#REF!</v>
      </c>
    </row>
    <row r="474" spans="9:21" ht="37.5" customHeight="1" x14ac:dyDescent="0.25">
      <c r="I474" s="69"/>
      <c r="Q474" s="53" t="e">
        <f ca="1">IF(#REF!="Aberta",TODAY()-G474,IF(#REF!="Resolvida",J474-G474,IF(#REF!="Respondida",N474-K474,IF(#REF!="Cancelada",0))))</f>
        <v>#REF!</v>
      </c>
      <c r="R474" s="54" t="e">
        <f>IF(#REF!="Resolvida",IF(Q474&lt;=0,"No prazo","Com atraso"),IF(#REF!="Aberta",IF(Q474&lt;=0,"No prazo","Com atraso"),IF(#REF!="Respondida",IF(Q474&lt;=0,"No prazo","Com atraso"),"Resolvida")))</f>
        <v>#REF!</v>
      </c>
      <c r="S474" s="54" t="e">
        <f>IF(#REF!="Aberta",IF(Q474&lt;0,"No prazo",IF(Q474=0,"Vence Hoje",IF(AND(Q474&gt;=1,Q474&lt;=5),"Atraso entre 01 e 5 dias",IF(AND(Q474&gt;=6,Q474&lt;=10),"Atraso entre 06 e 10 dias",IF(AND(Q474&gt;=10,Q474&lt;=30),"Atraso entre 10 e 30 dias","Atraso maior que 30 dias"))))),IF(#REF!="Respondida","Respondida","Resolvida"))</f>
        <v>#REF!</v>
      </c>
      <c r="T474" s="54" t="e">
        <f ca="1">IF(#REF!="Respondida",TODAY()-N474,"N/A")</f>
        <v>#REF!</v>
      </c>
      <c r="U474" s="54" t="e">
        <f>IF(#REF!="Respondida",IF(T474&gt;3,"Atrasado","No prazo"),"Não se aplica")</f>
        <v>#REF!</v>
      </c>
    </row>
    <row r="475" spans="9:21" ht="37.5" customHeight="1" x14ac:dyDescent="0.25">
      <c r="I475" s="69"/>
      <c r="Q475" s="53" t="e">
        <f ca="1">IF(#REF!="Aberta",TODAY()-G475,IF(#REF!="Resolvida",J475-G475,IF(#REF!="Respondida",N475-K475,IF(#REF!="Cancelada",0))))</f>
        <v>#REF!</v>
      </c>
      <c r="R475" s="54" t="e">
        <f>IF(#REF!="Resolvida",IF(Q475&lt;=0,"No prazo","Com atraso"),IF(#REF!="Aberta",IF(Q475&lt;=0,"No prazo","Com atraso"),IF(#REF!="Respondida",IF(Q475&lt;=0,"No prazo","Com atraso"),"Resolvida")))</f>
        <v>#REF!</v>
      </c>
      <c r="S475" s="54" t="e">
        <f>IF(#REF!="Aberta",IF(Q475&lt;0,"No prazo",IF(Q475=0,"Vence Hoje",IF(AND(Q475&gt;=1,Q475&lt;=5),"Atraso entre 01 e 5 dias",IF(AND(Q475&gt;=6,Q475&lt;=10),"Atraso entre 06 e 10 dias",IF(AND(Q475&gt;=10,Q475&lt;=30),"Atraso entre 10 e 30 dias","Atraso maior que 30 dias"))))),IF(#REF!="Respondida","Respondida","Resolvida"))</f>
        <v>#REF!</v>
      </c>
      <c r="T475" s="54" t="e">
        <f ca="1">IF(#REF!="Respondida",TODAY()-N475,"N/A")</f>
        <v>#REF!</v>
      </c>
      <c r="U475" s="54" t="e">
        <f>IF(#REF!="Respondida",IF(T475&gt;3,"Atrasado","No prazo"),"Não se aplica")</f>
        <v>#REF!</v>
      </c>
    </row>
    <row r="476" spans="9:21" ht="37.5" customHeight="1" x14ac:dyDescent="0.25">
      <c r="I476" s="69"/>
      <c r="Q476" s="53" t="e">
        <f ca="1">IF(#REF!="Aberta",TODAY()-G476,IF(#REF!="Resolvida",J476-G476,IF(#REF!="Respondida",N476-K476,IF(#REF!="Cancelada",0))))</f>
        <v>#REF!</v>
      </c>
      <c r="R476" s="54" t="e">
        <f>IF(#REF!="Resolvida",IF(Q476&lt;=0,"No prazo","Com atraso"),IF(#REF!="Aberta",IF(Q476&lt;=0,"No prazo","Com atraso"),IF(#REF!="Respondida",IF(Q476&lt;=0,"No prazo","Com atraso"),"Resolvida")))</f>
        <v>#REF!</v>
      </c>
      <c r="S476" s="54" t="e">
        <f>IF(#REF!="Aberta",IF(Q476&lt;0,"No prazo",IF(Q476=0,"Vence Hoje",IF(AND(Q476&gt;=1,Q476&lt;=5),"Atraso entre 01 e 5 dias",IF(AND(Q476&gt;=6,Q476&lt;=10),"Atraso entre 06 e 10 dias",IF(AND(Q476&gt;=10,Q476&lt;=30),"Atraso entre 10 e 30 dias","Atraso maior que 30 dias"))))),IF(#REF!="Respondida","Respondida","Resolvida"))</f>
        <v>#REF!</v>
      </c>
      <c r="T476" s="54" t="e">
        <f ca="1">IF(#REF!="Respondida",TODAY()-N476,"N/A")</f>
        <v>#REF!</v>
      </c>
      <c r="U476" s="54" t="e">
        <f>IF(#REF!="Respondida",IF(T476&gt;3,"Atrasado","No prazo"),"Não se aplica")</f>
        <v>#REF!</v>
      </c>
    </row>
    <row r="477" spans="9:21" ht="37.5" customHeight="1" x14ac:dyDescent="0.25">
      <c r="I477" s="64"/>
      <c r="Q477" s="53" t="e">
        <f ca="1">IF(#REF!="Aberta",TODAY()-G477,IF(#REF!="Resolvida",J477-G477,IF(#REF!="Respondida",N477-K477,IF(#REF!="Cancelada",0))))</f>
        <v>#REF!</v>
      </c>
      <c r="R477" s="54" t="e">
        <f>IF(#REF!="Resolvida",IF(Q477&lt;=0,"No prazo","Com atraso"),IF(#REF!="Aberta",IF(Q477&lt;=0,"No prazo","Com atraso"),IF(#REF!="Respondida",IF(Q477&lt;=0,"No prazo","Com atraso"),"Resolvida")))</f>
        <v>#REF!</v>
      </c>
      <c r="S477" s="54" t="e">
        <f>IF(#REF!="Aberta",IF(Q477&lt;0,"No prazo",IF(Q477=0,"Vence Hoje",IF(AND(Q477&gt;=1,Q477&lt;=5),"Atraso entre 01 e 5 dias",IF(AND(Q477&gt;=6,Q477&lt;=10),"Atraso entre 06 e 10 dias",IF(AND(Q477&gt;=10,Q477&lt;=30),"Atraso entre 10 e 30 dias","Atraso maior que 30 dias"))))),IF(#REF!="Respondida","Respondida","Resolvida"))</f>
        <v>#REF!</v>
      </c>
      <c r="T477" s="54" t="e">
        <f ca="1">IF(#REF!="Respondida",TODAY()-N477,"N/A")</f>
        <v>#REF!</v>
      </c>
      <c r="U477" s="54" t="e">
        <f>IF(#REF!="Respondida",IF(T477&gt;3,"Atrasado","No prazo"),"Não se aplica")</f>
        <v>#REF!</v>
      </c>
    </row>
    <row r="478" spans="9:21" ht="37.5" customHeight="1" x14ac:dyDescent="0.25">
      <c r="I478" s="64"/>
      <c r="Q478" s="53" t="e">
        <f ca="1">IF(#REF!="Aberta",TODAY()-G478,IF(#REF!="Resolvida",J478-G478,IF(#REF!="Respondida",N478-K478,IF(#REF!="Cancelada",0))))</f>
        <v>#REF!</v>
      </c>
      <c r="R478" s="54" t="e">
        <f>IF(#REF!="Resolvida",IF(Q478&lt;=0,"No prazo","Com atraso"),IF(#REF!="Aberta",IF(Q478&lt;=0,"No prazo","Com atraso"),IF(#REF!="Respondida",IF(Q478&lt;=0,"No prazo","Com atraso"),"Resolvida")))</f>
        <v>#REF!</v>
      </c>
      <c r="S478" s="54" t="e">
        <f>IF(#REF!="Aberta",IF(Q478&lt;0,"No prazo",IF(Q478=0,"Vence Hoje",IF(AND(Q478&gt;=1,Q478&lt;=5),"Atraso entre 01 e 5 dias",IF(AND(Q478&gt;=6,Q478&lt;=10),"Atraso entre 06 e 10 dias",IF(AND(Q478&gt;=10,Q478&lt;=30),"Atraso entre 10 e 30 dias","Atraso maior que 30 dias"))))),IF(#REF!="Respondida","Respondida","Resolvida"))</f>
        <v>#REF!</v>
      </c>
      <c r="T478" s="54" t="e">
        <f ca="1">IF(#REF!="Respondida",TODAY()-N478,"N/A")</f>
        <v>#REF!</v>
      </c>
      <c r="U478" s="54" t="e">
        <f>IF(#REF!="Respondida",IF(T478&gt;3,"Atrasado","No prazo"),"Não se aplica")</f>
        <v>#REF!</v>
      </c>
    </row>
    <row r="479" spans="9:21" ht="37.5" customHeight="1" x14ac:dyDescent="0.25">
      <c r="I479" s="64"/>
      <c r="Q479" s="53" t="e">
        <f ca="1">IF(#REF!="Aberta",TODAY()-G479,IF(#REF!="Resolvida",J479-G479,IF(#REF!="Respondida",N479-K479,IF(#REF!="Cancelada",0))))</f>
        <v>#REF!</v>
      </c>
      <c r="R479" s="54" t="e">
        <f>IF(#REF!="Resolvida",IF(Q479&lt;=0,"No prazo","Com atraso"),IF(#REF!="Aberta",IF(Q479&lt;=0,"No prazo","Com atraso"),IF(#REF!="Respondida",IF(Q479&lt;=0,"No prazo","Com atraso"),"Resolvida")))</f>
        <v>#REF!</v>
      </c>
      <c r="S479" s="54" t="e">
        <f>IF(#REF!="Aberta",IF(Q479&lt;0,"No prazo",IF(Q479=0,"Vence Hoje",IF(AND(Q479&gt;=1,Q479&lt;=5),"Atraso entre 01 e 5 dias",IF(AND(Q479&gt;=6,Q479&lt;=10),"Atraso entre 06 e 10 dias",IF(AND(Q479&gt;=10,Q479&lt;=30),"Atraso entre 10 e 30 dias","Atraso maior que 30 dias"))))),IF(#REF!="Respondida","Respondida","Resolvida"))</f>
        <v>#REF!</v>
      </c>
      <c r="T479" s="54" t="e">
        <f ca="1">IF(#REF!="Respondida",TODAY()-N479,"N/A")</f>
        <v>#REF!</v>
      </c>
      <c r="U479" s="54" t="e">
        <f>IF(#REF!="Respondida",IF(T479&gt;3,"Atrasado","No prazo"),"Não se aplica")</f>
        <v>#REF!</v>
      </c>
    </row>
    <row r="480" spans="9:21" ht="37.5" customHeight="1" x14ac:dyDescent="0.25">
      <c r="I480" s="64"/>
      <c r="Q480" s="53" t="e">
        <f ca="1">IF(#REF!="Aberta",TODAY()-G480,IF(#REF!="Resolvida",J480-G480,IF(#REF!="Respondida",N480-K480,IF(#REF!="Cancelada",0))))</f>
        <v>#REF!</v>
      </c>
      <c r="R480" s="54" t="e">
        <f>IF(#REF!="Resolvida",IF(Q480&lt;=0,"No prazo","Com atraso"),IF(#REF!="Aberta",IF(Q480&lt;=0,"No prazo","Com atraso"),IF(#REF!="Respondida",IF(Q480&lt;=0,"No prazo","Com atraso"),"Resolvida")))</f>
        <v>#REF!</v>
      </c>
      <c r="S480" s="54" t="e">
        <f>IF(#REF!="Aberta",IF(Q480&lt;0,"No prazo",IF(Q480=0,"Vence Hoje",IF(AND(Q480&gt;=1,Q480&lt;=5),"Atraso entre 01 e 5 dias",IF(AND(Q480&gt;=6,Q480&lt;=10),"Atraso entre 06 e 10 dias",IF(AND(Q480&gt;=10,Q480&lt;=30),"Atraso entre 10 e 30 dias","Atraso maior que 30 dias"))))),IF(#REF!="Respondida","Respondida","Resolvida"))</f>
        <v>#REF!</v>
      </c>
      <c r="T480" s="54" t="e">
        <f ca="1">IF(#REF!="Respondida",TODAY()-N480,"N/A")</f>
        <v>#REF!</v>
      </c>
      <c r="U480" s="54" t="e">
        <f>IF(#REF!="Respondida",IF(T480&gt;3,"Atrasado","No prazo"),"Não se aplica")</f>
        <v>#REF!</v>
      </c>
    </row>
    <row r="481" spans="9:21" ht="37.5" customHeight="1" x14ac:dyDescent="0.25">
      <c r="I481" s="64"/>
      <c r="Q481" s="53" t="e">
        <f ca="1">IF(#REF!="Aberta",TODAY()-G481,IF(#REF!="Resolvida",J481-G481,IF(#REF!="Respondida",N481-K481,IF(#REF!="Cancelada",0))))</f>
        <v>#REF!</v>
      </c>
      <c r="R481" s="54" t="e">
        <f>IF(#REF!="Resolvida",IF(Q481&lt;=0,"No prazo","Com atraso"),IF(#REF!="Aberta",IF(Q481&lt;=0,"No prazo","Com atraso"),IF(#REF!="Respondida",IF(Q481&lt;=0,"No prazo","Com atraso"),"Resolvida")))</f>
        <v>#REF!</v>
      </c>
      <c r="S481" s="54" t="e">
        <f>IF(#REF!="Aberta",IF(Q481&lt;0,"No prazo",IF(Q481=0,"Vence Hoje",IF(AND(Q481&gt;=1,Q481&lt;=5),"Atraso entre 01 e 5 dias",IF(AND(Q481&gt;=6,Q481&lt;=10),"Atraso entre 06 e 10 dias",IF(AND(Q481&gt;=10,Q481&lt;=30),"Atraso entre 10 e 30 dias","Atraso maior que 30 dias"))))),IF(#REF!="Respondida","Respondida","Resolvida"))</f>
        <v>#REF!</v>
      </c>
      <c r="T481" s="54" t="e">
        <f ca="1">IF(#REF!="Respondida",TODAY()-N481,"N/A")</f>
        <v>#REF!</v>
      </c>
      <c r="U481" s="54" t="e">
        <f>IF(#REF!="Respondida",IF(T481&gt;3,"Atrasado","No prazo"),"Não se aplica")</f>
        <v>#REF!</v>
      </c>
    </row>
    <row r="482" spans="9:21" ht="37.5" customHeight="1" x14ac:dyDescent="0.25">
      <c r="I482" s="64"/>
      <c r="Q482" s="53" t="e">
        <f ca="1">IF(#REF!="Aberta",TODAY()-G482,IF(#REF!="Resolvida",J482-G482,IF(#REF!="Respondida",N482-K482,IF(#REF!="Cancelada",0))))</f>
        <v>#REF!</v>
      </c>
      <c r="R482" s="54" t="e">
        <f>IF(#REF!="Resolvida",IF(Q482&lt;=0,"No prazo","Com atraso"),IF(#REF!="Aberta",IF(Q482&lt;=0,"No prazo","Com atraso"),IF(#REF!="Respondida",IF(Q482&lt;=0,"No prazo","Com atraso"),"Resolvida")))</f>
        <v>#REF!</v>
      </c>
      <c r="S482" s="54" t="e">
        <f>IF(#REF!="Aberta",IF(Q482&lt;0,"No prazo",IF(Q482=0,"Vence Hoje",IF(AND(Q482&gt;=1,Q482&lt;=5),"Atraso entre 01 e 5 dias",IF(AND(Q482&gt;=6,Q482&lt;=10),"Atraso entre 06 e 10 dias",IF(AND(Q482&gt;=10,Q482&lt;=30),"Atraso entre 10 e 30 dias","Atraso maior que 30 dias"))))),IF(#REF!="Respondida","Respondida","Resolvida"))</f>
        <v>#REF!</v>
      </c>
      <c r="T482" s="54" t="e">
        <f ca="1">IF(#REF!="Respondida",TODAY()-N482,"N/A")</f>
        <v>#REF!</v>
      </c>
      <c r="U482" s="54" t="e">
        <f>IF(#REF!="Respondida",IF(T482&gt;3,"Atrasado","No prazo"),"Não se aplica")</f>
        <v>#REF!</v>
      </c>
    </row>
    <row r="483" spans="9:21" ht="37.5" customHeight="1" x14ac:dyDescent="0.25">
      <c r="I483" s="64"/>
      <c r="Q483" s="53" t="e">
        <f ca="1">IF(#REF!="Aberta",TODAY()-G483,IF(#REF!="Resolvida",J483-G483,IF(#REF!="Respondida",N483-K483,IF(#REF!="Cancelada",0))))</f>
        <v>#REF!</v>
      </c>
      <c r="R483" s="54" t="e">
        <f>IF(#REF!="Resolvida",IF(Q483&lt;=0,"No prazo","Com atraso"),IF(#REF!="Aberta",IF(Q483&lt;=0,"No prazo","Com atraso"),IF(#REF!="Respondida",IF(Q483&lt;=0,"No prazo","Com atraso"),"Resolvida")))</f>
        <v>#REF!</v>
      </c>
      <c r="S483" s="54" t="e">
        <f>IF(#REF!="Aberta",IF(Q483&lt;0,"No prazo",IF(Q483=0,"Vence Hoje",IF(AND(Q483&gt;=1,Q483&lt;=5),"Atraso entre 01 e 5 dias",IF(AND(Q483&gt;=6,Q483&lt;=10),"Atraso entre 06 e 10 dias",IF(AND(Q483&gt;=10,Q483&lt;=30),"Atraso entre 10 e 30 dias","Atraso maior que 30 dias"))))),IF(#REF!="Respondida","Respondida","Resolvida"))</f>
        <v>#REF!</v>
      </c>
      <c r="T483" s="54" t="e">
        <f ca="1">IF(#REF!="Respondida",TODAY()-N483,"N/A")</f>
        <v>#REF!</v>
      </c>
      <c r="U483" s="54" t="e">
        <f>IF(#REF!="Respondida",IF(T483&gt;3,"Atrasado","No prazo"),"Não se aplica")</f>
        <v>#REF!</v>
      </c>
    </row>
    <row r="484" spans="9:21" ht="37.5" customHeight="1" x14ac:dyDescent="0.25">
      <c r="I484" s="64"/>
      <c r="Q484" s="53" t="e">
        <f ca="1">IF(#REF!="Aberta",TODAY()-G484,IF(#REF!="Resolvida",J484-G484,IF(#REF!="Respondida",N484-K484,IF(#REF!="Cancelada",0))))</f>
        <v>#REF!</v>
      </c>
      <c r="R484" s="54" t="e">
        <f>IF(#REF!="Resolvida",IF(Q484&lt;=0,"No prazo","Com atraso"),IF(#REF!="Aberta",IF(Q484&lt;=0,"No prazo","Com atraso"),IF(#REF!="Respondida",IF(Q484&lt;=0,"No prazo","Com atraso"),"Resolvida")))</f>
        <v>#REF!</v>
      </c>
      <c r="S484" s="54" t="e">
        <f>IF(#REF!="Aberta",IF(Q484&lt;0,"No prazo",IF(Q484=0,"Vence Hoje",IF(AND(Q484&gt;=1,Q484&lt;=5),"Atraso entre 01 e 5 dias",IF(AND(Q484&gt;=6,Q484&lt;=10),"Atraso entre 06 e 10 dias",IF(AND(Q484&gt;=10,Q484&lt;=30),"Atraso entre 10 e 30 dias","Atraso maior que 30 dias"))))),IF(#REF!="Respondida","Respondida","Resolvida"))</f>
        <v>#REF!</v>
      </c>
      <c r="T484" s="54" t="e">
        <f ca="1">IF(#REF!="Respondida",TODAY()-N484,"N/A")</f>
        <v>#REF!</v>
      </c>
      <c r="U484" s="54" t="e">
        <f>IF(#REF!="Respondida",IF(T484&gt;3,"Atrasado","No prazo"),"Não se aplica")</f>
        <v>#REF!</v>
      </c>
    </row>
    <row r="485" spans="9:21" ht="37.5" customHeight="1" x14ac:dyDescent="0.25">
      <c r="I485" s="64"/>
      <c r="Q485" s="53" t="e">
        <f ca="1">IF(#REF!="Aberta",TODAY()-G485,IF(#REF!="Resolvida",J485-G485,IF(#REF!="Respondida",N485-K485,IF(#REF!="Cancelada",0))))</f>
        <v>#REF!</v>
      </c>
      <c r="R485" s="54" t="e">
        <f>IF(#REF!="Resolvida",IF(Q485&lt;=0,"No prazo","Com atraso"),IF(#REF!="Aberta",IF(Q485&lt;=0,"No prazo","Com atraso"),IF(#REF!="Respondida",IF(Q485&lt;=0,"No prazo","Com atraso"),"Resolvida")))</f>
        <v>#REF!</v>
      </c>
      <c r="S485" s="54" t="e">
        <f>IF(#REF!="Aberta",IF(Q485&lt;0,"No prazo",IF(Q485=0,"Vence Hoje",IF(AND(Q485&gt;=1,Q485&lt;=5),"Atraso entre 01 e 5 dias",IF(AND(Q485&gt;=6,Q485&lt;=10),"Atraso entre 06 e 10 dias",IF(AND(Q485&gt;=10,Q485&lt;=30),"Atraso entre 10 e 30 dias","Atraso maior que 30 dias"))))),IF(#REF!="Respondida","Respondida","Resolvida"))</f>
        <v>#REF!</v>
      </c>
      <c r="T485" s="54" t="e">
        <f ca="1">IF(#REF!="Respondida",TODAY()-N485,"N/A")</f>
        <v>#REF!</v>
      </c>
      <c r="U485" s="54" t="e">
        <f>IF(#REF!="Respondida",IF(T485&gt;3,"Atrasado","No prazo"),"Não se aplica")</f>
        <v>#REF!</v>
      </c>
    </row>
    <row r="486" spans="9:21" ht="37.5" customHeight="1" x14ac:dyDescent="0.25">
      <c r="I486" s="64"/>
      <c r="Q486" s="53" t="e">
        <f ca="1">IF(#REF!="Aberta",TODAY()-G486,IF(#REF!="Resolvida",J486-G486,IF(#REF!="Respondida",N486-K486,IF(#REF!="Cancelada",0))))</f>
        <v>#REF!</v>
      </c>
      <c r="R486" s="54" t="e">
        <f>IF(#REF!="Resolvida",IF(Q486&lt;=0,"No prazo","Com atraso"),IF(#REF!="Aberta",IF(Q486&lt;=0,"No prazo","Com atraso"),IF(#REF!="Respondida",IF(Q486&lt;=0,"No prazo","Com atraso"),"Resolvida")))</f>
        <v>#REF!</v>
      </c>
      <c r="S486" s="54" t="e">
        <f>IF(#REF!="Aberta",IF(Q486&lt;0,"No prazo",IF(Q486=0,"Vence Hoje",IF(AND(Q486&gt;=1,Q486&lt;=5),"Atraso entre 01 e 5 dias",IF(AND(Q486&gt;=6,Q486&lt;=10),"Atraso entre 06 e 10 dias",IF(AND(Q486&gt;=10,Q486&lt;=30),"Atraso entre 10 e 30 dias","Atraso maior que 30 dias"))))),IF(#REF!="Respondida","Respondida","Resolvida"))</f>
        <v>#REF!</v>
      </c>
      <c r="T486" s="54" t="e">
        <f ca="1">IF(#REF!="Respondida",TODAY()-N486,"N/A")</f>
        <v>#REF!</v>
      </c>
      <c r="U486" s="54" t="e">
        <f>IF(#REF!="Respondida",IF(T486&gt;3,"Atrasado","No prazo"),"Não se aplica")</f>
        <v>#REF!</v>
      </c>
    </row>
    <row r="487" spans="9:21" ht="37.5" customHeight="1" x14ac:dyDescent="0.25">
      <c r="I487" s="64"/>
      <c r="Q487" s="53" t="e">
        <f ca="1">IF(#REF!="Aberta",TODAY()-G487,IF(#REF!="Resolvida",J487-G487,IF(#REF!="Respondida",N487-K487,IF(#REF!="Cancelada",0))))</f>
        <v>#REF!</v>
      </c>
      <c r="R487" s="54" t="e">
        <f>IF(#REF!="Resolvida",IF(Q487&lt;=0,"No prazo","Com atraso"),IF(#REF!="Aberta",IF(Q487&lt;=0,"No prazo","Com atraso"),IF(#REF!="Respondida",IF(Q487&lt;=0,"No prazo","Com atraso"),"Resolvida")))</f>
        <v>#REF!</v>
      </c>
      <c r="S487" s="54" t="e">
        <f>IF(#REF!="Aberta",IF(Q487&lt;0,"No prazo",IF(Q487=0,"Vence Hoje",IF(AND(Q487&gt;=1,Q487&lt;=5),"Atraso entre 01 e 5 dias",IF(AND(Q487&gt;=6,Q487&lt;=10),"Atraso entre 06 e 10 dias",IF(AND(Q487&gt;=10,Q487&lt;=30),"Atraso entre 10 e 30 dias","Atraso maior que 30 dias"))))),IF(#REF!="Respondida","Respondida","Resolvida"))</f>
        <v>#REF!</v>
      </c>
      <c r="T487" s="54" t="e">
        <f ca="1">IF(#REF!="Respondida",TODAY()-N487,"N/A")</f>
        <v>#REF!</v>
      </c>
      <c r="U487" s="54" t="e">
        <f>IF(#REF!="Respondida",IF(T487&gt;3,"Atrasado","No prazo"),"Não se aplica")</f>
        <v>#REF!</v>
      </c>
    </row>
    <row r="488" spans="9:21" ht="37.5" customHeight="1" x14ac:dyDescent="0.25">
      <c r="I488" s="64"/>
      <c r="Q488" s="53" t="e">
        <f ca="1">IF(#REF!="Aberta",TODAY()-G488,IF(#REF!="Resolvida",J488-G488,IF(#REF!="Respondida",N488-K488,IF(#REF!="Cancelada",0))))</f>
        <v>#REF!</v>
      </c>
      <c r="R488" s="54" t="e">
        <f>IF(#REF!="Resolvida",IF(Q488&lt;=0,"No prazo","Com atraso"),IF(#REF!="Aberta",IF(Q488&lt;=0,"No prazo","Com atraso"),IF(#REF!="Respondida",IF(Q488&lt;=0,"No prazo","Com atraso"),"Resolvida")))</f>
        <v>#REF!</v>
      </c>
      <c r="S488" s="54" t="e">
        <f>IF(#REF!="Aberta",IF(Q488&lt;0,"No prazo",IF(Q488=0,"Vence Hoje",IF(AND(Q488&gt;=1,Q488&lt;=5),"Atraso entre 01 e 5 dias",IF(AND(Q488&gt;=6,Q488&lt;=10),"Atraso entre 06 e 10 dias",IF(AND(Q488&gt;=10,Q488&lt;=30),"Atraso entre 10 e 30 dias","Atraso maior que 30 dias"))))),IF(#REF!="Respondida","Respondida","Resolvida"))</f>
        <v>#REF!</v>
      </c>
      <c r="T488" s="54" t="e">
        <f ca="1">IF(#REF!="Respondida",TODAY()-N488,"N/A")</f>
        <v>#REF!</v>
      </c>
      <c r="U488" s="54" t="e">
        <f>IF(#REF!="Respondida",IF(T488&gt;3,"Atrasado","No prazo"),"Não se aplica")</f>
        <v>#REF!</v>
      </c>
    </row>
    <row r="489" spans="9:21" ht="37.5" customHeight="1" x14ac:dyDescent="0.25">
      <c r="I489" s="64"/>
      <c r="Q489" s="53" t="e">
        <f ca="1">IF(#REF!="Aberta",TODAY()-G489,IF(#REF!="Resolvida",J489-G489,IF(#REF!="Respondida",N489-K489,IF(#REF!="Cancelada",0))))</f>
        <v>#REF!</v>
      </c>
      <c r="R489" s="54" t="e">
        <f>IF(#REF!="Resolvida",IF(Q489&lt;=0,"No prazo","Com atraso"),IF(#REF!="Aberta",IF(Q489&lt;=0,"No prazo","Com atraso"),IF(#REF!="Respondida",IF(Q489&lt;=0,"No prazo","Com atraso"),"Resolvida")))</f>
        <v>#REF!</v>
      </c>
      <c r="S489" s="54" t="e">
        <f>IF(#REF!="Aberta",IF(Q489&lt;0,"No prazo",IF(Q489=0,"Vence Hoje",IF(AND(Q489&gt;=1,Q489&lt;=5),"Atraso entre 01 e 5 dias",IF(AND(Q489&gt;=6,Q489&lt;=10),"Atraso entre 06 e 10 dias",IF(AND(Q489&gt;=10,Q489&lt;=30),"Atraso entre 10 e 30 dias","Atraso maior que 30 dias"))))),IF(#REF!="Respondida","Respondida","Resolvida"))</f>
        <v>#REF!</v>
      </c>
      <c r="T489" s="54" t="e">
        <f ca="1">IF(#REF!="Respondida",TODAY()-N489,"N/A")</f>
        <v>#REF!</v>
      </c>
      <c r="U489" s="54" t="e">
        <f>IF(#REF!="Respondida",IF(T489&gt;3,"Atrasado","No prazo"),"Não se aplica")</f>
        <v>#REF!</v>
      </c>
    </row>
    <row r="490" spans="9:21" ht="37.5" customHeight="1" x14ac:dyDescent="0.25">
      <c r="I490" s="64"/>
      <c r="Q490" s="53" t="e">
        <f ca="1">IF(#REF!="Aberta",TODAY()-G490,IF(#REF!="Resolvida",J490-G490,IF(#REF!="Respondida",N490-K490,IF(#REF!="Cancelada",0))))</f>
        <v>#REF!</v>
      </c>
      <c r="R490" s="54" t="e">
        <f>IF(#REF!="Resolvida",IF(Q490&lt;=0,"No prazo","Com atraso"),IF(#REF!="Aberta",IF(Q490&lt;=0,"No prazo","Com atraso"),IF(#REF!="Respondida",IF(Q490&lt;=0,"No prazo","Com atraso"),"Resolvida")))</f>
        <v>#REF!</v>
      </c>
      <c r="S490" s="54" t="e">
        <f>IF(#REF!="Aberta",IF(Q490&lt;0,"No prazo",IF(Q490=0,"Vence Hoje",IF(AND(Q490&gt;=1,Q490&lt;=5),"Atraso entre 01 e 5 dias",IF(AND(Q490&gt;=6,Q490&lt;=10),"Atraso entre 06 e 10 dias",IF(AND(Q490&gt;=10,Q490&lt;=30),"Atraso entre 10 e 30 dias","Atraso maior que 30 dias"))))),IF(#REF!="Respondida","Respondida","Resolvida"))</f>
        <v>#REF!</v>
      </c>
      <c r="T490" s="54" t="e">
        <f ca="1">IF(#REF!="Respondida",TODAY()-N490,"N/A")</f>
        <v>#REF!</v>
      </c>
      <c r="U490" s="54" t="e">
        <f>IF(#REF!="Respondida",IF(T490&gt;3,"Atrasado","No prazo"),"Não se aplica")</f>
        <v>#REF!</v>
      </c>
    </row>
    <row r="491" spans="9:21" ht="37.5" customHeight="1" x14ac:dyDescent="0.25">
      <c r="I491" s="64"/>
      <c r="Q491" s="53" t="e">
        <f ca="1">IF(#REF!="Aberta",TODAY()-G491,IF(#REF!="Resolvida",J491-G491,IF(#REF!="Respondida",N491-K491,IF(#REF!="Cancelada",0))))</f>
        <v>#REF!</v>
      </c>
      <c r="R491" s="54" t="e">
        <f>IF(#REF!="Resolvida",IF(Q491&lt;=0,"No prazo","Com atraso"),IF(#REF!="Aberta",IF(Q491&lt;=0,"No prazo","Com atraso"),IF(#REF!="Respondida",IF(Q491&lt;=0,"No prazo","Com atraso"),"Resolvida")))</f>
        <v>#REF!</v>
      </c>
      <c r="S491" s="54" t="e">
        <f>IF(#REF!="Aberta",IF(Q491&lt;0,"No prazo",IF(Q491=0,"Vence Hoje",IF(AND(Q491&gt;=1,Q491&lt;=5),"Atraso entre 01 e 5 dias",IF(AND(Q491&gt;=6,Q491&lt;=10),"Atraso entre 06 e 10 dias",IF(AND(Q491&gt;=10,Q491&lt;=30),"Atraso entre 10 e 30 dias","Atraso maior que 30 dias"))))),IF(#REF!="Respondida","Respondida","Resolvida"))</f>
        <v>#REF!</v>
      </c>
      <c r="T491" s="54" t="e">
        <f ca="1">IF(#REF!="Respondida",TODAY()-N491,"N/A")</f>
        <v>#REF!</v>
      </c>
      <c r="U491" s="54" t="e">
        <f>IF(#REF!="Respondida",IF(T491&gt;3,"Atrasado","No prazo"),"Não se aplica")</f>
        <v>#REF!</v>
      </c>
    </row>
    <row r="492" spans="9:21" ht="37.5" customHeight="1" x14ac:dyDescent="0.25">
      <c r="I492" s="64"/>
      <c r="Q492" s="53" t="e">
        <f ca="1">IF(#REF!="Aberta",TODAY()-G492,IF(#REF!="Resolvida",J492-G492,IF(#REF!="Respondida",N492-K492,IF(#REF!="Cancelada",0))))</f>
        <v>#REF!</v>
      </c>
      <c r="R492" s="54" t="e">
        <f>IF(#REF!="Resolvida",IF(Q492&lt;=0,"No prazo","Com atraso"),IF(#REF!="Aberta",IF(Q492&lt;=0,"No prazo","Com atraso"),IF(#REF!="Respondida",IF(Q492&lt;=0,"No prazo","Com atraso"),"Resolvida")))</f>
        <v>#REF!</v>
      </c>
      <c r="S492" s="54" t="e">
        <f>IF(#REF!="Aberta",IF(Q492&lt;0,"No prazo",IF(Q492=0,"Vence Hoje",IF(AND(Q492&gt;=1,Q492&lt;=5),"Atraso entre 01 e 5 dias",IF(AND(Q492&gt;=6,Q492&lt;=10),"Atraso entre 06 e 10 dias",IF(AND(Q492&gt;=10,Q492&lt;=30),"Atraso entre 10 e 30 dias","Atraso maior que 30 dias"))))),IF(#REF!="Respondida","Respondida","Resolvida"))</f>
        <v>#REF!</v>
      </c>
      <c r="T492" s="54" t="e">
        <f ca="1">IF(#REF!="Respondida",TODAY()-N492,"N/A")</f>
        <v>#REF!</v>
      </c>
      <c r="U492" s="54" t="e">
        <f>IF(#REF!="Respondida",IF(T492&gt;3,"Atrasado","No prazo"),"Não se aplica")</f>
        <v>#REF!</v>
      </c>
    </row>
    <row r="493" spans="9:21" ht="37.5" customHeight="1" x14ac:dyDescent="0.25">
      <c r="I493" s="64"/>
      <c r="Q493" s="53" t="e">
        <f ca="1">IF(#REF!="Aberta",TODAY()-G493,IF(#REF!="Resolvida",J493-G493,IF(#REF!="Respondida",N493-K493,IF(#REF!="Cancelada",0))))</f>
        <v>#REF!</v>
      </c>
      <c r="R493" s="54" t="e">
        <f>IF(#REF!="Resolvida",IF(Q493&lt;=0,"No prazo","Com atraso"),IF(#REF!="Aberta",IF(Q493&lt;=0,"No prazo","Com atraso"),IF(#REF!="Respondida",IF(Q493&lt;=0,"No prazo","Com atraso"),"Resolvida")))</f>
        <v>#REF!</v>
      </c>
      <c r="S493" s="54" t="e">
        <f>IF(#REF!="Aberta",IF(Q493&lt;0,"No prazo",IF(Q493=0,"Vence Hoje",IF(AND(Q493&gt;=1,Q493&lt;=5),"Atraso entre 01 e 5 dias",IF(AND(Q493&gt;=6,Q493&lt;=10),"Atraso entre 06 e 10 dias",IF(AND(Q493&gt;=10,Q493&lt;=30),"Atraso entre 10 e 30 dias","Atraso maior que 30 dias"))))),IF(#REF!="Respondida","Respondida","Resolvida"))</f>
        <v>#REF!</v>
      </c>
      <c r="T493" s="54" t="e">
        <f ca="1">IF(#REF!="Respondida",TODAY()-N493,"N/A")</f>
        <v>#REF!</v>
      </c>
      <c r="U493" s="54" t="e">
        <f>IF(#REF!="Respondida",IF(T493&gt;3,"Atrasado","No prazo"),"Não se aplica")</f>
        <v>#REF!</v>
      </c>
    </row>
    <row r="494" spans="9:21" ht="37.5" customHeight="1" x14ac:dyDescent="0.25">
      <c r="I494" s="64"/>
      <c r="Q494" s="53" t="e">
        <f ca="1">IF(#REF!="Aberta",TODAY()-G494,IF(#REF!="Resolvida",J494-G494,IF(#REF!="Respondida",N494-K494,IF(#REF!="Cancelada",0))))</f>
        <v>#REF!</v>
      </c>
      <c r="R494" s="54" t="e">
        <f>IF(#REF!="Resolvida",IF(Q494&lt;=0,"No prazo","Com atraso"),IF(#REF!="Aberta",IF(Q494&lt;=0,"No prazo","Com atraso"),IF(#REF!="Respondida",IF(Q494&lt;=0,"No prazo","Com atraso"),"Resolvida")))</f>
        <v>#REF!</v>
      </c>
      <c r="S494" s="54" t="e">
        <f>IF(#REF!="Aberta",IF(Q494&lt;0,"No prazo",IF(Q494=0,"Vence Hoje",IF(AND(Q494&gt;=1,Q494&lt;=5),"Atraso entre 01 e 5 dias",IF(AND(Q494&gt;=6,Q494&lt;=10),"Atraso entre 06 e 10 dias",IF(AND(Q494&gt;=10,Q494&lt;=30),"Atraso entre 10 e 30 dias","Atraso maior que 30 dias"))))),IF(#REF!="Respondida","Respondida","Resolvida"))</f>
        <v>#REF!</v>
      </c>
      <c r="T494" s="54" t="e">
        <f ca="1">IF(#REF!="Respondida",TODAY()-N494,"N/A")</f>
        <v>#REF!</v>
      </c>
      <c r="U494" s="54" t="e">
        <f>IF(#REF!="Respondida",IF(T494&gt;3,"Atrasado","No prazo"),"Não se aplica")</f>
        <v>#REF!</v>
      </c>
    </row>
    <row r="495" spans="9:21" ht="37.5" customHeight="1" x14ac:dyDescent="0.25">
      <c r="I495" s="64"/>
      <c r="Q495" s="53" t="e">
        <f ca="1">IF(#REF!="Aberta",TODAY()-G495,IF(#REF!="Resolvida",J495-G495,IF(#REF!="Respondida",N495-K495,IF(#REF!="Cancelada",0))))</f>
        <v>#REF!</v>
      </c>
      <c r="R495" s="54" t="e">
        <f>IF(#REF!="Resolvida",IF(Q495&lt;=0,"No prazo","Com atraso"),IF(#REF!="Aberta",IF(Q495&lt;=0,"No prazo","Com atraso"),IF(#REF!="Respondida",IF(Q495&lt;=0,"No prazo","Com atraso"),"Resolvida")))</f>
        <v>#REF!</v>
      </c>
      <c r="S495" s="54" t="e">
        <f>IF(#REF!="Aberta",IF(Q495&lt;0,"No prazo",IF(Q495=0,"Vence Hoje",IF(AND(Q495&gt;=1,Q495&lt;=5),"Atraso entre 01 e 5 dias",IF(AND(Q495&gt;=6,Q495&lt;=10),"Atraso entre 06 e 10 dias",IF(AND(Q495&gt;=10,Q495&lt;=30),"Atraso entre 10 e 30 dias","Atraso maior que 30 dias"))))),IF(#REF!="Respondida","Respondida","Resolvida"))</f>
        <v>#REF!</v>
      </c>
      <c r="T495" s="54" t="e">
        <f ca="1">IF(#REF!="Respondida",TODAY()-N495,"N/A")</f>
        <v>#REF!</v>
      </c>
      <c r="U495" s="54" t="e">
        <f>IF(#REF!="Respondida",IF(T495&gt;3,"Atrasado","No prazo"),"Não se aplica")</f>
        <v>#REF!</v>
      </c>
    </row>
    <row r="496" spans="9:21" ht="37.5" customHeight="1" x14ac:dyDescent="0.25">
      <c r="I496" s="64"/>
      <c r="Q496" s="53" t="e">
        <f ca="1">IF(#REF!="Aberta",TODAY()-G496,IF(#REF!="Resolvida",J496-G496,IF(#REF!="Respondida",N496-K496,IF(#REF!="Cancelada",0))))</f>
        <v>#REF!</v>
      </c>
      <c r="R496" s="54" t="e">
        <f>IF(#REF!="Resolvida",IF(Q496&lt;=0,"No prazo","Com atraso"),IF(#REF!="Aberta",IF(Q496&lt;=0,"No prazo","Com atraso"),IF(#REF!="Respondida",IF(Q496&lt;=0,"No prazo","Com atraso"),"Resolvida")))</f>
        <v>#REF!</v>
      </c>
      <c r="S496" s="54" t="e">
        <f>IF(#REF!="Aberta",IF(Q496&lt;0,"No prazo",IF(Q496=0,"Vence Hoje",IF(AND(Q496&gt;=1,Q496&lt;=5),"Atraso entre 01 e 5 dias",IF(AND(Q496&gt;=6,Q496&lt;=10),"Atraso entre 06 e 10 dias",IF(AND(Q496&gt;=10,Q496&lt;=30),"Atraso entre 10 e 30 dias","Atraso maior que 30 dias"))))),IF(#REF!="Respondida","Respondida","Resolvida"))</f>
        <v>#REF!</v>
      </c>
      <c r="T496" s="54" t="e">
        <f ca="1">IF(#REF!="Respondida",TODAY()-N496,"N/A")</f>
        <v>#REF!</v>
      </c>
      <c r="U496" s="54" t="e">
        <f>IF(#REF!="Respondida",IF(T496&gt;3,"Atrasado","No prazo"),"Não se aplica")</f>
        <v>#REF!</v>
      </c>
    </row>
    <row r="497" spans="9:21" ht="37.5" customHeight="1" x14ac:dyDescent="0.25">
      <c r="I497" s="64"/>
      <c r="Q497" s="53" t="e">
        <f ca="1">IF(#REF!="Aberta",TODAY()-G497,IF(#REF!="Resolvida",J497-G497,IF(#REF!="Respondida",N497-K497,IF(#REF!="Cancelada",0))))</f>
        <v>#REF!</v>
      </c>
      <c r="R497" s="54" t="e">
        <f>IF(#REF!="Resolvida",IF(Q497&lt;=0,"No prazo","Com atraso"),IF(#REF!="Aberta",IF(Q497&lt;=0,"No prazo","Com atraso"),IF(#REF!="Respondida",IF(Q497&lt;=0,"No prazo","Com atraso"),"Resolvida")))</f>
        <v>#REF!</v>
      </c>
      <c r="S497" s="54" t="e">
        <f>IF(#REF!="Aberta",IF(Q497&lt;0,"No prazo",IF(Q497=0,"Vence Hoje",IF(AND(Q497&gt;=1,Q497&lt;=5),"Atraso entre 01 e 5 dias",IF(AND(Q497&gt;=6,Q497&lt;=10),"Atraso entre 06 e 10 dias",IF(AND(Q497&gt;=10,Q497&lt;=30),"Atraso entre 10 e 30 dias","Atraso maior que 30 dias"))))),IF(#REF!="Respondida","Respondida","Resolvida"))</f>
        <v>#REF!</v>
      </c>
      <c r="T497" s="54" t="e">
        <f ca="1">IF(#REF!="Respondida",TODAY()-N497,"N/A")</f>
        <v>#REF!</v>
      </c>
      <c r="U497" s="54" t="e">
        <f>IF(#REF!="Respondida",IF(T497&gt;3,"Atrasado","No prazo"),"Não se aplica")</f>
        <v>#REF!</v>
      </c>
    </row>
    <row r="498" spans="9:21" ht="37.5" customHeight="1" x14ac:dyDescent="0.25">
      <c r="I498" s="64"/>
      <c r="Q498" s="53" t="e">
        <f ca="1">IF(#REF!="Aberta",TODAY()-G498,IF(#REF!="Resolvida",J498-G498,IF(#REF!="Respondida",N498-K498,IF(#REF!="Cancelada",0))))</f>
        <v>#REF!</v>
      </c>
      <c r="R498" s="54" t="e">
        <f>IF(#REF!="Resolvida",IF(Q498&lt;=0,"No prazo","Com atraso"),IF(#REF!="Aberta",IF(Q498&lt;=0,"No prazo","Com atraso"),IF(#REF!="Respondida",IF(Q498&lt;=0,"No prazo","Com atraso"),"Resolvida")))</f>
        <v>#REF!</v>
      </c>
      <c r="S498" s="54" t="e">
        <f>IF(#REF!="Aberta",IF(Q498&lt;0,"No prazo",IF(Q498=0,"Vence Hoje",IF(AND(Q498&gt;=1,Q498&lt;=5),"Atraso entre 01 e 5 dias",IF(AND(Q498&gt;=6,Q498&lt;=10),"Atraso entre 06 e 10 dias",IF(AND(Q498&gt;=10,Q498&lt;=30),"Atraso entre 10 e 30 dias","Atraso maior que 30 dias"))))),IF(#REF!="Respondida","Respondida","Resolvida"))</f>
        <v>#REF!</v>
      </c>
      <c r="T498" s="54" t="e">
        <f ca="1">IF(#REF!="Respondida",TODAY()-N498,"N/A")</f>
        <v>#REF!</v>
      </c>
      <c r="U498" s="54" t="e">
        <f>IF(#REF!="Respondida",IF(T498&gt;3,"Atrasado","No prazo"),"Não se aplica")</f>
        <v>#REF!</v>
      </c>
    </row>
    <row r="499" spans="9:21" ht="37.5" customHeight="1" x14ac:dyDescent="0.25">
      <c r="I499" s="64"/>
      <c r="Q499" s="53" t="e">
        <f ca="1">IF(#REF!="Aberta",TODAY()-G499,IF(#REF!="Resolvida",J499-G499,IF(#REF!="Respondida",N499-K499,IF(#REF!="Cancelada",0))))</f>
        <v>#REF!</v>
      </c>
      <c r="R499" s="54" t="e">
        <f>IF(#REF!="Resolvida",IF(Q499&lt;=0,"No prazo","Com atraso"),IF(#REF!="Aberta",IF(Q499&lt;=0,"No prazo","Com atraso"),IF(#REF!="Respondida",IF(Q499&lt;=0,"No prazo","Com atraso"),"Resolvida")))</f>
        <v>#REF!</v>
      </c>
      <c r="S499" s="54" t="e">
        <f>IF(#REF!="Aberta",IF(Q499&lt;0,"No prazo",IF(Q499=0,"Vence Hoje",IF(AND(Q499&gt;=1,Q499&lt;=5),"Atraso entre 01 e 5 dias",IF(AND(Q499&gt;=6,Q499&lt;=10),"Atraso entre 06 e 10 dias",IF(AND(Q499&gt;=10,Q499&lt;=30),"Atraso entre 10 e 30 dias","Atraso maior que 30 dias"))))),IF(#REF!="Respondida","Respondida","Resolvida"))</f>
        <v>#REF!</v>
      </c>
      <c r="T499" s="54" t="e">
        <f ca="1">IF(#REF!="Respondida",TODAY()-N499,"N/A")</f>
        <v>#REF!</v>
      </c>
      <c r="U499" s="54" t="e">
        <f>IF(#REF!="Respondida",IF(T499&gt;3,"Atrasado","No prazo"),"Não se aplica")</f>
        <v>#REF!</v>
      </c>
    </row>
    <row r="500" spans="9:21" ht="37.5" customHeight="1" x14ac:dyDescent="0.25">
      <c r="I500" s="64"/>
      <c r="Q500" s="53" t="e">
        <f ca="1">IF(#REF!="Aberta",TODAY()-G500,IF(#REF!="Resolvida",J500-G500,IF(#REF!="Respondida",N500-K500,IF(#REF!="Cancelada",0))))</f>
        <v>#REF!</v>
      </c>
      <c r="R500" s="54" t="e">
        <f>IF(#REF!="Resolvida",IF(Q500&lt;=0,"No prazo","Com atraso"),IF(#REF!="Aberta",IF(Q500&lt;=0,"No prazo","Com atraso"),IF(#REF!="Respondida",IF(Q500&lt;=0,"No prazo","Com atraso"),"Resolvida")))</f>
        <v>#REF!</v>
      </c>
      <c r="S500" s="54" t="e">
        <f>IF(#REF!="Aberta",IF(Q500&lt;0,"No prazo",IF(Q500=0,"Vence Hoje",IF(AND(Q500&gt;=1,Q500&lt;=5),"Atraso entre 01 e 5 dias",IF(AND(Q500&gt;=6,Q500&lt;=10),"Atraso entre 06 e 10 dias",IF(AND(Q500&gt;=10,Q500&lt;=30),"Atraso entre 10 e 30 dias","Atraso maior que 30 dias"))))),IF(#REF!="Respondida","Respondida","Resolvida"))</f>
        <v>#REF!</v>
      </c>
      <c r="T500" s="54" t="e">
        <f ca="1">IF(#REF!="Respondida",TODAY()-N500,"N/A")</f>
        <v>#REF!</v>
      </c>
      <c r="U500" s="54" t="e">
        <f>IF(#REF!="Respondida",IF(T500&gt;3,"Atrasado","No prazo"),"Não se aplica")</f>
        <v>#REF!</v>
      </c>
    </row>
    <row r="501" spans="9:21" ht="37.5" customHeight="1" x14ac:dyDescent="0.25">
      <c r="I501" s="64"/>
      <c r="Q501" s="53" t="e">
        <f ca="1">IF(#REF!="Aberta",TODAY()-G501,IF(#REF!="Resolvida",J501-G501,IF(#REF!="Respondida",N501-K501,IF(#REF!="Cancelada",0))))</f>
        <v>#REF!</v>
      </c>
      <c r="R501" s="54" t="e">
        <f>IF(#REF!="Resolvida",IF(Q501&lt;=0,"No prazo","Com atraso"),IF(#REF!="Aberta",IF(Q501&lt;=0,"No prazo","Com atraso"),IF(#REF!="Respondida",IF(Q501&lt;=0,"No prazo","Com atraso"),"Resolvida")))</f>
        <v>#REF!</v>
      </c>
      <c r="S501" s="54" t="e">
        <f>IF(#REF!="Aberta",IF(Q501&lt;0,"No prazo",IF(Q501=0,"Vence Hoje",IF(AND(Q501&gt;=1,Q501&lt;=5),"Atraso entre 01 e 5 dias",IF(AND(Q501&gt;=6,Q501&lt;=10),"Atraso entre 06 e 10 dias",IF(AND(Q501&gt;=10,Q501&lt;=30),"Atraso entre 10 e 30 dias","Atraso maior que 30 dias"))))),IF(#REF!="Respondida","Respondida","Resolvida"))</f>
        <v>#REF!</v>
      </c>
      <c r="T501" s="54" t="e">
        <f ca="1">IF(#REF!="Respondida",TODAY()-N501,"N/A")</f>
        <v>#REF!</v>
      </c>
      <c r="U501" s="54" t="e">
        <f>IF(#REF!="Respondida",IF(T501&gt;3,"Atrasado","No prazo"),"Não se aplica")</f>
        <v>#REF!</v>
      </c>
    </row>
    <row r="502" spans="9:21" ht="37.5" customHeight="1" x14ac:dyDescent="0.25">
      <c r="I502" s="64"/>
      <c r="Q502" s="53" t="e">
        <f ca="1">IF(#REF!="Aberta",TODAY()-G502,IF(#REF!="Resolvida",J502-G502,IF(#REF!="Respondida",N502-K502,IF(#REF!="Cancelada",0))))</f>
        <v>#REF!</v>
      </c>
      <c r="R502" s="54" t="e">
        <f>IF(#REF!="Resolvida",IF(Q502&lt;=0,"No prazo","Com atraso"),IF(#REF!="Aberta",IF(Q502&lt;=0,"No prazo","Com atraso"),IF(#REF!="Respondida",IF(Q502&lt;=0,"No prazo","Com atraso"),"Resolvida")))</f>
        <v>#REF!</v>
      </c>
      <c r="S502" s="54" t="e">
        <f>IF(#REF!="Aberta",IF(Q502&lt;0,"No prazo",IF(Q502=0,"Vence Hoje",IF(AND(Q502&gt;=1,Q502&lt;=5),"Atraso entre 01 e 5 dias",IF(AND(Q502&gt;=6,Q502&lt;=10),"Atraso entre 06 e 10 dias",IF(AND(Q502&gt;=10,Q502&lt;=30),"Atraso entre 10 e 30 dias","Atraso maior que 30 dias"))))),IF(#REF!="Respondida","Respondida","Resolvida"))</f>
        <v>#REF!</v>
      </c>
      <c r="T502" s="54" t="e">
        <f ca="1">IF(#REF!="Respondida",TODAY()-N502,"N/A")</f>
        <v>#REF!</v>
      </c>
      <c r="U502" s="54" t="e">
        <f>IF(#REF!="Respondida",IF(T502&gt;3,"Atrasado","No prazo"),"Não se aplica")</f>
        <v>#REF!</v>
      </c>
    </row>
    <row r="503" spans="9:21" ht="37.5" customHeight="1" x14ac:dyDescent="0.25">
      <c r="I503" s="64"/>
      <c r="Q503" s="53" t="e">
        <f ca="1">IF(#REF!="Aberta",TODAY()-G503,IF(#REF!="Resolvida",J503-G503,IF(#REF!="Respondida",N503-K503,IF(#REF!="Cancelada",0))))</f>
        <v>#REF!</v>
      </c>
      <c r="R503" s="54" t="e">
        <f>IF(#REF!="Resolvida",IF(Q503&lt;=0,"No prazo","Com atraso"),IF(#REF!="Aberta",IF(Q503&lt;=0,"No prazo","Com atraso"),IF(#REF!="Respondida",IF(Q503&lt;=0,"No prazo","Com atraso"),"Resolvida")))</f>
        <v>#REF!</v>
      </c>
      <c r="S503" s="54" t="e">
        <f>IF(#REF!="Aberta",IF(Q503&lt;0,"No prazo",IF(Q503=0,"Vence Hoje",IF(AND(Q503&gt;=1,Q503&lt;=5),"Atraso entre 01 e 5 dias",IF(AND(Q503&gt;=6,Q503&lt;=10),"Atraso entre 06 e 10 dias",IF(AND(Q503&gt;=10,Q503&lt;=30),"Atraso entre 10 e 30 dias","Atraso maior que 30 dias"))))),IF(#REF!="Respondida","Respondida","Resolvida"))</f>
        <v>#REF!</v>
      </c>
      <c r="T503" s="54" t="e">
        <f ca="1">IF(#REF!="Respondida",TODAY()-N503,"N/A")</f>
        <v>#REF!</v>
      </c>
      <c r="U503" s="54" t="e">
        <f>IF(#REF!="Respondida",IF(T503&gt;3,"Atrasado","No prazo"),"Não se aplica")</f>
        <v>#REF!</v>
      </c>
    </row>
    <row r="504" spans="9:21" ht="37.5" customHeight="1" x14ac:dyDescent="0.25">
      <c r="I504" s="64"/>
      <c r="Q504" s="53" t="e">
        <f ca="1">IF(#REF!="Aberta",TODAY()-G504,IF(#REF!="Resolvida",J504-G504,IF(#REF!="Respondida",N504-K504,IF(#REF!="Cancelada",0))))</f>
        <v>#REF!</v>
      </c>
      <c r="R504" s="54" t="e">
        <f>IF(#REF!="Resolvida",IF(Q504&lt;=0,"No prazo","Com atraso"),IF(#REF!="Aberta",IF(Q504&lt;=0,"No prazo","Com atraso"),IF(#REF!="Respondida",IF(Q504&lt;=0,"No prazo","Com atraso"),"Resolvida")))</f>
        <v>#REF!</v>
      </c>
      <c r="S504" s="54" t="e">
        <f>IF(#REF!="Aberta",IF(Q504&lt;0,"No prazo",IF(Q504=0,"Vence Hoje",IF(AND(Q504&gt;=1,Q504&lt;=5),"Atraso entre 01 e 5 dias",IF(AND(Q504&gt;=6,Q504&lt;=10),"Atraso entre 06 e 10 dias",IF(AND(Q504&gt;=10,Q504&lt;=30),"Atraso entre 10 e 30 dias","Atraso maior que 30 dias"))))),IF(#REF!="Respondida","Respondida","Resolvida"))</f>
        <v>#REF!</v>
      </c>
      <c r="T504" s="54" t="e">
        <f ca="1">IF(#REF!="Respondida",TODAY()-N504,"N/A")</f>
        <v>#REF!</v>
      </c>
      <c r="U504" s="54" t="e">
        <f>IF(#REF!="Respondida",IF(T504&gt;3,"Atrasado","No prazo"),"Não se aplica")</f>
        <v>#REF!</v>
      </c>
    </row>
    <row r="505" spans="9:21" ht="37.5" customHeight="1" x14ac:dyDescent="0.25">
      <c r="I505" s="64"/>
      <c r="Q505" s="53" t="e">
        <f ca="1">IF(#REF!="Aberta",TODAY()-G505,IF(#REF!="Resolvida",J505-G505,IF(#REF!="Respondida",N505-K505,IF(#REF!="Cancelada",0))))</f>
        <v>#REF!</v>
      </c>
      <c r="R505" s="54" t="e">
        <f>IF(#REF!="Resolvida",IF(Q505&lt;=0,"No prazo","Com atraso"),IF(#REF!="Aberta",IF(Q505&lt;=0,"No prazo","Com atraso"),IF(#REF!="Respondida",IF(Q505&lt;=0,"No prazo","Com atraso"),"Resolvida")))</f>
        <v>#REF!</v>
      </c>
      <c r="S505" s="54" t="e">
        <f>IF(#REF!="Aberta",IF(Q505&lt;0,"No prazo",IF(Q505=0,"Vence Hoje",IF(AND(Q505&gt;=1,Q505&lt;=5),"Atraso entre 01 e 5 dias",IF(AND(Q505&gt;=6,Q505&lt;=10),"Atraso entre 06 e 10 dias",IF(AND(Q505&gt;=10,Q505&lt;=30),"Atraso entre 10 e 30 dias","Atraso maior que 30 dias"))))),IF(#REF!="Respondida","Respondida","Resolvida"))</f>
        <v>#REF!</v>
      </c>
      <c r="T505" s="54" t="e">
        <f ca="1">IF(#REF!="Respondida",TODAY()-N505,"N/A")</f>
        <v>#REF!</v>
      </c>
      <c r="U505" s="54" t="e">
        <f>IF(#REF!="Respondida",IF(T505&gt;3,"Atrasado","No prazo"),"Não se aplica")</f>
        <v>#REF!</v>
      </c>
    </row>
    <row r="506" spans="9:21" ht="37.5" customHeight="1" x14ac:dyDescent="0.25">
      <c r="I506" s="64"/>
      <c r="Q506" s="53" t="e">
        <f ca="1">IF(#REF!="Aberta",TODAY()-G506,IF(#REF!="Resolvida",J506-G506,IF(#REF!="Respondida",N506-K506,IF(#REF!="Cancelada",0))))</f>
        <v>#REF!</v>
      </c>
      <c r="R506" s="54" t="e">
        <f>IF(#REF!="Resolvida",IF(Q506&lt;=0,"No prazo","Com atraso"),IF(#REF!="Aberta",IF(Q506&lt;=0,"No prazo","Com atraso"),IF(#REF!="Respondida",IF(Q506&lt;=0,"No prazo","Com atraso"),"Resolvida")))</f>
        <v>#REF!</v>
      </c>
      <c r="S506" s="54" t="e">
        <f>IF(#REF!="Aberta",IF(Q506&lt;0,"No prazo",IF(Q506=0,"Vence Hoje",IF(AND(Q506&gt;=1,Q506&lt;=5),"Atraso entre 01 e 5 dias",IF(AND(Q506&gt;=6,Q506&lt;=10),"Atraso entre 06 e 10 dias",IF(AND(Q506&gt;=10,Q506&lt;=30),"Atraso entre 10 e 30 dias","Atraso maior que 30 dias"))))),IF(#REF!="Respondida","Respondida","Resolvida"))</f>
        <v>#REF!</v>
      </c>
      <c r="T506" s="54" t="e">
        <f ca="1">IF(#REF!="Respondida",TODAY()-N506,"N/A")</f>
        <v>#REF!</v>
      </c>
      <c r="U506" s="54" t="e">
        <f>IF(#REF!="Respondida",IF(T506&gt;3,"Atrasado","No prazo"),"Não se aplica")</f>
        <v>#REF!</v>
      </c>
    </row>
    <row r="507" spans="9:21" ht="37.5" customHeight="1" x14ac:dyDescent="0.25">
      <c r="I507" s="64"/>
      <c r="Q507" s="53" t="e">
        <f ca="1">IF(#REF!="Aberta",TODAY()-G507,IF(#REF!="Resolvida",J507-G507,IF(#REF!="Respondida",N507-K507,IF(#REF!="Cancelada",0))))</f>
        <v>#REF!</v>
      </c>
      <c r="R507" s="54" t="e">
        <f>IF(#REF!="Resolvida",IF(Q507&lt;=0,"No prazo","Com atraso"),IF(#REF!="Aberta",IF(Q507&lt;=0,"No prazo","Com atraso"),IF(#REF!="Respondida",IF(Q507&lt;=0,"No prazo","Com atraso"),"Resolvida")))</f>
        <v>#REF!</v>
      </c>
      <c r="S507" s="54" t="e">
        <f>IF(#REF!="Aberta",IF(Q507&lt;0,"No prazo",IF(Q507=0,"Vence Hoje",IF(AND(Q507&gt;=1,Q507&lt;=5),"Atraso entre 01 e 5 dias",IF(AND(Q507&gt;=6,Q507&lt;=10),"Atraso entre 06 e 10 dias",IF(AND(Q507&gt;=10,Q507&lt;=30),"Atraso entre 10 e 30 dias","Atraso maior que 30 dias"))))),IF(#REF!="Respondida","Respondida","Resolvida"))</f>
        <v>#REF!</v>
      </c>
      <c r="T507" s="54" t="e">
        <f ca="1">IF(#REF!="Respondida",TODAY()-N507,"N/A")</f>
        <v>#REF!</v>
      </c>
      <c r="U507" s="54" t="e">
        <f>IF(#REF!="Respondida",IF(T507&gt;3,"Atrasado","No prazo"),"Não se aplica")</f>
        <v>#REF!</v>
      </c>
    </row>
    <row r="508" spans="9:21" ht="37.5" customHeight="1" x14ac:dyDescent="0.25">
      <c r="I508" s="64"/>
      <c r="Q508" s="53" t="e">
        <f ca="1">IF(#REF!="Aberta",TODAY()-G508,IF(#REF!="Resolvida",J508-G508,IF(#REF!="Respondida",N508-K508,IF(#REF!="Cancelada",0))))</f>
        <v>#REF!</v>
      </c>
      <c r="R508" s="54" t="e">
        <f>IF(#REF!="Resolvida",IF(Q508&lt;=0,"No prazo","Com atraso"),IF(#REF!="Aberta",IF(Q508&lt;=0,"No prazo","Com atraso"),IF(#REF!="Respondida",IF(Q508&lt;=0,"No prazo","Com atraso"),"Resolvida")))</f>
        <v>#REF!</v>
      </c>
      <c r="S508" s="54" t="e">
        <f>IF(#REF!="Aberta",IF(Q508&lt;0,"No prazo",IF(Q508=0,"Vence Hoje",IF(AND(Q508&gt;=1,Q508&lt;=5),"Atraso entre 01 e 5 dias",IF(AND(Q508&gt;=6,Q508&lt;=10),"Atraso entre 06 e 10 dias",IF(AND(Q508&gt;=10,Q508&lt;=30),"Atraso entre 10 e 30 dias","Atraso maior que 30 dias"))))),IF(#REF!="Respondida","Respondida","Resolvida"))</f>
        <v>#REF!</v>
      </c>
      <c r="T508" s="54" t="e">
        <f ca="1">IF(#REF!="Respondida",TODAY()-N508,"N/A")</f>
        <v>#REF!</v>
      </c>
      <c r="U508" s="54" t="e">
        <f>IF(#REF!="Respondida",IF(T508&gt;3,"Atrasado","No prazo"),"Não se aplica")</f>
        <v>#REF!</v>
      </c>
    </row>
    <row r="509" spans="9:21" ht="37.5" customHeight="1" x14ac:dyDescent="0.25">
      <c r="I509" s="64"/>
      <c r="Q509" s="53" t="e">
        <f ca="1">IF(#REF!="Aberta",TODAY()-G509,IF(#REF!="Resolvida",J509-G509,IF(#REF!="Respondida",N509-K509,IF(#REF!="Cancelada",0))))</f>
        <v>#REF!</v>
      </c>
      <c r="R509" s="54" t="e">
        <f>IF(#REF!="Resolvida",IF(Q509&lt;=0,"No prazo","Com atraso"),IF(#REF!="Aberta",IF(Q509&lt;=0,"No prazo","Com atraso"),IF(#REF!="Respondida",IF(Q509&lt;=0,"No prazo","Com atraso"),"Resolvida")))</f>
        <v>#REF!</v>
      </c>
      <c r="S509" s="54" t="e">
        <f>IF(#REF!="Aberta",IF(Q509&lt;0,"No prazo",IF(Q509=0,"Vence Hoje",IF(AND(Q509&gt;=1,Q509&lt;=5),"Atraso entre 01 e 5 dias",IF(AND(Q509&gt;=6,Q509&lt;=10),"Atraso entre 06 e 10 dias",IF(AND(Q509&gt;=10,Q509&lt;=30),"Atraso entre 10 e 30 dias","Atraso maior que 30 dias"))))),IF(#REF!="Respondida","Respondida","Resolvida"))</f>
        <v>#REF!</v>
      </c>
      <c r="T509" s="54" t="e">
        <f ca="1">IF(#REF!="Respondida",TODAY()-N509,"N/A")</f>
        <v>#REF!</v>
      </c>
      <c r="U509" s="54" t="e">
        <f>IF(#REF!="Respondida",IF(T509&gt;3,"Atrasado","No prazo"),"Não se aplica")</f>
        <v>#REF!</v>
      </c>
    </row>
    <row r="510" spans="9:21" ht="37.5" customHeight="1" x14ac:dyDescent="0.25">
      <c r="I510" s="64"/>
      <c r="Q510" s="53" t="e">
        <f ca="1">IF(#REF!="Aberta",TODAY()-G510,IF(#REF!="Resolvida",J510-G510,IF(#REF!="Respondida",N510-K510,IF(#REF!="Cancelada",0))))</f>
        <v>#REF!</v>
      </c>
      <c r="R510" s="54" t="e">
        <f>IF(#REF!="Resolvida",IF(Q510&lt;=0,"No prazo","Com atraso"),IF(#REF!="Aberta",IF(Q510&lt;=0,"No prazo","Com atraso"),IF(#REF!="Respondida",IF(Q510&lt;=0,"No prazo","Com atraso"),"Resolvida")))</f>
        <v>#REF!</v>
      </c>
      <c r="S510" s="54" t="e">
        <f>IF(#REF!="Aberta",IF(Q510&lt;0,"No prazo",IF(Q510=0,"Vence Hoje",IF(AND(Q510&gt;=1,Q510&lt;=5),"Atraso entre 01 e 5 dias",IF(AND(Q510&gt;=6,Q510&lt;=10),"Atraso entre 06 e 10 dias",IF(AND(Q510&gt;=10,Q510&lt;=30),"Atraso entre 10 e 30 dias","Atraso maior que 30 dias"))))),IF(#REF!="Respondida","Respondida","Resolvida"))</f>
        <v>#REF!</v>
      </c>
      <c r="T510" s="54" t="e">
        <f ca="1">IF(#REF!="Respondida",TODAY()-N510,"N/A")</f>
        <v>#REF!</v>
      </c>
      <c r="U510" s="54" t="e">
        <f>IF(#REF!="Respondida",IF(T510&gt;3,"Atrasado","No prazo"),"Não se aplica")</f>
        <v>#REF!</v>
      </c>
    </row>
    <row r="511" spans="9:21" ht="37.5" customHeight="1" x14ac:dyDescent="0.25">
      <c r="I511" s="64"/>
      <c r="Q511" s="53" t="e">
        <f ca="1">IF(#REF!="Aberta",TODAY()-G511,IF(#REF!="Resolvida",J511-G511,IF(#REF!="Respondida",N511-K511,IF(#REF!="Cancelada",0))))</f>
        <v>#REF!</v>
      </c>
      <c r="R511" s="54" t="e">
        <f>IF(#REF!="Resolvida",IF(Q511&lt;=0,"No prazo","Com atraso"),IF(#REF!="Aberta",IF(Q511&lt;=0,"No prazo","Com atraso"),IF(#REF!="Respondida",IF(Q511&lt;=0,"No prazo","Com atraso"),"Resolvida")))</f>
        <v>#REF!</v>
      </c>
      <c r="S511" s="54" t="e">
        <f>IF(#REF!="Aberta",IF(Q511&lt;0,"No prazo",IF(Q511=0,"Vence Hoje",IF(AND(Q511&gt;=1,Q511&lt;=5),"Atraso entre 01 e 5 dias",IF(AND(Q511&gt;=6,Q511&lt;=10),"Atraso entre 06 e 10 dias",IF(AND(Q511&gt;=10,Q511&lt;=30),"Atraso entre 10 e 30 dias","Atraso maior que 30 dias"))))),IF(#REF!="Respondida","Respondida","Resolvida"))</f>
        <v>#REF!</v>
      </c>
      <c r="T511" s="54" t="e">
        <f ca="1">IF(#REF!="Respondida",TODAY()-N511,"N/A")</f>
        <v>#REF!</v>
      </c>
      <c r="U511" s="54" t="e">
        <f>IF(#REF!="Respondida",IF(T511&gt;3,"Atrasado","No prazo"),"Não se aplica")</f>
        <v>#REF!</v>
      </c>
    </row>
    <row r="512" spans="9:21" ht="37.5" customHeight="1" x14ac:dyDescent="0.25">
      <c r="I512" s="64"/>
      <c r="Q512" s="53" t="e">
        <f ca="1">IF(#REF!="Aberta",TODAY()-G512,IF(#REF!="Resolvida",J512-G512,IF(#REF!="Respondida",N512-K512,IF(#REF!="Cancelada",0))))</f>
        <v>#REF!</v>
      </c>
      <c r="R512" s="54" t="e">
        <f>IF(#REF!="Resolvida",IF(Q512&lt;=0,"No prazo","Com atraso"),IF(#REF!="Aberta",IF(Q512&lt;=0,"No prazo","Com atraso"),IF(#REF!="Respondida",IF(Q512&lt;=0,"No prazo","Com atraso"),"Resolvida")))</f>
        <v>#REF!</v>
      </c>
      <c r="S512" s="54" t="e">
        <f>IF(#REF!="Aberta",IF(Q512&lt;0,"No prazo",IF(Q512=0,"Vence Hoje",IF(AND(Q512&gt;=1,Q512&lt;=5),"Atraso entre 01 e 5 dias",IF(AND(Q512&gt;=6,Q512&lt;=10),"Atraso entre 06 e 10 dias",IF(AND(Q512&gt;=10,Q512&lt;=30),"Atraso entre 10 e 30 dias","Atraso maior que 30 dias"))))),IF(#REF!="Respondida","Respondida","Resolvida"))</f>
        <v>#REF!</v>
      </c>
      <c r="T512" s="54" t="e">
        <f ca="1">IF(#REF!="Respondida",TODAY()-N512,"N/A")</f>
        <v>#REF!</v>
      </c>
      <c r="U512" s="54" t="e">
        <f>IF(#REF!="Respondida",IF(T512&gt;3,"Atrasado","No prazo"),"Não se aplica")</f>
        <v>#REF!</v>
      </c>
    </row>
    <row r="513" spans="9:21" ht="37.5" customHeight="1" x14ac:dyDescent="0.25">
      <c r="I513" s="64"/>
      <c r="Q513" s="53" t="e">
        <f ca="1">IF(#REF!="Aberta",TODAY()-G513,IF(#REF!="Resolvida",J513-G513,IF(#REF!="Respondida",N513-K513,IF(#REF!="Cancelada",0))))</f>
        <v>#REF!</v>
      </c>
      <c r="R513" s="54" t="e">
        <f>IF(#REF!="Resolvida",IF(Q513&lt;=0,"No prazo","Com atraso"),IF(#REF!="Aberta",IF(Q513&lt;=0,"No prazo","Com atraso"),IF(#REF!="Respondida",IF(Q513&lt;=0,"No prazo","Com atraso"),"Resolvida")))</f>
        <v>#REF!</v>
      </c>
      <c r="S513" s="54" t="e">
        <f>IF(#REF!="Aberta",IF(Q513&lt;0,"No prazo",IF(Q513=0,"Vence Hoje",IF(AND(Q513&gt;=1,Q513&lt;=5),"Atraso entre 01 e 5 dias",IF(AND(Q513&gt;=6,Q513&lt;=10),"Atraso entre 06 e 10 dias",IF(AND(Q513&gt;=10,Q513&lt;=30),"Atraso entre 10 e 30 dias","Atraso maior que 30 dias"))))),IF(#REF!="Respondida","Respondida","Resolvida"))</f>
        <v>#REF!</v>
      </c>
      <c r="T513" s="54" t="e">
        <f ca="1">IF(#REF!="Respondida",TODAY()-N513,"N/A")</f>
        <v>#REF!</v>
      </c>
      <c r="U513" s="54" t="e">
        <f>IF(#REF!="Respondida",IF(T513&gt;3,"Atrasado","No prazo"),"Não se aplica")</f>
        <v>#REF!</v>
      </c>
    </row>
    <row r="514" spans="9:21" ht="37.5" customHeight="1" x14ac:dyDescent="0.25">
      <c r="I514" s="64"/>
      <c r="Q514" s="53" t="e">
        <f ca="1">IF(#REF!="Aberta",TODAY()-G514,IF(#REF!="Resolvida",J514-G514,IF(#REF!="Respondida",N514-K514,IF(#REF!="Cancelada",0))))</f>
        <v>#REF!</v>
      </c>
      <c r="R514" s="54" t="e">
        <f>IF(#REF!="Resolvida",IF(Q514&lt;=0,"No prazo","Com atraso"),IF(#REF!="Aberta",IF(Q514&lt;=0,"No prazo","Com atraso"),IF(#REF!="Respondida",IF(Q514&lt;=0,"No prazo","Com atraso"),"Resolvida")))</f>
        <v>#REF!</v>
      </c>
      <c r="S514" s="54" t="e">
        <f>IF(#REF!="Aberta",IF(Q514&lt;0,"No prazo",IF(Q514=0,"Vence Hoje",IF(AND(Q514&gt;=1,Q514&lt;=5),"Atraso entre 01 e 5 dias",IF(AND(Q514&gt;=6,Q514&lt;=10),"Atraso entre 06 e 10 dias",IF(AND(Q514&gt;=10,Q514&lt;=30),"Atraso entre 10 e 30 dias","Atraso maior que 30 dias"))))),IF(#REF!="Respondida","Respondida","Resolvida"))</f>
        <v>#REF!</v>
      </c>
      <c r="T514" s="54" t="e">
        <f ca="1">IF(#REF!="Respondida",TODAY()-N514,"N/A")</f>
        <v>#REF!</v>
      </c>
      <c r="U514" s="54" t="e">
        <f>IF(#REF!="Respondida",IF(T514&gt;3,"Atrasado","No prazo"),"Não se aplica")</f>
        <v>#REF!</v>
      </c>
    </row>
    <row r="515" spans="9:21" ht="37.5" customHeight="1" x14ac:dyDescent="0.25">
      <c r="I515" s="64"/>
      <c r="Q515" s="53" t="e">
        <f ca="1">IF(#REF!="Aberta",TODAY()-G515,IF(#REF!="Resolvida",J515-G515,IF(#REF!="Respondida",N515-K515,IF(#REF!="Cancelada",0))))</f>
        <v>#REF!</v>
      </c>
      <c r="R515" s="54" t="e">
        <f>IF(#REF!="Resolvida",IF(Q515&lt;=0,"No prazo","Com atraso"),IF(#REF!="Aberta",IF(Q515&lt;=0,"No prazo","Com atraso"),IF(#REF!="Respondida",IF(Q515&lt;=0,"No prazo","Com atraso"),"Resolvida")))</f>
        <v>#REF!</v>
      </c>
      <c r="S515" s="54" t="e">
        <f>IF(#REF!="Aberta",IF(Q515&lt;0,"No prazo",IF(Q515=0,"Vence Hoje",IF(AND(Q515&gt;=1,Q515&lt;=5),"Atraso entre 01 e 5 dias",IF(AND(Q515&gt;=6,Q515&lt;=10),"Atraso entre 06 e 10 dias",IF(AND(Q515&gt;=10,Q515&lt;=30),"Atraso entre 10 e 30 dias","Atraso maior que 30 dias"))))),IF(#REF!="Respondida","Respondida","Resolvida"))</f>
        <v>#REF!</v>
      </c>
      <c r="T515" s="54" t="e">
        <f ca="1">IF(#REF!="Respondida",TODAY()-N515,"N/A")</f>
        <v>#REF!</v>
      </c>
      <c r="U515" s="54" t="e">
        <f>IF(#REF!="Respondida",IF(T515&gt;3,"Atrasado","No prazo"),"Não se aplica")</f>
        <v>#REF!</v>
      </c>
    </row>
    <row r="516" spans="9:21" ht="37.5" customHeight="1" x14ac:dyDescent="0.25">
      <c r="I516" s="64"/>
      <c r="Q516" s="53" t="e">
        <f ca="1">IF(#REF!="Aberta",TODAY()-G516,IF(#REF!="Resolvida",J516-G516,IF(#REF!="Respondida",N516-K516,IF(#REF!="Cancelada",0))))</f>
        <v>#REF!</v>
      </c>
      <c r="R516" s="54" t="e">
        <f>IF(#REF!="Resolvida",IF(Q516&lt;=0,"No prazo","Com atraso"),IF(#REF!="Aberta",IF(Q516&lt;=0,"No prazo","Com atraso"),IF(#REF!="Respondida",IF(Q516&lt;=0,"No prazo","Com atraso"),"Resolvida")))</f>
        <v>#REF!</v>
      </c>
      <c r="S516" s="54" t="e">
        <f>IF(#REF!="Aberta",IF(Q516&lt;0,"No prazo",IF(Q516=0,"Vence Hoje",IF(AND(Q516&gt;=1,Q516&lt;=5),"Atraso entre 01 e 5 dias",IF(AND(Q516&gt;=6,Q516&lt;=10),"Atraso entre 06 e 10 dias",IF(AND(Q516&gt;=10,Q516&lt;=30),"Atraso entre 10 e 30 dias","Atraso maior que 30 dias"))))),IF(#REF!="Respondida","Respondida","Resolvida"))</f>
        <v>#REF!</v>
      </c>
      <c r="T516" s="54" t="e">
        <f ca="1">IF(#REF!="Respondida",TODAY()-N516,"N/A")</f>
        <v>#REF!</v>
      </c>
      <c r="U516" s="54" t="e">
        <f>IF(#REF!="Respondida",IF(T516&gt;3,"Atrasado","No prazo"),"Não se aplica")</f>
        <v>#REF!</v>
      </c>
    </row>
    <row r="517" spans="9:21" ht="37.5" customHeight="1" x14ac:dyDescent="0.25">
      <c r="I517" s="64"/>
      <c r="Q517" s="53" t="e">
        <f ca="1">IF(#REF!="Aberta",TODAY()-G517,IF(#REF!="Resolvida",J517-G517,IF(#REF!="Respondida",N517-K517,IF(#REF!="Cancelada",0))))</f>
        <v>#REF!</v>
      </c>
      <c r="R517" s="54" t="e">
        <f>IF(#REF!="Resolvida",IF(Q517&lt;=0,"No prazo","Com atraso"),IF(#REF!="Aberta",IF(Q517&lt;=0,"No prazo","Com atraso"),IF(#REF!="Respondida",IF(Q517&lt;=0,"No prazo","Com atraso"),"Resolvida")))</f>
        <v>#REF!</v>
      </c>
      <c r="S517" s="54" t="e">
        <f>IF(#REF!="Aberta",IF(Q517&lt;0,"No prazo",IF(Q517=0,"Vence Hoje",IF(AND(Q517&gt;=1,Q517&lt;=5),"Atraso entre 01 e 5 dias",IF(AND(Q517&gt;=6,Q517&lt;=10),"Atraso entre 06 e 10 dias",IF(AND(Q517&gt;=10,Q517&lt;=30),"Atraso entre 10 e 30 dias","Atraso maior que 30 dias"))))),IF(#REF!="Respondida","Respondida","Resolvida"))</f>
        <v>#REF!</v>
      </c>
      <c r="T517" s="54" t="e">
        <f ca="1">IF(#REF!="Respondida",TODAY()-N517,"N/A")</f>
        <v>#REF!</v>
      </c>
      <c r="U517" s="54" t="e">
        <f>IF(#REF!="Respondida",IF(T517&gt;3,"Atrasado","No prazo"),"Não se aplica")</f>
        <v>#REF!</v>
      </c>
    </row>
    <row r="518" spans="9:21" ht="37.5" customHeight="1" x14ac:dyDescent="0.25">
      <c r="I518" s="64"/>
      <c r="Q518" s="53" t="e">
        <f ca="1">IF(#REF!="Aberta",TODAY()-G518,IF(#REF!="Resolvida",J518-G518,IF(#REF!="Respondida",N518-K518,IF(#REF!="Cancelada",0))))</f>
        <v>#REF!</v>
      </c>
      <c r="R518" s="54" t="e">
        <f>IF(#REF!="Resolvida",IF(Q518&lt;=0,"No prazo","Com atraso"),IF(#REF!="Aberta",IF(Q518&lt;=0,"No prazo","Com atraso"),IF(#REF!="Respondida",IF(Q518&lt;=0,"No prazo","Com atraso"),"Resolvida")))</f>
        <v>#REF!</v>
      </c>
      <c r="S518" s="54" t="e">
        <f>IF(#REF!="Aberta",IF(Q518&lt;0,"No prazo",IF(Q518=0,"Vence Hoje",IF(AND(Q518&gt;=1,Q518&lt;=5),"Atraso entre 01 e 5 dias",IF(AND(Q518&gt;=6,Q518&lt;=10),"Atraso entre 06 e 10 dias",IF(AND(Q518&gt;=10,Q518&lt;=30),"Atraso entre 10 e 30 dias","Atraso maior que 30 dias"))))),IF(#REF!="Respondida","Respondida","Resolvida"))</f>
        <v>#REF!</v>
      </c>
      <c r="T518" s="54" t="e">
        <f ca="1">IF(#REF!="Respondida",TODAY()-N518,"N/A")</f>
        <v>#REF!</v>
      </c>
      <c r="U518" s="54" t="e">
        <f>IF(#REF!="Respondida",IF(T518&gt;3,"Atrasado","No prazo"),"Não se aplica")</f>
        <v>#REF!</v>
      </c>
    </row>
    <row r="519" spans="9:21" ht="37.5" customHeight="1" x14ac:dyDescent="0.25">
      <c r="I519" s="64"/>
      <c r="Q519" s="53" t="e">
        <f ca="1">IF(#REF!="Aberta",TODAY()-G519,IF(#REF!="Resolvida",J519-G519,IF(#REF!="Respondida",N519-K519,IF(#REF!="Cancelada",0))))</f>
        <v>#REF!</v>
      </c>
      <c r="R519" s="54" t="e">
        <f>IF(#REF!="Resolvida",IF(Q519&lt;=0,"No prazo","Com atraso"),IF(#REF!="Aberta",IF(Q519&lt;=0,"No prazo","Com atraso"),IF(#REF!="Respondida",IF(Q519&lt;=0,"No prazo","Com atraso"),"Resolvida")))</f>
        <v>#REF!</v>
      </c>
      <c r="S519" s="54" t="e">
        <f>IF(#REF!="Aberta",IF(Q519&lt;0,"No prazo",IF(Q519=0,"Vence Hoje",IF(AND(Q519&gt;=1,Q519&lt;=5),"Atraso entre 01 e 5 dias",IF(AND(Q519&gt;=6,Q519&lt;=10),"Atraso entre 06 e 10 dias",IF(AND(Q519&gt;=10,Q519&lt;=30),"Atraso entre 10 e 30 dias","Atraso maior que 30 dias"))))),IF(#REF!="Respondida","Respondida","Resolvida"))</f>
        <v>#REF!</v>
      </c>
      <c r="T519" s="54" t="e">
        <f ca="1">IF(#REF!="Respondida",TODAY()-N519,"N/A")</f>
        <v>#REF!</v>
      </c>
      <c r="U519" s="54" t="e">
        <f>IF(#REF!="Respondida",IF(T519&gt;3,"Atrasado","No prazo"),"Não se aplica")</f>
        <v>#REF!</v>
      </c>
    </row>
    <row r="520" spans="9:21" ht="37.5" customHeight="1" x14ac:dyDescent="0.25">
      <c r="I520" s="64"/>
      <c r="Q520" s="53" t="e">
        <f ca="1">IF(#REF!="Aberta",TODAY()-G520,IF(#REF!="Resolvida",J520-G520,IF(#REF!="Respondida",N520-K520,IF(#REF!="Cancelada",0))))</f>
        <v>#REF!</v>
      </c>
      <c r="R520" s="54" t="e">
        <f>IF(#REF!="Resolvida",IF(Q520&lt;=0,"No prazo","Com atraso"),IF(#REF!="Aberta",IF(Q520&lt;=0,"No prazo","Com atraso"),IF(#REF!="Respondida",IF(Q520&lt;=0,"No prazo","Com atraso"),"Resolvida")))</f>
        <v>#REF!</v>
      </c>
      <c r="S520" s="54" t="e">
        <f>IF(#REF!="Aberta",IF(Q520&lt;0,"No prazo",IF(Q520=0,"Vence Hoje",IF(AND(Q520&gt;=1,Q520&lt;=5),"Atraso entre 01 e 5 dias",IF(AND(Q520&gt;=6,Q520&lt;=10),"Atraso entre 06 e 10 dias",IF(AND(Q520&gt;=10,Q520&lt;=30),"Atraso entre 10 e 30 dias","Atraso maior que 30 dias"))))),IF(#REF!="Respondida","Respondida","Resolvida"))</f>
        <v>#REF!</v>
      </c>
      <c r="T520" s="54" t="e">
        <f ca="1">IF(#REF!="Respondida",TODAY()-N520,"N/A")</f>
        <v>#REF!</v>
      </c>
      <c r="U520" s="54" t="e">
        <f>IF(#REF!="Respondida",IF(T520&gt;3,"Atrasado","No prazo"),"Não se aplica")</f>
        <v>#REF!</v>
      </c>
    </row>
    <row r="521" spans="9:21" ht="37.5" customHeight="1" x14ac:dyDescent="0.25">
      <c r="I521" s="64"/>
      <c r="Q521" s="53" t="e">
        <f ca="1">IF(#REF!="Aberta",TODAY()-G521,IF(#REF!="Resolvida",J521-G521,IF(#REF!="Respondida",N521-K521,IF(#REF!="Cancelada",0))))</f>
        <v>#REF!</v>
      </c>
      <c r="R521" s="54" t="e">
        <f>IF(#REF!="Resolvida",IF(Q521&lt;=0,"No prazo","Com atraso"),IF(#REF!="Aberta",IF(Q521&lt;=0,"No prazo","Com atraso"),IF(#REF!="Respondida",IF(Q521&lt;=0,"No prazo","Com atraso"),"Resolvida")))</f>
        <v>#REF!</v>
      </c>
      <c r="S521" s="54" t="e">
        <f>IF(#REF!="Aberta",IF(Q521&lt;0,"No prazo",IF(Q521=0,"Vence Hoje",IF(AND(Q521&gt;=1,Q521&lt;=5),"Atraso entre 01 e 5 dias",IF(AND(Q521&gt;=6,Q521&lt;=10),"Atraso entre 06 e 10 dias",IF(AND(Q521&gt;=10,Q521&lt;=30),"Atraso entre 10 e 30 dias","Atraso maior que 30 dias"))))),IF(#REF!="Respondida","Respondida","Resolvida"))</f>
        <v>#REF!</v>
      </c>
      <c r="T521" s="54" t="e">
        <f ca="1">IF(#REF!="Respondida",TODAY()-N521,"N/A")</f>
        <v>#REF!</v>
      </c>
      <c r="U521" s="54" t="e">
        <f>IF(#REF!="Respondida",IF(T521&gt;3,"Atrasado","No prazo"),"Não se aplica")</f>
        <v>#REF!</v>
      </c>
    </row>
    <row r="522" spans="9:21" ht="37.5" customHeight="1" x14ac:dyDescent="0.25">
      <c r="I522" s="64"/>
      <c r="Q522" s="53" t="e">
        <f ca="1">IF(#REF!="Aberta",TODAY()-G522,IF(#REF!="Resolvida",J522-G522,IF(#REF!="Respondida",N522-K522,IF(#REF!="Cancelada",0))))</f>
        <v>#REF!</v>
      </c>
      <c r="R522" s="54" t="e">
        <f>IF(#REF!="Resolvida",IF(Q522&lt;=0,"No prazo","Com atraso"),IF(#REF!="Aberta",IF(Q522&lt;=0,"No prazo","Com atraso"),IF(#REF!="Respondida",IF(Q522&lt;=0,"No prazo","Com atraso"),"Resolvida")))</f>
        <v>#REF!</v>
      </c>
      <c r="S522" s="54" t="e">
        <f>IF(#REF!="Aberta",IF(Q522&lt;0,"No prazo",IF(Q522=0,"Vence Hoje",IF(AND(Q522&gt;=1,Q522&lt;=5),"Atraso entre 01 e 5 dias",IF(AND(Q522&gt;=6,Q522&lt;=10),"Atraso entre 06 e 10 dias",IF(AND(Q522&gt;=10,Q522&lt;=30),"Atraso entre 10 e 30 dias","Atraso maior que 30 dias"))))),IF(#REF!="Respondida","Respondida","Resolvida"))</f>
        <v>#REF!</v>
      </c>
      <c r="T522" s="54" t="e">
        <f ca="1">IF(#REF!="Respondida",TODAY()-N522,"N/A")</f>
        <v>#REF!</v>
      </c>
      <c r="U522" s="54" t="e">
        <f>IF(#REF!="Respondida",IF(T522&gt;3,"Atrasado","No prazo"),"Não se aplica")</f>
        <v>#REF!</v>
      </c>
    </row>
    <row r="523" spans="9:21" ht="37.5" customHeight="1" x14ac:dyDescent="0.25">
      <c r="I523" s="64"/>
      <c r="Q523" s="53" t="e">
        <f ca="1">IF(#REF!="Aberta",TODAY()-G523,IF(#REF!="Resolvida",J523-G523,IF(#REF!="Respondida",N523-K523,IF(#REF!="Cancelada",0))))</f>
        <v>#REF!</v>
      </c>
      <c r="R523" s="54" t="e">
        <f>IF(#REF!="Resolvida",IF(Q523&lt;=0,"No prazo","Com atraso"),IF(#REF!="Aberta",IF(Q523&lt;=0,"No prazo","Com atraso"),IF(#REF!="Respondida",IF(Q523&lt;=0,"No prazo","Com atraso"),"Resolvida")))</f>
        <v>#REF!</v>
      </c>
      <c r="S523" s="54" t="e">
        <f>IF(#REF!="Aberta",IF(Q523&lt;0,"No prazo",IF(Q523=0,"Vence Hoje",IF(AND(Q523&gt;=1,Q523&lt;=5),"Atraso entre 01 e 5 dias",IF(AND(Q523&gt;=6,Q523&lt;=10),"Atraso entre 06 e 10 dias",IF(AND(Q523&gt;=10,Q523&lt;=30),"Atraso entre 10 e 30 dias","Atraso maior que 30 dias"))))),IF(#REF!="Respondida","Respondida","Resolvida"))</f>
        <v>#REF!</v>
      </c>
      <c r="T523" s="54" t="e">
        <f ca="1">IF(#REF!="Respondida",TODAY()-N523,"N/A")</f>
        <v>#REF!</v>
      </c>
      <c r="U523" s="54" t="e">
        <f>IF(#REF!="Respondida",IF(T523&gt;3,"Atrasado","No prazo"),"Não se aplica")</f>
        <v>#REF!</v>
      </c>
    </row>
    <row r="524" spans="9:21" ht="37.5" customHeight="1" x14ac:dyDescent="0.25">
      <c r="I524" s="64"/>
      <c r="Q524" s="53" t="e">
        <f ca="1">IF(#REF!="Aberta",TODAY()-G524,IF(#REF!="Resolvida",J524-G524,IF(#REF!="Respondida",N524-K524,IF(#REF!="Cancelada",0))))</f>
        <v>#REF!</v>
      </c>
      <c r="R524" s="54" t="e">
        <f>IF(#REF!="Resolvida",IF(Q524&lt;=0,"No prazo","Com atraso"),IF(#REF!="Aberta",IF(Q524&lt;=0,"No prazo","Com atraso"),IF(#REF!="Respondida",IF(Q524&lt;=0,"No prazo","Com atraso"),"Resolvida")))</f>
        <v>#REF!</v>
      </c>
      <c r="S524" s="54" t="e">
        <f>IF(#REF!="Aberta",IF(Q524&lt;0,"No prazo",IF(Q524=0,"Vence Hoje",IF(AND(Q524&gt;=1,Q524&lt;=5),"Atraso entre 01 e 5 dias",IF(AND(Q524&gt;=6,Q524&lt;=10),"Atraso entre 06 e 10 dias",IF(AND(Q524&gt;=10,Q524&lt;=30),"Atraso entre 10 e 30 dias","Atraso maior que 30 dias"))))),IF(#REF!="Respondida","Respondida","Resolvida"))</f>
        <v>#REF!</v>
      </c>
      <c r="T524" s="54" t="e">
        <f ca="1">IF(#REF!="Respondida",TODAY()-N524,"N/A")</f>
        <v>#REF!</v>
      </c>
      <c r="U524" s="54" t="e">
        <f>IF(#REF!="Respondida",IF(T524&gt;3,"Atrasado","No prazo"),"Não se aplica")</f>
        <v>#REF!</v>
      </c>
    </row>
    <row r="525" spans="9:21" ht="37.5" customHeight="1" x14ac:dyDescent="0.25">
      <c r="I525" s="64"/>
      <c r="Q525" s="53" t="e">
        <f ca="1">IF(#REF!="Aberta",TODAY()-G525,IF(#REF!="Resolvida",J525-G525,IF(#REF!="Respondida",N525-K525,IF(#REF!="Cancelada",0))))</f>
        <v>#REF!</v>
      </c>
      <c r="R525" s="54" t="e">
        <f>IF(#REF!="Resolvida",IF(Q525&lt;=0,"No prazo","Com atraso"),IF(#REF!="Aberta",IF(Q525&lt;=0,"No prazo","Com atraso"),IF(#REF!="Respondida",IF(Q525&lt;=0,"No prazo","Com atraso"),"Resolvida")))</f>
        <v>#REF!</v>
      </c>
      <c r="S525" s="54" t="e">
        <f>IF(#REF!="Aberta",IF(Q525&lt;0,"No prazo",IF(Q525=0,"Vence Hoje",IF(AND(Q525&gt;=1,Q525&lt;=5),"Atraso entre 01 e 5 dias",IF(AND(Q525&gt;=6,Q525&lt;=10),"Atraso entre 06 e 10 dias",IF(AND(Q525&gt;=10,Q525&lt;=30),"Atraso entre 10 e 30 dias","Atraso maior que 30 dias"))))),IF(#REF!="Respondida","Respondida","Resolvida"))</f>
        <v>#REF!</v>
      </c>
      <c r="T525" s="54" t="e">
        <f ca="1">IF(#REF!="Respondida",TODAY()-N525,"N/A")</f>
        <v>#REF!</v>
      </c>
      <c r="U525" s="54" t="e">
        <f>IF(#REF!="Respondida",IF(T525&gt;3,"Atrasado","No prazo"),"Não se aplica")</f>
        <v>#REF!</v>
      </c>
    </row>
    <row r="526" spans="9:21" ht="37.5" customHeight="1" x14ac:dyDescent="0.25">
      <c r="I526" s="64"/>
      <c r="Q526" s="53" t="e">
        <f ca="1">IF(#REF!="Aberta",TODAY()-G526,IF(#REF!="Resolvida",J526-G526,IF(#REF!="Respondida",N526-K526,IF(#REF!="Cancelada",0))))</f>
        <v>#REF!</v>
      </c>
      <c r="R526" s="54" t="e">
        <f>IF(#REF!="Resolvida",IF(Q526&lt;=0,"No prazo","Com atraso"),IF(#REF!="Aberta",IF(Q526&lt;=0,"No prazo","Com atraso"),IF(#REF!="Respondida",IF(Q526&lt;=0,"No prazo","Com atraso"),"Resolvida")))</f>
        <v>#REF!</v>
      </c>
      <c r="S526" s="54" t="e">
        <f>IF(#REF!="Aberta",IF(Q526&lt;0,"No prazo",IF(Q526=0,"Vence Hoje",IF(AND(Q526&gt;=1,Q526&lt;=5),"Atraso entre 01 e 5 dias",IF(AND(Q526&gt;=6,Q526&lt;=10),"Atraso entre 06 e 10 dias",IF(AND(Q526&gt;=10,Q526&lt;=30),"Atraso entre 10 e 30 dias","Atraso maior que 30 dias"))))),IF(#REF!="Respondida","Respondida","Resolvida"))</f>
        <v>#REF!</v>
      </c>
      <c r="T526" s="54" t="e">
        <f ca="1">IF(#REF!="Respondida",TODAY()-N526,"N/A")</f>
        <v>#REF!</v>
      </c>
      <c r="U526" s="54" t="e">
        <f>IF(#REF!="Respondida",IF(T526&gt;3,"Atrasado","No prazo"),"Não se aplica")</f>
        <v>#REF!</v>
      </c>
    </row>
    <row r="527" spans="9:21" ht="37.5" customHeight="1" x14ac:dyDescent="0.25">
      <c r="I527" s="64"/>
      <c r="Q527" s="53" t="e">
        <f ca="1">IF(#REF!="Aberta",TODAY()-G527,IF(#REF!="Resolvida",J527-G527,IF(#REF!="Respondida",N527-K527,IF(#REF!="Cancelada",0))))</f>
        <v>#REF!</v>
      </c>
      <c r="R527" s="54" t="e">
        <f>IF(#REF!="Resolvida",IF(Q527&lt;=0,"No prazo","Com atraso"),IF(#REF!="Aberta",IF(Q527&lt;=0,"No prazo","Com atraso"),IF(#REF!="Respondida",IF(Q527&lt;=0,"No prazo","Com atraso"),"Resolvida")))</f>
        <v>#REF!</v>
      </c>
      <c r="S527" s="54" t="e">
        <f>IF(#REF!="Aberta",IF(Q527&lt;0,"No prazo",IF(Q527=0,"Vence Hoje",IF(AND(Q527&gt;=1,Q527&lt;=5),"Atraso entre 01 e 5 dias",IF(AND(Q527&gt;=6,Q527&lt;=10),"Atraso entre 06 e 10 dias",IF(AND(Q527&gt;=10,Q527&lt;=30),"Atraso entre 10 e 30 dias","Atraso maior que 30 dias"))))),IF(#REF!="Respondida","Respondida","Resolvida"))</f>
        <v>#REF!</v>
      </c>
      <c r="T527" s="54" t="e">
        <f ca="1">IF(#REF!="Respondida",TODAY()-N527,"N/A")</f>
        <v>#REF!</v>
      </c>
      <c r="U527" s="54" t="e">
        <f>IF(#REF!="Respondida",IF(T527&gt;3,"Atrasado","No prazo"),"Não se aplica")</f>
        <v>#REF!</v>
      </c>
    </row>
    <row r="528" spans="9:21" ht="37.5" customHeight="1" x14ac:dyDescent="0.25">
      <c r="I528" s="64"/>
      <c r="Q528" s="53" t="e">
        <f ca="1">IF(#REF!="Aberta",TODAY()-G528,IF(#REF!="Resolvida",J528-G528,IF(#REF!="Respondida",N528-K528,IF(#REF!="Cancelada",0))))</f>
        <v>#REF!</v>
      </c>
      <c r="R528" s="54" t="e">
        <f>IF(#REF!="Resolvida",IF(Q528&lt;=0,"No prazo","Com atraso"),IF(#REF!="Aberta",IF(Q528&lt;=0,"No prazo","Com atraso"),IF(#REF!="Respondida",IF(Q528&lt;=0,"No prazo","Com atraso"),"Resolvida")))</f>
        <v>#REF!</v>
      </c>
      <c r="S528" s="54" t="e">
        <f>IF(#REF!="Aberta",IF(Q528&lt;0,"No prazo",IF(Q528=0,"Vence Hoje",IF(AND(Q528&gt;=1,Q528&lt;=5),"Atraso entre 01 e 5 dias",IF(AND(Q528&gt;=6,Q528&lt;=10),"Atraso entre 06 e 10 dias",IF(AND(Q528&gt;=10,Q528&lt;=30),"Atraso entre 10 e 30 dias","Atraso maior que 30 dias"))))),IF(#REF!="Respondida","Respondida","Resolvida"))</f>
        <v>#REF!</v>
      </c>
      <c r="T528" s="54" t="e">
        <f ca="1">IF(#REF!="Respondida",TODAY()-N528,"N/A")</f>
        <v>#REF!</v>
      </c>
      <c r="U528" s="54" t="e">
        <f>IF(#REF!="Respondida",IF(T528&gt;3,"Atrasado","No prazo"),"Não se aplica")</f>
        <v>#REF!</v>
      </c>
    </row>
    <row r="529" spans="9:21" ht="37.5" customHeight="1" x14ac:dyDescent="0.25">
      <c r="I529" s="64"/>
      <c r="Q529" s="53" t="e">
        <f ca="1">IF(#REF!="Aberta",TODAY()-G529,IF(#REF!="Resolvida",J529-G529,IF(#REF!="Respondida",N529-K529,IF(#REF!="Cancelada",0))))</f>
        <v>#REF!</v>
      </c>
      <c r="R529" s="54" t="e">
        <f>IF(#REF!="Resolvida",IF(Q529&lt;=0,"No prazo","Com atraso"),IF(#REF!="Aberta",IF(Q529&lt;=0,"No prazo","Com atraso"),IF(#REF!="Respondida",IF(Q529&lt;=0,"No prazo","Com atraso"),"Resolvida")))</f>
        <v>#REF!</v>
      </c>
      <c r="S529" s="54" t="e">
        <f>IF(#REF!="Aberta",IF(Q529&lt;0,"No prazo",IF(Q529=0,"Vence Hoje",IF(AND(Q529&gt;=1,Q529&lt;=5),"Atraso entre 01 e 5 dias",IF(AND(Q529&gt;=6,Q529&lt;=10),"Atraso entre 06 e 10 dias",IF(AND(Q529&gt;=10,Q529&lt;=30),"Atraso entre 10 e 30 dias","Atraso maior que 30 dias"))))),IF(#REF!="Respondida","Respondida","Resolvida"))</f>
        <v>#REF!</v>
      </c>
      <c r="T529" s="54" t="e">
        <f ca="1">IF(#REF!="Respondida",TODAY()-N529,"N/A")</f>
        <v>#REF!</v>
      </c>
      <c r="U529" s="54" t="e">
        <f>IF(#REF!="Respondida",IF(T529&gt;3,"Atrasado","No prazo"),"Não se aplica")</f>
        <v>#REF!</v>
      </c>
    </row>
    <row r="530" spans="9:21" ht="37.5" customHeight="1" x14ac:dyDescent="0.25">
      <c r="I530" s="64"/>
      <c r="Q530" s="53" t="e">
        <f ca="1">IF(#REF!="Aberta",TODAY()-G530,IF(#REF!="Resolvida",J530-G530,IF(#REF!="Respondida",N530-K530,IF(#REF!="Cancelada",0))))</f>
        <v>#REF!</v>
      </c>
      <c r="R530" s="54" t="e">
        <f>IF(#REF!="Resolvida",IF(Q530&lt;=0,"No prazo","Com atraso"),IF(#REF!="Aberta",IF(Q530&lt;=0,"No prazo","Com atraso"),IF(#REF!="Respondida",IF(Q530&lt;=0,"No prazo","Com atraso"),"Resolvida")))</f>
        <v>#REF!</v>
      </c>
      <c r="S530" s="54" t="e">
        <f>IF(#REF!="Aberta",IF(Q530&lt;0,"No prazo",IF(Q530=0,"Vence Hoje",IF(AND(Q530&gt;=1,Q530&lt;=5),"Atraso entre 01 e 5 dias",IF(AND(Q530&gt;=6,Q530&lt;=10),"Atraso entre 06 e 10 dias",IF(AND(Q530&gt;=10,Q530&lt;=30),"Atraso entre 10 e 30 dias","Atraso maior que 30 dias"))))),IF(#REF!="Respondida","Respondida","Resolvida"))</f>
        <v>#REF!</v>
      </c>
      <c r="T530" s="54" t="e">
        <f ca="1">IF(#REF!="Respondida",TODAY()-N530,"N/A")</f>
        <v>#REF!</v>
      </c>
      <c r="U530" s="54" t="e">
        <f>IF(#REF!="Respondida",IF(T530&gt;3,"Atrasado","No prazo"),"Não se aplica")</f>
        <v>#REF!</v>
      </c>
    </row>
    <row r="531" spans="9:21" ht="37.5" customHeight="1" x14ac:dyDescent="0.25">
      <c r="I531" s="64"/>
      <c r="Q531" s="53" t="e">
        <f ca="1">IF(#REF!="Aberta",TODAY()-G531,IF(#REF!="Resolvida",J531-G531,IF(#REF!="Respondida",N531-K531,IF(#REF!="Cancelada",0))))</f>
        <v>#REF!</v>
      </c>
      <c r="R531" s="54" t="e">
        <f>IF(#REF!="Resolvida",IF(Q531&lt;=0,"No prazo","Com atraso"),IF(#REF!="Aberta",IF(Q531&lt;=0,"No prazo","Com atraso"),IF(#REF!="Respondida",IF(Q531&lt;=0,"No prazo","Com atraso"),"Resolvida")))</f>
        <v>#REF!</v>
      </c>
      <c r="S531" s="54" t="e">
        <f>IF(#REF!="Aberta",IF(Q531&lt;0,"No prazo",IF(Q531=0,"Vence Hoje",IF(AND(Q531&gt;=1,Q531&lt;=5),"Atraso entre 01 e 5 dias",IF(AND(Q531&gt;=6,Q531&lt;=10),"Atraso entre 06 e 10 dias",IF(AND(Q531&gt;=10,Q531&lt;=30),"Atraso entre 10 e 30 dias","Atraso maior que 30 dias"))))),IF(#REF!="Respondida","Respondida","Resolvida"))</f>
        <v>#REF!</v>
      </c>
      <c r="T531" s="54" t="e">
        <f ca="1">IF(#REF!="Respondida",TODAY()-N531,"N/A")</f>
        <v>#REF!</v>
      </c>
      <c r="U531" s="54" t="e">
        <f>IF(#REF!="Respondida",IF(T531&gt;3,"Atrasado","No prazo"),"Não se aplica")</f>
        <v>#REF!</v>
      </c>
    </row>
    <row r="532" spans="9:21" ht="37.5" customHeight="1" x14ac:dyDescent="0.25">
      <c r="I532" s="64"/>
      <c r="Q532" s="53" t="e">
        <f ca="1">IF(#REF!="Aberta",TODAY()-G532,IF(#REF!="Resolvida",J532-G532,IF(#REF!="Respondida",N532-K532,IF(#REF!="Cancelada",0))))</f>
        <v>#REF!</v>
      </c>
      <c r="R532" s="54" t="e">
        <f>IF(#REF!="Resolvida",IF(Q532&lt;=0,"No prazo","Com atraso"),IF(#REF!="Aberta",IF(Q532&lt;=0,"No prazo","Com atraso"),IF(#REF!="Respondida",IF(Q532&lt;=0,"No prazo","Com atraso"),"Resolvida")))</f>
        <v>#REF!</v>
      </c>
      <c r="S532" s="54" t="e">
        <f>IF(#REF!="Aberta",IF(Q532&lt;0,"No prazo",IF(Q532=0,"Vence Hoje",IF(AND(Q532&gt;=1,Q532&lt;=5),"Atraso entre 01 e 5 dias",IF(AND(Q532&gt;=6,Q532&lt;=10),"Atraso entre 06 e 10 dias",IF(AND(Q532&gt;=10,Q532&lt;=30),"Atraso entre 10 e 30 dias","Atraso maior que 30 dias"))))),IF(#REF!="Respondida","Respondida","Resolvida"))</f>
        <v>#REF!</v>
      </c>
      <c r="T532" s="54" t="e">
        <f ca="1">IF(#REF!="Respondida",TODAY()-N532,"N/A")</f>
        <v>#REF!</v>
      </c>
      <c r="U532" s="54" t="e">
        <f>IF(#REF!="Respondida",IF(T532&gt;3,"Atrasado","No prazo"),"Não se aplica")</f>
        <v>#REF!</v>
      </c>
    </row>
    <row r="533" spans="9:21" ht="37.5" customHeight="1" x14ac:dyDescent="0.25">
      <c r="I533" s="64"/>
      <c r="Q533" s="53" t="e">
        <f ca="1">IF(#REF!="Aberta",TODAY()-G533,IF(#REF!="Resolvida",J533-G533,IF(#REF!="Respondida",N533-K533,IF(#REF!="Cancelada",0))))</f>
        <v>#REF!</v>
      </c>
      <c r="R533" s="54" t="e">
        <f>IF(#REF!="Resolvida",IF(Q533&lt;=0,"No prazo","Com atraso"),IF(#REF!="Aberta",IF(Q533&lt;=0,"No prazo","Com atraso"),IF(#REF!="Respondida",IF(Q533&lt;=0,"No prazo","Com atraso"),"Resolvida")))</f>
        <v>#REF!</v>
      </c>
      <c r="S533" s="54" t="e">
        <f>IF(#REF!="Aberta",IF(Q533&lt;0,"No prazo",IF(Q533=0,"Vence Hoje",IF(AND(Q533&gt;=1,Q533&lt;=5),"Atraso entre 01 e 5 dias",IF(AND(Q533&gt;=6,Q533&lt;=10),"Atraso entre 06 e 10 dias",IF(AND(Q533&gt;=10,Q533&lt;=30),"Atraso entre 10 e 30 dias","Atraso maior que 30 dias"))))),IF(#REF!="Respondida","Respondida","Resolvida"))</f>
        <v>#REF!</v>
      </c>
      <c r="T533" s="54" t="e">
        <f ca="1">IF(#REF!="Respondida",TODAY()-N533,"N/A")</f>
        <v>#REF!</v>
      </c>
      <c r="U533" s="54" t="e">
        <f>IF(#REF!="Respondida",IF(T533&gt;3,"Atrasado","No prazo"),"Não se aplica")</f>
        <v>#REF!</v>
      </c>
    </row>
    <row r="534" spans="9:21" ht="37.5" customHeight="1" x14ac:dyDescent="0.25">
      <c r="I534" s="64"/>
      <c r="Q534" s="53" t="e">
        <f ca="1">IF(#REF!="Aberta",TODAY()-G534,IF(#REF!="Resolvida",J534-G534,IF(#REF!="Respondida",N534-K534,IF(#REF!="Cancelada",0))))</f>
        <v>#REF!</v>
      </c>
      <c r="R534" s="54" t="e">
        <f>IF(#REF!="Resolvida",IF(Q534&lt;=0,"No prazo","Com atraso"),IF(#REF!="Aberta",IF(Q534&lt;=0,"No prazo","Com atraso"),IF(#REF!="Respondida",IF(Q534&lt;=0,"No prazo","Com atraso"),"Resolvida")))</f>
        <v>#REF!</v>
      </c>
      <c r="S534" s="54" t="e">
        <f>IF(#REF!="Aberta",IF(Q534&lt;0,"No prazo",IF(Q534=0,"Vence Hoje",IF(AND(Q534&gt;=1,Q534&lt;=5),"Atraso entre 01 e 5 dias",IF(AND(Q534&gt;=6,Q534&lt;=10),"Atraso entre 06 e 10 dias",IF(AND(Q534&gt;=10,Q534&lt;=30),"Atraso entre 10 e 30 dias","Atraso maior que 30 dias"))))),IF(#REF!="Respondida","Respondida","Resolvida"))</f>
        <v>#REF!</v>
      </c>
      <c r="T534" s="54" t="e">
        <f ca="1">IF(#REF!="Respondida",TODAY()-N534,"N/A")</f>
        <v>#REF!</v>
      </c>
      <c r="U534" s="54" t="e">
        <f>IF(#REF!="Respondida",IF(T534&gt;3,"Atrasado","No prazo"),"Não se aplica")</f>
        <v>#REF!</v>
      </c>
    </row>
    <row r="535" spans="9:21" ht="37.5" customHeight="1" x14ac:dyDescent="0.25">
      <c r="I535" s="64"/>
      <c r="Q535" s="53" t="e">
        <f ca="1">IF(#REF!="Aberta",TODAY()-G535,IF(#REF!="Resolvida",J535-G535,IF(#REF!="Respondida",N535-K535,IF(#REF!="Cancelada",0))))</f>
        <v>#REF!</v>
      </c>
      <c r="R535" s="54" t="e">
        <f>IF(#REF!="Resolvida",IF(Q535&lt;=0,"No prazo","Com atraso"),IF(#REF!="Aberta",IF(Q535&lt;=0,"No prazo","Com atraso"),IF(#REF!="Respondida",IF(Q535&lt;=0,"No prazo","Com atraso"),"Resolvida")))</f>
        <v>#REF!</v>
      </c>
      <c r="S535" s="54" t="e">
        <f>IF(#REF!="Aberta",IF(Q535&lt;0,"No prazo",IF(Q535=0,"Vence Hoje",IF(AND(Q535&gt;=1,Q535&lt;=5),"Atraso entre 01 e 5 dias",IF(AND(Q535&gt;=6,Q535&lt;=10),"Atraso entre 06 e 10 dias",IF(AND(Q535&gt;=10,Q535&lt;=30),"Atraso entre 10 e 30 dias","Atraso maior que 30 dias"))))),IF(#REF!="Respondida","Respondida","Resolvida"))</f>
        <v>#REF!</v>
      </c>
      <c r="T535" s="54" t="e">
        <f ca="1">IF(#REF!="Respondida",TODAY()-N535,"N/A")</f>
        <v>#REF!</v>
      </c>
      <c r="U535" s="54" t="e">
        <f>IF(#REF!="Respondida",IF(T535&gt;3,"Atrasado","No prazo"),"Não se aplica")</f>
        <v>#REF!</v>
      </c>
    </row>
    <row r="536" spans="9:21" ht="37.5" customHeight="1" x14ac:dyDescent="0.25">
      <c r="I536" s="64"/>
      <c r="Q536" s="53" t="e">
        <f ca="1">IF(#REF!="Aberta",TODAY()-G536,IF(#REF!="Resolvida",J536-G536,IF(#REF!="Respondida",N536-K536,IF(#REF!="Cancelada",0))))</f>
        <v>#REF!</v>
      </c>
      <c r="R536" s="54" t="e">
        <f>IF(#REF!="Resolvida",IF(Q536&lt;=0,"No prazo","Com atraso"),IF(#REF!="Aberta",IF(Q536&lt;=0,"No prazo","Com atraso"),IF(#REF!="Respondida",IF(Q536&lt;=0,"No prazo","Com atraso"),"Resolvida")))</f>
        <v>#REF!</v>
      </c>
      <c r="S536" s="54" t="e">
        <f>IF(#REF!="Aberta",IF(Q536&lt;0,"No prazo",IF(Q536=0,"Vence Hoje",IF(AND(Q536&gt;=1,Q536&lt;=5),"Atraso entre 01 e 5 dias",IF(AND(Q536&gt;=6,Q536&lt;=10),"Atraso entre 06 e 10 dias",IF(AND(Q536&gt;=10,Q536&lt;=30),"Atraso entre 10 e 30 dias","Atraso maior que 30 dias"))))),IF(#REF!="Respondida","Respondida","Resolvida"))</f>
        <v>#REF!</v>
      </c>
      <c r="T536" s="54" t="e">
        <f ca="1">IF(#REF!="Respondida",TODAY()-N536,"N/A")</f>
        <v>#REF!</v>
      </c>
      <c r="U536" s="54" t="e">
        <f>IF(#REF!="Respondida",IF(T536&gt;3,"Atrasado","No prazo"),"Não se aplica")</f>
        <v>#REF!</v>
      </c>
    </row>
    <row r="537" spans="9:21" ht="37.5" customHeight="1" x14ac:dyDescent="0.25">
      <c r="I537" s="64"/>
      <c r="Q537" s="53" t="e">
        <f ca="1">IF(#REF!="Aberta",TODAY()-G537,IF(#REF!="Resolvida",J537-G537,IF(#REF!="Respondida",N537-K537,IF(#REF!="Cancelada",0))))</f>
        <v>#REF!</v>
      </c>
      <c r="R537" s="54" t="e">
        <f>IF(#REF!="Resolvida",IF(Q537&lt;=0,"No prazo","Com atraso"),IF(#REF!="Aberta",IF(Q537&lt;=0,"No prazo","Com atraso"),IF(#REF!="Respondida",IF(Q537&lt;=0,"No prazo","Com atraso"),"Resolvida")))</f>
        <v>#REF!</v>
      </c>
      <c r="S537" s="54" t="e">
        <f>IF(#REF!="Aberta",IF(Q537&lt;0,"No prazo",IF(Q537=0,"Vence Hoje",IF(AND(Q537&gt;=1,Q537&lt;=5),"Atraso entre 01 e 5 dias",IF(AND(Q537&gt;=6,Q537&lt;=10),"Atraso entre 06 e 10 dias",IF(AND(Q537&gt;=10,Q537&lt;=30),"Atraso entre 10 e 30 dias","Atraso maior que 30 dias"))))),IF(#REF!="Respondida","Respondida","Resolvida"))</f>
        <v>#REF!</v>
      </c>
      <c r="T537" s="54" t="e">
        <f ca="1">IF(#REF!="Respondida",TODAY()-N537,"N/A")</f>
        <v>#REF!</v>
      </c>
      <c r="U537" s="54" t="e">
        <f>IF(#REF!="Respondida",IF(T537&gt;3,"Atrasado","No prazo"),"Não se aplica")</f>
        <v>#REF!</v>
      </c>
    </row>
    <row r="538" spans="9:21" ht="37.5" customHeight="1" x14ac:dyDescent="0.25">
      <c r="I538" s="64"/>
      <c r="Q538" s="53" t="e">
        <f ca="1">IF(#REF!="Aberta",TODAY()-G538,IF(#REF!="Resolvida",J538-G538,IF(#REF!="Respondida",N538-K538,IF(#REF!="Cancelada",0))))</f>
        <v>#REF!</v>
      </c>
      <c r="R538" s="54" t="e">
        <f>IF(#REF!="Resolvida",IF(Q538&lt;=0,"No prazo","Com atraso"),IF(#REF!="Aberta",IF(Q538&lt;=0,"No prazo","Com atraso"),IF(#REF!="Respondida",IF(Q538&lt;=0,"No prazo","Com atraso"),"Resolvida")))</f>
        <v>#REF!</v>
      </c>
      <c r="S538" s="54" t="e">
        <f>IF(#REF!="Aberta",IF(Q538&lt;0,"No prazo",IF(Q538=0,"Vence Hoje",IF(AND(Q538&gt;=1,Q538&lt;=5),"Atraso entre 01 e 5 dias",IF(AND(Q538&gt;=6,Q538&lt;=10),"Atraso entre 06 e 10 dias",IF(AND(Q538&gt;=10,Q538&lt;=30),"Atraso entre 10 e 30 dias","Atraso maior que 30 dias"))))),IF(#REF!="Respondida","Respondida","Resolvida"))</f>
        <v>#REF!</v>
      </c>
      <c r="T538" s="54" t="e">
        <f ca="1">IF(#REF!="Respondida",TODAY()-N538,"N/A")</f>
        <v>#REF!</v>
      </c>
      <c r="U538" s="54" t="e">
        <f>IF(#REF!="Respondida",IF(T538&gt;3,"Atrasado","No prazo"),"Não se aplica")</f>
        <v>#REF!</v>
      </c>
    </row>
    <row r="539" spans="9:21" ht="37.5" customHeight="1" x14ac:dyDescent="0.25">
      <c r="I539" s="64"/>
      <c r="Q539" s="53" t="e">
        <f ca="1">IF(#REF!="Aberta",TODAY()-G539,IF(#REF!="Resolvida",J539-G539,IF(#REF!="Respondida",N539-K539,IF(#REF!="Cancelada",0))))</f>
        <v>#REF!</v>
      </c>
      <c r="R539" s="54" t="e">
        <f>IF(#REF!="Resolvida",IF(Q539&lt;=0,"No prazo","Com atraso"),IF(#REF!="Aberta",IF(Q539&lt;=0,"No prazo","Com atraso"),IF(#REF!="Respondida",IF(Q539&lt;=0,"No prazo","Com atraso"),"Resolvida")))</f>
        <v>#REF!</v>
      </c>
      <c r="S539" s="54" t="e">
        <f>IF(#REF!="Aberta",IF(Q539&lt;0,"No prazo",IF(Q539=0,"Vence Hoje",IF(AND(Q539&gt;=1,Q539&lt;=5),"Atraso entre 01 e 5 dias",IF(AND(Q539&gt;=6,Q539&lt;=10),"Atraso entre 06 e 10 dias",IF(AND(Q539&gt;=10,Q539&lt;=30),"Atraso entre 10 e 30 dias","Atraso maior que 30 dias"))))),IF(#REF!="Respondida","Respondida","Resolvida"))</f>
        <v>#REF!</v>
      </c>
      <c r="T539" s="54" t="e">
        <f ca="1">IF(#REF!="Respondida",TODAY()-N539,"N/A")</f>
        <v>#REF!</v>
      </c>
      <c r="U539" s="54" t="e">
        <f>IF(#REF!="Respondida",IF(T539&gt;3,"Atrasado","No prazo"),"Não se aplica")</f>
        <v>#REF!</v>
      </c>
    </row>
    <row r="540" spans="9:21" ht="37.5" customHeight="1" x14ac:dyDescent="0.25">
      <c r="I540" s="64"/>
      <c r="Q540" s="53" t="e">
        <f ca="1">IF(#REF!="Aberta",TODAY()-G540,IF(#REF!="Resolvida",J540-G540,IF(#REF!="Respondida",N540-K540,IF(#REF!="Cancelada",0))))</f>
        <v>#REF!</v>
      </c>
      <c r="R540" s="54" t="e">
        <f>IF(#REF!="Resolvida",IF(Q540&lt;=0,"No prazo","Com atraso"),IF(#REF!="Aberta",IF(Q540&lt;=0,"No prazo","Com atraso"),IF(#REF!="Respondida",IF(Q540&lt;=0,"No prazo","Com atraso"),"Resolvida")))</f>
        <v>#REF!</v>
      </c>
      <c r="S540" s="54" t="e">
        <f>IF(#REF!="Aberta",IF(Q540&lt;0,"No prazo",IF(Q540=0,"Vence Hoje",IF(AND(Q540&gt;=1,Q540&lt;=5),"Atraso entre 01 e 5 dias",IF(AND(Q540&gt;=6,Q540&lt;=10),"Atraso entre 06 e 10 dias",IF(AND(Q540&gt;=10,Q540&lt;=30),"Atraso entre 10 e 30 dias","Atraso maior que 30 dias"))))),IF(#REF!="Respondida","Respondida","Resolvida"))</f>
        <v>#REF!</v>
      </c>
      <c r="T540" s="54" t="e">
        <f ca="1">IF(#REF!="Respondida",TODAY()-N540,"N/A")</f>
        <v>#REF!</v>
      </c>
      <c r="U540" s="54" t="e">
        <f>IF(#REF!="Respondida",IF(T540&gt;3,"Atrasado","No prazo"),"Não se aplica")</f>
        <v>#REF!</v>
      </c>
    </row>
    <row r="541" spans="9:21" ht="37.5" customHeight="1" x14ac:dyDescent="0.25">
      <c r="I541" s="64"/>
      <c r="Q541" s="53" t="e">
        <f ca="1">IF(#REF!="Aberta",TODAY()-G541,IF(#REF!="Resolvida",J541-G541,IF(#REF!="Respondida",N541-K541,IF(#REF!="Cancelada",0))))</f>
        <v>#REF!</v>
      </c>
      <c r="R541" s="54" t="e">
        <f>IF(#REF!="Resolvida",IF(Q541&lt;=0,"No prazo","Com atraso"),IF(#REF!="Aberta",IF(Q541&lt;=0,"No prazo","Com atraso"),IF(#REF!="Respondida",IF(Q541&lt;=0,"No prazo","Com atraso"),"Resolvida")))</f>
        <v>#REF!</v>
      </c>
      <c r="S541" s="54" t="e">
        <f>IF(#REF!="Aberta",IF(Q541&lt;0,"No prazo",IF(Q541=0,"Vence Hoje",IF(AND(Q541&gt;=1,Q541&lt;=5),"Atraso entre 01 e 5 dias",IF(AND(Q541&gt;=6,Q541&lt;=10),"Atraso entre 06 e 10 dias",IF(AND(Q541&gt;=10,Q541&lt;=30),"Atraso entre 10 e 30 dias","Atraso maior que 30 dias"))))),IF(#REF!="Respondida","Respondida","Resolvida"))</f>
        <v>#REF!</v>
      </c>
      <c r="T541" s="54" t="e">
        <f ca="1">IF(#REF!="Respondida",TODAY()-N541,"N/A")</f>
        <v>#REF!</v>
      </c>
      <c r="U541" s="54" t="e">
        <f>IF(#REF!="Respondida",IF(T541&gt;3,"Atrasado","No prazo"),"Não se aplica")</f>
        <v>#REF!</v>
      </c>
    </row>
    <row r="542" spans="9:21" ht="37.5" customHeight="1" x14ac:dyDescent="0.25">
      <c r="I542" s="64"/>
      <c r="Q542" s="53" t="e">
        <f ca="1">IF(#REF!="Aberta",TODAY()-G542,IF(#REF!="Resolvida",J542-G542,IF(#REF!="Respondida",N542-K542,IF(#REF!="Cancelada",0))))</f>
        <v>#REF!</v>
      </c>
      <c r="R542" s="54" t="e">
        <f>IF(#REF!="Resolvida",IF(Q542&lt;=0,"No prazo","Com atraso"),IF(#REF!="Aberta",IF(Q542&lt;=0,"No prazo","Com atraso"),IF(#REF!="Respondida",IF(Q542&lt;=0,"No prazo","Com atraso"),"Resolvida")))</f>
        <v>#REF!</v>
      </c>
      <c r="S542" s="54" t="e">
        <f>IF(#REF!="Aberta",IF(Q542&lt;0,"No prazo",IF(Q542=0,"Vence Hoje",IF(AND(Q542&gt;=1,Q542&lt;=5),"Atraso entre 01 e 5 dias",IF(AND(Q542&gt;=6,Q542&lt;=10),"Atraso entre 06 e 10 dias",IF(AND(Q542&gt;=10,Q542&lt;=30),"Atraso entre 10 e 30 dias","Atraso maior que 30 dias"))))),IF(#REF!="Respondida","Respondida","Resolvida"))</f>
        <v>#REF!</v>
      </c>
      <c r="T542" s="54" t="e">
        <f ca="1">IF(#REF!="Respondida",TODAY()-N542,"N/A")</f>
        <v>#REF!</v>
      </c>
      <c r="U542" s="54" t="e">
        <f>IF(#REF!="Respondida",IF(T542&gt;3,"Atrasado","No prazo"),"Não se aplica")</f>
        <v>#REF!</v>
      </c>
    </row>
    <row r="543" spans="9:21" ht="37.5" customHeight="1" x14ac:dyDescent="0.25">
      <c r="I543" s="64"/>
      <c r="Q543" s="53" t="e">
        <f ca="1">IF(#REF!="Aberta",TODAY()-G543,IF(#REF!="Resolvida",J543-G543,IF(#REF!="Respondida",N543-K543,IF(#REF!="Cancelada",0))))</f>
        <v>#REF!</v>
      </c>
      <c r="R543" s="54" t="e">
        <f>IF(#REF!="Resolvida",IF(Q543&lt;=0,"No prazo","Com atraso"),IF(#REF!="Aberta",IF(Q543&lt;=0,"No prazo","Com atraso"),IF(#REF!="Respondida",IF(Q543&lt;=0,"No prazo","Com atraso"),"Resolvida")))</f>
        <v>#REF!</v>
      </c>
      <c r="S543" s="54" t="e">
        <f>IF(#REF!="Aberta",IF(Q543&lt;0,"No prazo",IF(Q543=0,"Vence Hoje",IF(AND(Q543&gt;=1,Q543&lt;=5),"Atraso entre 01 e 5 dias",IF(AND(Q543&gt;=6,Q543&lt;=10),"Atraso entre 06 e 10 dias",IF(AND(Q543&gt;=10,Q543&lt;=30),"Atraso entre 10 e 30 dias","Atraso maior que 30 dias"))))),IF(#REF!="Respondida","Respondida","Resolvida"))</f>
        <v>#REF!</v>
      </c>
      <c r="T543" s="54" t="e">
        <f ca="1">IF(#REF!="Respondida",TODAY()-N543,"N/A")</f>
        <v>#REF!</v>
      </c>
      <c r="U543" s="54" t="e">
        <f>IF(#REF!="Respondida",IF(T543&gt;3,"Atrasado","No prazo"),"Não se aplica")</f>
        <v>#REF!</v>
      </c>
    </row>
    <row r="544" spans="9:21" ht="37.5" customHeight="1" x14ac:dyDescent="0.25">
      <c r="I544" s="64"/>
      <c r="Q544" s="53" t="e">
        <f ca="1">IF(#REF!="Aberta",TODAY()-G544,IF(#REF!="Resolvida",J544-G544,IF(#REF!="Respondida",N544-K544,IF(#REF!="Cancelada",0))))</f>
        <v>#REF!</v>
      </c>
      <c r="R544" s="54" t="e">
        <f>IF(#REF!="Resolvida",IF(Q544&lt;=0,"No prazo","Com atraso"),IF(#REF!="Aberta",IF(Q544&lt;=0,"No prazo","Com atraso"),IF(#REF!="Respondida",IF(Q544&lt;=0,"No prazo","Com atraso"),"Resolvida")))</f>
        <v>#REF!</v>
      </c>
      <c r="S544" s="54" t="e">
        <f>IF(#REF!="Aberta",IF(Q544&lt;0,"No prazo",IF(Q544=0,"Vence Hoje",IF(AND(Q544&gt;=1,Q544&lt;=5),"Atraso entre 01 e 5 dias",IF(AND(Q544&gt;=6,Q544&lt;=10),"Atraso entre 06 e 10 dias",IF(AND(Q544&gt;=10,Q544&lt;=30),"Atraso entre 10 e 30 dias","Atraso maior que 30 dias"))))),IF(#REF!="Respondida","Respondida","Resolvida"))</f>
        <v>#REF!</v>
      </c>
      <c r="T544" s="54" t="e">
        <f ca="1">IF(#REF!="Respondida",TODAY()-N544,"N/A")</f>
        <v>#REF!</v>
      </c>
      <c r="U544" s="54" t="e">
        <f>IF(#REF!="Respondida",IF(T544&gt;3,"Atrasado","No prazo"),"Não se aplica")</f>
        <v>#REF!</v>
      </c>
    </row>
    <row r="545" spans="9:21" ht="37.5" customHeight="1" x14ac:dyDescent="0.25">
      <c r="I545" s="64"/>
      <c r="Q545" s="53" t="e">
        <f ca="1">IF(#REF!="Aberta",TODAY()-G545,IF(#REF!="Resolvida",J545-G545,IF(#REF!="Respondida",N545-K545,IF(#REF!="Cancelada",0))))</f>
        <v>#REF!</v>
      </c>
      <c r="R545" s="54" t="e">
        <f>IF(#REF!="Resolvida",IF(Q545&lt;=0,"No prazo","Com atraso"),IF(#REF!="Aberta",IF(Q545&lt;=0,"No prazo","Com atraso"),IF(#REF!="Respondida",IF(Q545&lt;=0,"No prazo","Com atraso"),"Resolvida")))</f>
        <v>#REF!</v>
      </c>
      <c r="S545" s="54" t="e">
        <f>IF(#REF!="Aberta",IF(Q545&lt;0,"No prazo",IF(Q545=0,"Vence Hoje",IF(AND(Q545&gt;=1,Q545&lt;=5),"Atraso entre 01 e 5 dias",IF(AND(Q545&gt;=6,Q545&lt;=10),"Atraso entre 06 e 10 dias",IF(AND(Q545&gt;=10,Q545&lt;=30),"Atraso entre 10 e 30 dias","Atraso maior que 30 dias"))))),IF(#REF!="Respondida","Respondida","Resolvida"))</f>
        <v>#REF!</v>
      </c>
      <c r="T545" s="54" t="e">
        <f ca="1">IF(#REF!="Respondida",TODAY()-N545,"N/A")</f>
        <v>#REF!</v>
      </c>
      <c r="U545" s="54" t="e">
        <f>IF(#REF!="Respondida",IF(T545&gt;3,"Atrasado","No prazo"),"Não se aplica")</f>
        <v>#REF!</v>
      </c>
    </row>
    <row r="546" spans="9:21" ht="37.5" customHeight="1" x14ac:dyDescent="0.25">
      <c r="I546" s="64"/>
      <c r="Q546" s="53" t="e">
        <f ca="1">IF(#REF!="Aberta",TODAY()-G546,IF(#REF!="Resolvida",J546-G546,IF(#REF!="Respondida",N546-K546,IF(#REF!="Cancelada",0))))</f>
        <v>#REF!</v>
      </c>
      <c r="R546" s="54" t="e">
        <f>IF(#REF!="Resolvida",IF(Q546&lt;=0,"No prazo","Com atraso"),IF(#REF!="Aberta",IF(Q546&lt;=0,"No prazo","Com atraso"),IF(#REF!="Respondida",IF(Q546&lt;=0,"No prazo","Com atraso"),"Resolvida")))</f>
        <v>#REF!</v>
      </c>
      <c r="S546" s="54" t="e">
        <f>IF(#REF!="Aberta",IF(Q546&lt;0,"No prazo",IF(Q546=0,"Vence Hoje",IF(AND(Q546&gt;=1,Q546&lt;=5),"Atraso entre 01 e 5 dias",IF(AND(Q546&gt;=6,Q546&lt;=10),"Atraso entre 06 e 10 dias",IF(AND(Q546&gt;=10,Q546&lt;=30),"Atraso entre 10 e 30 dias","Atraso maior que 30 dias"))))),IF(#REF!="Respondida","Respondida","Resolvida"))</f>
        <v>#REF!</v>
      </c>
      <c r="T546" s="54" t="e">
        <f ca="1">IF(#REF!="Respondida",TODAY()-N546,"N/A")</f>
        <v>#REF!</v>
      </c>
      <c r="U546" s="54" t="e">
        <f>IF(#REF!="Respondida",IF(T546&gt;3,"Atrasado","No prazo"),"Não se aplica")</f>
        <v>#REF!</v>
      </c>
    </row>
    <row r="547" spans="9:21" ht="37.5" customHeight="1" x14ac:dyDescent="0.25">
      <c r="I547" s="64"/>
      <c r="Q547" s="53" t="e">
        <f ca="1">IF(#REF!="Aberta",TODAY()-G547,IF(#REF!="Resolvida",J547-G547,IF(#REF!="Respondida",N547-K547,IF(#REF!="Cancelada",0))))</f>
        <v>#REF!</v>
      </c>
      <c r="R547" s="54" t="e">
        <f>IF(#REF!="Resolvida",IF(Q547&lt;=0,"No prazo","Com atraso"),IF(#REF!="Aberta",IF(Q547&lt;=0,"No prazo","Com atraso"),IF(#REF!="Respondida",IF(Q547&lt;=0,"No prazo","Com atraso"),"Resolvida")))</f>
        <v>#REF!</v>
      </c>
      <c r="S547" s="54" t="e">
        <f>IF(#REF!="Aberta",IF(Q547&lt;0,"No prazo",IF(Q547=0,"Vence Hoje",IF(AND(Q547&gt;=1,Q547&lt;=5),"Atraso entre 01 e 5 dias",IF(AND(Q547&gt;=6,Q547&lt;=10),"Atraso entre 06 e 10 dias",IF(AND(Q547&gt;=10,Q547&lt;=30),"Atraso entre 10 e 30 dias","Atraso maior que 30 dias"))))),IF(#REF!="Respondida","Respondida","Resolvida"))</f>
        <v>#REF!</v>
      </c>
      <c r="T547" s="54" t="e">
        <f ca="1">IF(#REF!="Respondida",TODAY()-N547,"N/A")</f>
        <v>#REF!</v>
      </c>
      <c r="U547" s="54" t="e">
        <f>IF(#REF!="Respondida",IF(T547&gt;3,"Atrasado","No prazo"),"Não se aplica")</f>
        <v>#REF!</v>
      </c>
    </row>
    <row r="548" spans="9:21" ht="37.5" customHeight="1" x14ac:dyDescent="0.25">
      <c r="I548" s="64"/>
      <c r="Q548" s="53" t="e">
        <f ca="1">IF(#REF!="Aberta",TODAY()-G548,IF(#REF!="Resolvida",J548-G548,IF(#REF!="Respondida",N548-K548,IF(#REF!="Cancelada",0))))</f>
        <v>#REF!</v>
      </c>
      <c r="R548" s="54" t="e">
        <f>IF(#REF!="Resolvida",IF(Q548&lt;=0,"No prazo","Com atraso"),IF(#REF!="Aberta",IF(Q548&lt;=0,"No prazo","Com atraso"),IF(#REF!="Respondida",IF(Q548&lt;=0,"No prazo","Com atraso"),"Resolvida")))</f>
        <v>#REF!</v>
      </c>
      <c r="S548" s="54" t="e">
        <f>IF(#REF!="Aberta",IF(Q548&lt;0,"No prazo",IF(Q548=0,"Vence Hoje",IF(AND(Q548&gt;=1,Q548&lt;=5),"Atraso entre 01 e 5 dias",IF(AND(Q548&gt;=6,Q548&lt;=10),"Atraso entre 06 e 10 dias",IF(AND(Q548&gt;=10,Q548&lt;=30),"Atraso entre 10 e 30 dias","Atraso maior que 30 dias"))))),IF(#REF!="Respondida","Respondida","Resolvida"))</f>
        <v>#REF!</v>
      </c>
      <c r="T548" s="54" t="e">
        <f ca="1">IF(#REF!="Respondida",TODAY()-N548,"N/A")</f>
        <v>#REF!</v>
      </c>
      <c r="U548" s="54" t="e">
        <f>IF(#REF!="Respondida",IF(T548&gt;3,"Atrasado","No prazo"),"Não se aplica")</f>
        <v>#REF!</v>
      </c>
    </row>
    <row r="549" spans="9:21" ht="37.5" customHeight="1" x14ac:dyDescent="0.25">
      <c r="I549" s="64"/>
      <c r="Q549" s="53" t="e">
        <f ca="1">IF(#REF!="Aberta",TODAY()-G549,IF(#REF!="Resolvida",J549-G549,IF(#REF!="Respondida",N549-K549,IF(#REF!="Cancelada",0))))</f>
        <v>#REF!</v>
      </c>
      <c r="R549" s="54" t="e">
        <f>IF(#REF!="Resolvida",IF(Q549&lt;=0,"No prazo","Com atraso"),IF(#REF!="Aberta",IF(Q549&lt;=0,"No prazo","Com atraso"),IF(#REF!="Respondida",IF(Q549&lt;=0,"No prazo","Com atraso"),"Resolvida")))</f>
        <v>#REF!</v>
      </c>
      <c r="S549" s="54" t="e">
        <f>IF(#REF!="Aberta",IF(Q549&lt;0,"No prazo",IF(Q549=0,"Vence Hoje",IF(AND(Q549&gt;=1,Q549&lt;=5),"Atraso entre 01 e 5 dias",IF(AND(Q549&gt;=6,Q549&lt;=10),"Atraso entre 06 e 10 dias",IF(AND(Q549&gt;=10,Q549&lt;=30),"Atraso entre 10 e 30 dias","Atraso maior que 30 dias"))))),IF(#REF!="Respondida","Respondida","Resolvida"))</f>
        <v>#REF!</v>
      </c>
      <c r="T549" s="54" t="e">
        <f ca="1">IF(#REF!="Respondida",TODAY()-N549,"N/A")</f>
        <v>#REF!</v>
      </c>
      <c r="U549" s="54" t="e">
        <f>IF(#REF!="Respondida",IF(T549&gt;3,"Atrasado","No prazo"),"Não se aplica")</f>
        <v>#REF!</v>
      </c>
    </row>
    <row r="550" spans="9:21" ht="37.5" customHeight="1" x14ac:dyDescent="0.25">
      <c r="I550" s="64"/>
      <c r="Q550" s="53" t="e">
        <f ca="1">IF(#REF!="Aberta",TODAY()-G550,IF(#REF!="Resolvida",J550-G550,IF(#REF!="Respondida",N550-K550,IF(#REF!="Cancelada",0))))</f>
        <v>#REF!</v>
      </c>
      <c r="R550" s="54" t="e">
        <f>IF(#REF!="Resolvida",IF(Q550&lt;=0,"No prazo","Com atraso"),IF(#REF!="Aberta",IF(Q550&lt;=0,"No prazo","Com atraso"),IF(#REF!="Respondida",IF(Q550&lt;=0,"No prazo","Com atraso"),"Resolvida")))</f>
        <v>#REF!</v>
      </c>
      <c r="S550" s="54" t="e">
        <f>IF(#REF!="Aberta",IF(Q550&lt;0,"No prazo",IF(Q550=0,"Vence Hoje",IF(AND(Q550&gt;=1,Q550&lt;=5),"Atraso entre 01 e 5 dias",IF(AND(Q550&gt;=6,Q550&lt;=10),"Atraso entre 06 e 10 dias",IF(AND(Q550&gt;=10,Q550&lt;=30),"Atraso entre 10 e 30 dias","Atraso maior que 30 dias"))))),IF(#REF!="Respondida","Respondida","Resolvida"))</f>
        <v>#REF!</v>
      </c>
      <c r="T550" s="54" t="e">
        <f ca="1">IF(#REF!="Respondida",TODAY()-N550,"N/A")</f>
        <v>#REF!</v>
      </c>
      <c r="U550" s="54" t="e">
        <f>IF(#REF!="Respondida",IF(T550&gt;3,"Atrasado","No prazo"),"Não se aplica")</f>
        <v>#REF!</v>
      </c>
    </row>
    <row r="551" spans="9:21" ht="37.5" customHeight="1" x14ac:dyDescent="0.25">
      <c r="I551" s="64"/>
      <c r="Q551" s="53" t="e">
        <f ca="1">IF(#REF!="Aberta",TODAY()-G551,IF(#REF!="Resolvida",J551-G551,IF(#REF!="Respondida",N551-K551,IF(#REF!="Cancelada",0))))</f>
        <v>#REF!</v>
      </c>
      <c r="R551" s="54" t="e">
        <f>IF(#REF!="Resolvida",IF(Q551&lt;=0,"No prazo","Com atraso"),IF(#REF!="Aberta",IF(Q551&lt;=0,"No prazo","Com atraso"),IF(#REF!="Respondida",IF(Q551&lt;=0,"No prazo","Com atraso"),"Resolvida")))</f>
        <v>#REF!</v>
      </c>
      <c r="S551" s="54" t="e">
        <f>IF(#REF!="Aberta",IF(Q551&lt;0,"No prazo",IF(Q551=0,"Vence Hoje",IF(AND(Q551&gt;=1,Q551&lt;=5),"Atraso entre 01 e 5 dias",IF(AND(Q551&gt;=6,Q551&lt;=10),"Atraso entre 06 e 10 dias",IF(AND(Q551&gt;=10,Q551&lt;=30),"Atraso entre 10 e 30 dias","Atraso maior que 30 dias"))))),IF(#REF!="Respondida","Respondida","Resolvida"))</f>
        <v>#REF!</v>
      </c>
      <c r="T551" s="54" t="e">
        <f ca="1">IF(#REF!="Respondida",TODAY()-N551,"N/A")</f>
        <v>#REF!</v>
      </c>
      <c r="U551" s="54" t="e">
        <f>IF(#REF!="Respondida",IF(T551&gt;3,"Atrasado","No prazo"),"Não se aplica")</f>
        <v>#REF!</v>
      </c>
    </row>
    <row r="552" spans="9:21" ht="37.5" customHeight="1" x14ac:dyDescent="0.25">
      <c r="I552" s="64"/>
      <c r="Q552" s="53" t="e">
        <f ca="1">IF(#REF!="Aberta",TODAY()-G552,IF(#REF!="Resolvida",J552-G552,IF(#REF!="Respondida",N552-K552,IF(#REF!="Cancelada",0))))</f>
        <v>#REF!</v>
      </c>
      <c r="R552" s="54" t="e">
        <f>IF(#REF!="Resolvida",IF(Q552&lt;=0,"No prazo","Com atraso"),IF(#REF!="Aberta",IF(Q552&lt;=0,"No prazo","Com atraso"),IF(#REF!="Respondida",IF(Q552&lt;=0,"No prazo","Com atraso"),"Resolvida")))</f>
        <v>#REF!</v>
      </c>
      <c r="S552" s="54" t="e">
        <f>IF(#REF!="Aberta",IF(Q552&lt;0,"No prazo",IF(Q552=0,"Vence Hoje",IF(AND(Q552&gt;=1,Q552&lt;=5),"Atraso entre 01 e 5 dias",IF(AND(Q552&gt;=6,Q552&lt;=10),"Atraso entre 06 e 10 dias",IF(AND(Q552&gt;=10,Q552&lt;=30),"Atraso entre 10 e 30 dias","Atraso maior que 30 dias"))))),IF(#REF!="Respondida","Respondida","Resolvida"))</f>
        <v>#REF!</v>
      </c>
      <c r="T552" s="54" t="e">
        <f ca="1">IF(#REF!="Respondida",TODAY()-N552,"N/A")</f>
        <v>#REF!</v>
      </c>
      <c r="U552" s="54" t="e">
        <f>IF(#REF!="Respondida",IF(T552&gt;3,"Atrasado","No prazo"),"Não se aplica")</f>
        <v>#REF!</v>
      </c>
    </row>
    <row r="553" spans="9:21" ht="37.5" customHeight="1" x14ac:dyDescent="0.25">
      <c r="I553" s="64"/>
      <c r="Q553" s="53" t="e">
        <f ca="1">IF(#REF!="Aberta",TODAY()-G553,IF(#REF!="Resolvida",J553-G553,IF(#REF!="Respondida",N553-K553,IF(#REF!="Cancelada",0))))</f>
        <v>#REF!</v>
      </c>
      <c r="R553" s="54" t="e">
        <f>IF(#REF!="Resolvida",IF(Q553&lt;=0,"No prazo","Com atraso"),IF(#REF!="Aberta",IF(Q553&lt;=0,"No prazo","Com atraso"),IF(#REF!="Respondida",IF(Q553&lt;=0,"No prazo","Com atraso"),"Resolvida")))</f>
        <v>#REF!</v>
      </c>
      <c r="S553" s="54" t="e">
        <f>IF(#REF!="Aberta",IF(Q553&lt;0,"No prazo",IF(Q553=0,"Vence Hoje",IF(AND(Q553&gt;=1,Q553&lt;=5),"Atraso entre 01 e 5 dias",IF(AND(Q553&gt;=6,Q553&lt;=10),"Atraso entre 06 e 10 dias",IF(AND(Q553&gt;=10,Q553&lt;=30),"Atraso entre 10 e 30 dias","Atraso maior que 30 dias"))))),IF(#REF!="Respondida","Respondida","Resolvida"))</f>
        <v>#REF!</v>
      </c>
      <c r="T553" s="54" t="e">
        <f ca="1">IF(#REF!="Respondida",TODAY()-N553,"N/A")</f>
        <v>#REF!</v>
      </c>
      <c r="U553" s="54" t="e">
        <f>IF(#REF!="Respondida",IF(T553&gt;3,"Atrasado","No prazo"),"Não se aplica")</f>
        <v>#REF!</v>
      </c>
    </row>
    <row r="554" spans="9:21" ht="37.5" customHeight="1" x14ac:dyDescent="0.25">
      <c r="I554" s="64"/>
      <c r="Q554" s="53" t="e">
        <f ca="1">IF(#REF!="Aberta",TODAY()-G554,IF(#REF!="Resolvida",J554-G554,IF(#REF!="Respondida",N554-K554,IF(#REF!="Cancelada",0))))</f>
        <v>#REF!</v>
      </c>
      <c r="R554" s="54" t="e">
        <f>IF(#REF!="Resolvida",IF(Q554&lt;=0,"No prazo","Com atraso"),IF(#REF!="Aberta",IF(Q554&lt;=0,"No prazo","Com atraso"),IF(#REF!="Respondida",IF(Q554&lt;=0,"No prazo","Com atraso"),"Resolvida")))</f>
        <v>#REF!</v>
      </c>
      <c r="S554" s="54" t="e">
        <f>IF(#REF!="Aberta",IF(Q554&lt;0,"No prazo",IF(Q554=0,"Vence Hoje",IF(AND(Q554&gt;=1,Q554&lt;=5),"Atraso entre 01 e 5 dias",IF(AND(Q554&gt;=6,Q554&lt;=10),"Atraso entre 06 e 10 dias",IF(AND(Q554&gt;=10,Q554&lt;=30),"Atraso entre 10 e 30 dias","Atraso maior que 30 dias"))))),IF(#REF!="Respondida","Respondida","Resolvida"))</f>
        <v>#REF!</v>
      </c>
      <c r="T554" s="54" t="e">
        <f ca="1">IF(#REF!="Respondida",TODAY()-N554,"N/A")</f>
        <v>#REF!</v>
      </c>
      <c r="U554" s="54" t="e">
        <f>IF(#REF!="Respondida",IF(T554&gt;3,"Atrasado","No prazo"),"Não se aplica")</f>
        <v>#REF!</v>
      </c>
    </row>
    <row r="555" spans="9:21" ht="37.5" customHeight="1" x14ac:dyDescent="0.25">
      <c r="I555" s="64"/>
      <c r="Q555" s="53" t="e">
        <f ca="1">IF(#REF!="Aberta",TODAY()-G555,IF(#REF!="Resolvida",J555-G555,IF(#REF!="Respondida",N555-K555,IF(#REF!="Cancelada",0))))</f>
        <v>#REF!</v>
      </c>
      <c r="R555" s="54" t="e">
        <f>IF(#REF!="Resolvida",IF(Q555&lt;=0,"No prazo","Com atraso"),IF(#REF!="Aberta",IF(Q555&lt;=0,"No prazo","Com atraso"),IF(#REF!="Respondida",IF(Q555&lt;=0,"No prazo","Com atraso"),"Resolvida")))</f>
        <v>#REF!</v>
      </c>
      <c r="S555" s="54" t="e">
        <f>IF(#REF!="Aberta",IF(Q555&lt;0,"No prazo",IF(Q555=0,"Vence Hoje",IF(AND(Q555&gt;=1,Q555&lt;=5),"Atraso entre 01 e 5 dias",IF(AND(Q555&gt;=6,Q555&lt;=10),"Atraso entre 06 e 10 dias",IF(AND(Q555&gt;=10,Q555&lt;=30),"Atraso entre 10 e 30 dias","Atraso maior que 30 dias"))))),IF(#REF!="Respondida","Respondida","Resolvida"))</f>
        <v>#REF!</v>
      </c>
      <c r="T555" s="54" t="e">
        <f ca="1">IF(#REF!="Respondida",TODAY()-N555,"N/A")</f>
        <v>#REF!</v>
      </c>
      <c r="U555" s="54" t="e">
        <f>IF(#REF!="Respondida",IF(T555&gt;3,"Atrasado","No prazo"),"Não se aplica")</f>
        <v>#REF!</v>
      </c>
    </row>
    <row r="556" spans="9:21" ht="37.5" customHeight="1" x14ac:dyDescent="0.25">
      <c r="I556" s="64"/>
      <c r="Q556" s="53" t="e">
        <f ca="1">IF(#REF!="Aberta",TODAY()-G556,IF(#REF!="Resolvida",J556-G556,IF(#REF!="Respondida",N556-K556,IF(#REF!="Cancelada",0))))</f>
        <v>#REF!</v>
      </c>
      <c r="R556" s="54" t="e">
        <f>IF(#REF!="Resolvida",IF(Q556&lt;=0,"No prazo","Com atraso"),IF(#REF!="Aberta",IF(Q556&lt;=0,"No prazo","Com atraso"),IF(#REF!="Respondida",IF(Q556&lt;=0,"No prazo","Com atraso"),"Resolvida")))</f>
        <v>#REF!</v>
      </c>
      <c r="S556" s="54" t="e">
        <f>IF(#REF!="Aberta",IF(Q556&lt;0,"No prazo",IF(Q556=0,"Vence Hoje",IF(AND(Q556&gt;=1,Q556&lt;=5),"Atraso entre 01 e 5 dias",IF(AND(Q556&gt;=6,Q556&lt;=10),"Atraso entre 06 e 10 dias",IF(AND(Q556&gt;=10,Q556&lt;=30),"Atraso entre 10 e 30 dias","Atraso maior que 30 dias"))))),IF(#REF!="Respondida","Respondida","Resolvida"))</f>
        <v>#REF!</v>
      </c>
      <c r="T556" s="54" t="e">
        <f ca="1">IF(#REF!="Respondida",TODAY()-N556,"N/A")</f>
        <v>#REF!</v>
      </c>
      <c r="U556" s="54" t="e">
        <f>IF(#REF!="Respondida",IF(T556&gt;3,"Atrasado","No prazo"),"Não se aplica")</f>
        <v>#REF!</v>
      </c>
    </row>
    <row r="557" spans="9:21" ht="37.5" customHeight="1" x14ac:dyDescent="0.25">
      <c r="I557" s="64"/>
      <c r="Q557" s="53" t="e">
        <f ca="1">IF(#REF!="Aberta",TODAY()-G557,IF(#REF!="Resolvida",J557-G557,IF(#REF!="Respondida",N557-K557,IF(#REF!="Cancelada",0))))</f>
        <v>#REF!</v>
      </c>
      <c r="R557" s="54" t="e">
        <f>IF(#REF!="Resolvida",IF(Q557&lt;=0,"No prazo","Com atraso"),IF(#REF!="Aberta",IF(Q557&lt;=0,"No prazo","Com atraso"),IF(#REF!="Respondida",IF(Q557&lt;=0,"No prazo","Com atraso"),"Resolvida")))</f>
        <v>#REF!</v>
      </c>
      <c r="S557" s="54" t="e">
        <f>IF(#REF!="Aberta",IF(Q557&lt;0,"No prazo",IF(Q557=0,"Vence Hoje",IF(AND(Q557&gt;=1,Q557&lt;=5),"Atraso entre 01 e 5 dias",IF(AND(Q557&gt;=6,Q557&lt;=10),"Atraso entre 06 e 10 dias",IF(AND(Q557&gt;=10,Q557&lt;=30),"Atraso entre 10 e 30 dias","Atraso maior que 30 dias"))))),IF(#REF!="Respondida","Respondida","Resolvida"))</f>
        <v>#REF!</v>
      </c>
      <c r="T557" s="54" t="e">
        <f ca="1">IF(#REF!="Respondida",TODAY()-N557,"N/A")</f>
        <v>#REF!</v>
      </c>
      <c r="U557" s="54" t="e">
        <f>IF(#REF!="Respondida",IF(T557&gt;3,"Atrasado","No prazo"),"Não se aplica")</f>
        <v>#REF!</v>
      </c>
    </row>
    <row r="558" spans="9:21" ht="37.5" customHeight="1" x14ac:dyDescent="0.25">
      <c r="I558" s="64"/>
      <c r="Q558" s="53" t="e">
        <f ca="1">IF(#REF!="Aberta",TODAY()-G558,IF(#REF!="Resolvida",J558-G558,IF(#REF!="Respondida",N558-K558,IF(#REF!="Cancelada",0))))</f>
        <v>#REF!</v>
      </c>
      <c r="R558" s="54" t="e">
        <f>IF(#REF!="Resolvida",IF(Q558&lt;=0,"No prazo","Com atraso"),IF(#REF!="Aberta",IF(Q558&lt;=0,"No prazo","Com atraso"),IF(#REF!="Respondida",IF(Q558&lt;=0,"No prazo","Com atraso"),"Resolvida")))</f>
        <v>#REF!</v>
      </c>
      <c r="S558" s="54" t="e">
        <f>IF(#REF!="Aberta",IF(Q558&lt;0,"No prazo",IF(Q558=0,"Vence Hoje",IF(AND(Q558&gt;=1,Q558&lt;=5),"Atraso entre 01 e 5 dias",IF(AND(Q558&gt;=6,Q558&lt;=10),"Atraso entre 06 e 10 dias",IF(AND(Q558&gt;=10,Q558&lt;=30),"Atraso entre 10 e 30 dias","Atraso maior que 30 dias"))))),IF(#REF!="Respondida","Respondida","Resolvida"))</f>
        <v>#REF!</v>
      </c>
      <c r="T558" s="54" t="e">
        <f ca="1">IF(#REF!="Respondida",TODAY()-N558,"N/A")</f>
        <v>#REF!</v>
      </c>
      <c r="U558" s="54" t="e">
        <f>IF(#REF!="Respondida",IF(T558&gt;3,"Atrasado","No prazo"),"Não se aplica")</f>
        <v>#REF!</v>
      </c>
    </row>
    <row r="559" spans="9:21" ht="37.5" customHeight="1" x14ac:dyDescent="0.25">
      <c r="I559" s="64"/>
      <c r="Q559" s="53" t="e">
        <f ca="1">IF(#REF!="Aberta",TODAY()-G559,IF(#REF!="Resolvida",J559-G559,IF(#REF!="Respondida",N559-K559,IF(#REF!="Cancelada",0))))</f>
        <v>#REF!</v>
      </c>
      <c r="R559" s="54" t="e">
        <f>IF(#REF!="Resolvida",IF(Q559&lt;=0,"No prazo","Com atraso"),IF(#REF!="Aberta",IF(Q559&lt;=0,"No prazo","Com atraso"),IF(#REF!="Respondida",IF(Q559&lt;=0,"No prazo","Com atraso"),"Resolvida")))</f>
        <v>#REF!</v>
      </c>
      <c r="S559" s="54" t="e">
        <f>IF(#REF!="Aberta",IF(Q559&lt;0,"No prazo",IF(Q559=0,"Vence Hoje",IF(AND(Q559&gt;=1,Q559&lt;=5),"Atraso entre 01 e 5 dias",IF(AND(Q559&gt;=6,Q559&lt;=10),"Atraso entre 06 e 10 dias",IF(AND(Q559&gt;=10,Q559&lt;=30),"Atraso entre 10 e 30 dias","Atraso maior que 30 dias"))))),IF(#REF!="Respondida","Respondida","Resolvida"))</f>
        <v>#REF!</v>
      </c>
      <c r="T559" s="54" t="e">
        <f ca="1">IF(#REF!="Respondida",TODAY()-N559,"N/A")</f>
        <v>#REF!</v>
      </c>
      <c r="U559" s="54" t="e">
        <f>IF(#REF!="Respondida",IF(T559&gt;3,"Atrasado","No prazo"),"Não se aplica")</f>
        <v>#REF!</v>
      </c>
    </row>
    <row r="560" spans="9:21" ht="37.5" customHeight="1" x14ac:dyDescent="0.25">
      <c r="I560" s="64"/>
      <c r="Q560" s="53" t="e">
        <f ca="1">IF(#REF!="Aberta",TODAY()-G560,IF(#REF!="Resolvida",J560-G560,IF(#REF!="Respondida",N560-K560,IF(#REF!="Cancelada",0))))</f>
        <v>#REF!</v>
      </c>
      <c r="R560" s="54" t="e">
        <f>IF(#REF!="Resolvida",IF(Q560&lt;=0,"No prazo","Com atraso"),IF(#REF!="Aberta",IF(Q560&lt;=0,"No prazo","Com atraso"),IF(#REF!="Respondida",IF(Q560&lt;=0,"No prazo","Com atraso"),"Resolvida")))</f>
        <v>#REF!</v>
      </c>
      <c r="S560" s="54" t="e">
        <f>IF(#REF!="Aberta",IF(Q560&lt;0,"No prazo",IF(Q560=0,"Vence Hoje",IF(AND(Q560&gt;=1,Q560&lt;=5),"Atraso entre 01 e 5 dias",IF(AND(Q560&gt;=6,Q560&lt;=10),"Atraso entre 06 e 10 dias",IF(AND(Q560&gt;=10,Q560&lt;=30),"Atraso entre 10 e 30 dias","Atraso maior que 30 dias"))))),IF(#REF!="Respondida","Respondida","Resolvida"))</f>
        <v>#REF!</v>
      </c>
      <c r="T560" s="54" t="e">
        <f ca="1">IF(#REF!="Respondida",TODAY()-N560,"N/A")</f>
        <v>#REF!</v>
      </c>
      <c r="U560" s="54" t="e">
        <f>IF(#REF!="Respondida",IF(T560&gt;3,"Atrasado","No prazo"),"Não se aplica")</f>
        <v>#REF!</v>
      </c>
    </row>
    <row r="561" spans="9:21" ht="37.5" customHeight="1" x14ac:dyDescent="0.25">
      <c r="I561" s="64"/>
      <c r="Q561" s="53" t="e">
        <f ca="1">IF(#REF!="Aberta",TODAY()-G561,IF(#REF!="Resolvida",J561-G561,IF(#REF!="Respondida",N561-K561,IF(#REF!="Cancelada",0))))</f>
        <v>#REF!</v>
      </c>
      <c r="R561" s="54" t="e">
        <f>IF(#REF!="Resolvida",IF(Q561&lt;=0,"No prazo","Com atraso"),IF(#REF!="Aberta",IF(Q561&lt;=0,"No prazo","Com atraso"),IF(#REF!="Respondida",IF(Q561&lt;=0,"No prazo","Com atraso"),"Resolvida")))</f>
        <v>#REF!</v>
      </c>
      <c r="S561" s="54" t="e">
        <f>IF(#REF!="Aberta",IF(Q561&lt;0,"No prazo",IF(Q561=0,"Vence Hoje",IF(AND(Q561&gt;=1,Q561&lt;=5),"Atraso entre 01 e 5 dias",IF(AND(Q561&gt;=6,Q561&lt;=10),"Atraso entre 06 e 10 dias",IF(AND(Q561&gt;=10,Q561&lt;=30),"Atraso entre 10 e 30 dias","Atraso maior que 30 dias"))))),IF(#REF!="Respondida","Respondida","Resolvida"))</f>
        <v>#REF!</v>
      </c>
      <c r="T561" s="54" t="e">
        <f ca="1">IF(#REF!="Respondida",TODAY()-N561,"N/A")</f>
        <v>#REF!</v>
      </c>
      <c r="U561" s="54" t="e">
        <f>IF(#REF!="Respondida",IF(T561&gt;3,"Atrasado","No prazo"),"Não se aplica")</f>
        <v>#REF!</v>
      </c>
    </row>
    <row r="562" spans="9:21" ht="37.5" customHeight="1" x14ac:dyDescent="0.25">
      <c r="I562" s="64"/>
      <c r="Q562" s="53" t="e">
        <f ca="1">IF(#REF!="Aberta",TODAY()-G562,IF(#REF!="Resolvida",J562-G562,IF(#REF!="Respondida",N562-K562,IF(#REF!="Cancelada",0))))</f>
        <v>#REF!</v>
      </c>
      <c r="R562" s="54" t="e">
        <f>IF(#REF!="Resolvida",IF(Q562&lt;=0,"No prazo","Com atraso"),IF(#REF!="Aberta",IF(Q562&lt;=0,"No prazo","Com atraso"),IF(#REF!="Respondida",IF(Q562&lt;=0,"No prazo","Com atraso"),"Resolvida")))</f>
        <v>#REF!</v>
      </c>
      <c r="S562" s="54" t="e">
        <f>IF(#REF!="Aberta",IF(Q562&lt;0,"No prazo",IF(Q562=0,"Vence Hoje",IF(AND(Q562&gt;=1,Q562&lt;=5),"Atraso entre 01 e 5 dias",IF(AND(Q562&gt;=6,Q562&lt;=10),"Atraso entre 06 e 10 dias",IF(AND(Q562&gt;=10,Q562&lt;=30),"Atraso entre 10 e 30 dias","Atraso maior que 30 dias"))))),IF(#REF!="Respondida","Respondida","Resolvida"))</f>
        <v>#REF!</v>
      </c>
      <c r="T562" s="54" t="e">
        <f ca="1">IF(#REF!="Respondida",TODAY()-N562,"N/A")</f>
        <v>#REF!</v>
      </c>
      <c r="U562" s="54" t="e">
        <f>IF(#REF!="Respondida",IF(T562&gt;3,"Atrasado","No prazo"),"Não se aplica")</f>
        <v>#REF!</v>
      </c>
    </row>
    <row r="563" spans="9:21" ht="37.5" customHeight="1" x14ac:dyDescent="0.25">
      <c r="I563" s="64"/>
      <c r="Q563" s="53" t="e">
        <f ca="1">IF(#REF!="Aberta",TODAY()-G563,IF(#REF!="Resolvida",J563-G563,IF(#REF!="Respondida",N563-K563,IF(#REF!="Cancelada",0))))</f>
        <v>#REF!</v>
      </c>
      <c r="R563" s="54" t="e">
        <f>IF(#REF!="Resolvida",IF(Q563&lt;=0,"No prazo","Com atraso"),IF(#REF!="Aberta",IF(Q563&lt;=0,"No prazo","Com atraso"),IF(#REF!="Respondida",IF(Q563&lt;=0,"No prazo","Com atraso"),"Resolvida")))</f>
        <v>#REF!</v>
      </c>
      <c r="S563" s="54" t="e">
        <f>IF(#REF!="Aberta",IF(Q563&lt;0,"No prazo",IF(Q563=0,"Vence Hoje",IF(AND(Q563&gt;=1,Q563&lt;=5),"Atraso entre 01 e 5 dias",IF(AND(Q563&gt;=6,Q563&lt;=10),"Atraso entre 06 e 10 dias",IF(AND(Q563&gt;=10,Q563&lt;=30),"Atraso entre 10 e 30 dias","Atraso maior que 30 dias"))))),IF(#REF!="Respondida","Respondida","Resolvida"))</f>
        <v>#REF!</v>
      </c>
      <c r="T563" s="54" t="e">
        <f ca="1">IF(#REF!="Respondida",TODAY()-N563,"N/A")</f>
        <v>#REF!</v>
      </c>
      <c r="U563" s="54" t="e">
        <f>IF(#REF!="Respondida",IF(T563&gt;3,"Atrasado","No prazo"),"Não se aplica")</f>
        <v>#REF!</v>
      </c>
    </row>
    <row r="564" spans="9:21" ht="37.5" customHeight="1" x14ac:dyDescent="0.25">
      <c r="I564" s="64"/>
      <c r="Q564" s="53" t="e">
        <f ca="1">IF(#REF!="Aberta",TODAY()-G564,IF(#REF!="Resolvida",J564-G564,IF(#REF!="Respondida",N564-K564,IF(#REF!="Cancelada",0))))</f>
        <v>#REF!</v>
      </c>
      <c r="R564" s="54" t="e">
        <f>IF(#REF!="Resolvida",IF(Q564&lt;=0,"No prazo","Com atraso"),IF(#REF!="Aberta",IF(Q564&lt;=0,"No prazo","Com atraso"),IF(#REF!="Respondida",IF(Q564&lt;=0,"No prazo","Com atraso"),"Resolvida")))</f>
        <v>#REF!</v>
      </c>
      <c r="S564" s="54" t="e">
        <f>IF(#REF!="Aberta",IF(Q564&lt;0,"No prazo",IF(Q564=0,"Vence Hoje",IF(AND(Q564&gt;=1,Q564&lt;=5),"Atraso entre 01 e 5 dias",IF(AND(Q564&gt;=6,Q564&lt;=10),"Atraso entre 06 e 10 dias",IF(AND(Q564&gt;=10,Q564&lt;=30),"Atraso entre 10 e 30 dias","Atraso maior que 30 dias"))))),IF(#REF!="Respondida","Respondida","Resolvida"))</f>
        <v>#REF!</v>
      </c>
      <c r="T564" s="54" t="e">
        <f ca="1">IF(#REF!="Respondida",TODAY()-N564,"N/A")</f>
        <v>#REF!</v>
      </c>
      <c r="U564" s="54" t="e">
        <f>IF(#REF!="Respondida",IF(T564&gt;3,"Atrasado","No prazo"),"Não se aplica")</f>
        <v>#REF!</v>
      </c>
    </row>
    <row r="565" spans="9:21" ht="37.5" customHeight="1" x14ac:dyDescent="0.25">
      <c r="I565" s="64"/>
      <c r="Q565" s="53" t="e">
        <f ca="1">IF(#REF!="Aberta",TODAY()-G565,IF(#REF!="Resolvida",J565-G565,IF(#REF!="Respondida",N565-K565,IF(#REF!="Cancelada",0))))</f>
        <v>#REF!</v>
      </c>
      <c r="R565" s="54" t="e">
        <f>IF(#REF!="Resolvida",IF(Q565&lt;=0,"No prazo","Com atraso"),IF(#REF!="Aberta",IF(Q565&lt;=0,"No prazo","Com atraso"),IF(#REF!="Respondida",IF(Q565&lt;=0,"No prazo","Com atraso"),"Resolvida")))</f>
        <v>#REF!</v>
      </c>
      <c r="S565" s="54" t="e">
        <f>IF(#REF!="Aberta",IF(Q565&lt;0,"No prazo",IF(Q565=0,"Vence Hoje",IF(AND(Q565&gt;=1,Q565&lt;=5),"Atraso entre 01 e 5 dias",IF(AND(Q565&gt;=6,Q565&lt;=10),"Atraso entre 06 e 10 dias",IF(AND(Q565&gt;=10,Q565&lt;=30),"Atraso entre 10 e 30 dias","Atraso maior que 30 dias"))))),IF(#REF!="Respondida","Respondida","Resolvida"))</f>
        <v>#REF!</v>
      </c>
      <c r="T565" s="54" t="e">
        <f ca="1">IF(#REF!="Respondida",TODAY()-N565,"N/A")</f>
        <v>#REF!</v>
      </c>
      <c r="U565" s="54" t="e">
        <f>IF(#REF!="Respondida",IF(T565&gt;3,"Atrasado","No prazo"),"Não se aplica")</f>
        <v>#REF!</v>
      </c>
    </row>
    <row r="566" spans="9:21" ht="37.5" customHeight="1" x14ac:dyDescent="0.25">
      <c r="I566" s="64"/>
      <c r="Q566" s="53" t="e">
        <f ca="1">IF(#REF!="Aberta",TODAY()-G566,IF(#REF!="Resolvida",J566-G566,IF(#REF!="Respondida",N566-K566,IF(#REF!="Cancelada",0))))</f>
        <v>#REF!</v>
      </c>
      <c r="R566" s="54" t="e">
        <f>IF(#REF!="Resolvida",IF(Q566&lt;=0,"No prazo","Com atraso"),IF(#REF!="Aberta",IF(Q566&lt;=0,"No prazo","Com atraso"),IF(#REF!="Respondida",IF(Q566&lt;=0,"No prazo","Com atraso"),"Resolvida")))</f>
        <v>#REF!</v>
      </c>
      <c r="S566" s="54" t="e">
        <f>IF(#REF!="Aberta",IF(Q566&lt;0,"No prazo",IF(Q566=0,"Vence Hoje",IF(AND(Q566&gt;=1,Q566&lt;=5),"Atraso entre 01 e 5 dias",IF(AND(Q566&gt;=6,Q566&lt;=10),"Atraso entre 06 e 10 dias",IF(AND(Q566&gt;=10,Q566&lt;=30),"Atraso entre 10 e 30 dias","Atraso maior que 30 dias"))))),IF(#REF!="Respondida","Respondida","Resolvida"))</f>
        <v>#REF!</v>
      </c>
      <c r="T566" s="54" t="e">
        <f ca="1">IF(#REF!="Respondida",TODAY()-N566,"N/A")</f>
        <v>#REF!</v>
      </c>
      <c r="U566" s="54" t="e">
        <f>IF(#REF!="Respondida",IF(T566&gt;3,"Atrasado","No prazo"),"Não se aplica")</f>
        <v>#REF!</v>
      </c>
    </row>
    <row r="567" spans="9:21" ht="37.5" customHeight="1" x14ac:dyDescent="0.25">
      <c r="I567" s="69"/>
      <c r="Q567" s="53" t="e">
        <f ca="1">IF(#REF!="Aberta",TODAY()-G567,IF(#REF!="Resolvida",J567-G567,IF(#REF!="Respondida",N567-K567,IF(#REF!="Cancelada",0))))</f>
        <v>#REF!</v>
      </c>
      <c r="R567" s="54" t="e">
        <f>IF(#REF!="Resolvida",IF(Q567&lt;=0,"No prazo","Com atraso"),IF(#REF!="Aberta",IF(Q567&lt;=0,"No prazo","Com atraso"),IF(#REF!="Respondida",IF(Q567&lt;=0,"No prazo","Com atraso"),"Resolvida")))</f>
        <v>#REF!</v>
      </c>
      <c r="S567" s="54" t="e">
        <f>IF(#REF!="Aberta",IF(Q567&lt;0,"No prazo",IF(Q567=0,"Vence Hoje",IF(AND(Q567&gt;=1,Q567&lt;=5),"Atraso entre 01 e 5 dias",IF(AND(Q567&gt;=6,Q567&lt;=10),"Atraso entre 06 e 10 dias",IF(AND(Q567&gt;=10,Q567&lt;=30),"Atraso entre 10 e 30 dias","Atraso maior que 30 dias"))))),IF(#REF!="Respondida","Respondida","Resolvida"))</f>
        <v>#REF!</v>
      </c>
      <c r="T567" s="54" t="e">
        <f ca="1">IF(#REF!="Respondida",TODAY()-N567,"N/A")</f>
        <v>#REF!</v>
      </c>
      <c r="U567" s="54" t="e">
        <f>IF(#REF!="Respondida",IF(T567&gt;3,"Atrasado","No prazo"),"Não se aplica")</f>
        <v>#REF!</v>
      </c>
    </row>
    <row r="568" spans="9:21" ht="37.5" customHeight="1" x14ac:dyDescent="0.25">
      <c r="I568" s="69"/>
      <c r="Q568" s="53" t="e">
        <f ca="1">IF(#REF!="Aberta",TODAY()-G568,IF(#REF!="Resolvida",J568-G568,IF(#REF!="Respondida",N568-K568,IF(#REF!="Cancelada",0))))</f>
        <v>#REF!</v>
      </c>
      <c r="R568" s="54" t="e">
        <f>IF(#REF!="Resolvida",IF(Q568&lt;=0,"No prazo","Com atraso"),IF(#REF!="Aberta",IF(Q568&lt;=0,"No prazo","Com atraso"),IF(#REF!="Respondida",IF(Q568&lt;=0,"No prazo","Com atraso"),"Resolvida")))</f>
        <v>#REF!</v>
      </c>
      <c r="S568" s="54" t="e">
        <f>IF(#REF!="Aberta",IF(Q568&lt;0,"No prazo",IF(Q568=0,"Vence Hoje",IF(AND(Q568&gt;=1,Q568&lt;=5),"Atraso entre 01 e 5 dias",IF(AND(Q568&gt;=6,Q568&lt;=10),"Atraso entre 06 e 10 dias",IF(AND(Q568&gt;=10,Q568&lt;=30),"Atraso entre 10 e 30 dias","Atraso maior que 30 dias"))))),IF(#REF!="Respondida","Respondida","Resolvida"))</f>
        <v>#REF!</v>
      </c>
      <c r="T568" s="54" t="e">
        <f ca="1">IF(#REF!="Respondida",TODAY()-N568,"N/A")</f>
        <v>#REF!</v>
      </c>
      <c r="U568" s="54" t="e">
        <f>IF(#REF!="Respondida",IF(T568&gt;3,"Atrasado","No prazo"),"Não se aplica")</f>
        <v>#REF!</v>
      </c>
    </row>
    <row r="569" spans="9:21" ht="37.5" customHeight="1" x14ac:dyDescent="0.25">
      <c r="I569" s="69"/>
      <c r="Q569" s="53" t="e">
        <f ca="1">IF(#REF!="Aberta",TODAY()-G569,IF(#REF!="Resolvida",J569-G569,IF(#REF!="Respondida",N569-K569,IF(#REF!="Cancelada",0))))</f>
        <v>#REF!</v>
      </c>
      <c r="R569" s="54" t="e">
        <f>IF(#REF!="Resolvida",IF(Q569&lt;=0,"No prazo","Com atraso"),IF(#REF!="Aberta",IF(Q569&lt;=0,"No prazo","Com atraso"),IF(#REF!="Respondida",IF(Q569&lt;=0,"No prazo","Com atraso"),"Resolvida")))</f>
        <v>#REF!</v>
      </c>
      <c r="S569" s="54" t="e">
        <f>IF(#REF!="Aberta",IF(Q569&lt;0,"No prazo",IF(Q569=0,"Vence Hoje",IF(AND(Q569&gt;=1,Q569&lt;=5),"Atraso entre 01 e 5 dias",IF(AND(Q569&gt;=6,Q569&lt;=10),"Atraso entre 06 e 10 dias",IF(AND(Q569&gt;=10,Q569&lt;=30),"Atraso entre 10 e 30 dias","Atraso maior que 30 dias"))))),IF(#REF!="Respondida","Respondida","Resolvida"))</f>
        <v>#REF!</v>
      </c>
      <c r="T569" s="54" t="e">
        <f ca="1">IF(#REF!="Respondida",TODAY()-N569,"N/A")</f>
        <v>#REF!</v>
      </c>
      <c r="U569" s="54" t="e">
        <f>IF(#REF!="Respondida",IF(T569&gt;3,"Atrasado","No prazo"),"Não se aplica")</f>
        <v>#REF!</v>
      </c>
    </row>
    <row r="570" spans="9:21" ht="37.5" customHeight="1" x14ac:dyDescent="0.25">
      <c r="I570" s="69"/>
      <c r="Q570" s="53" t="e">
        <f ca="1">IF(#REF!="Aberta",TODAY()-G570,IF(#REF!="Resolvida",J570-G570,IF(#REF!="Respondida",N570-K570,IF(#REF!="Cancelada",0))))</f>
        <v>#REF!</v>
      </c>
      <c r="R570" s="54" t="e">
        <f>IF(#REF!="Resolvida",IF(Q570&lt;=0,"No prazo","Com atraso"),IF(#REF!="Aberta",IF(Q570&lt;=0,"No prazo","Com atraso"),IF(#REF!="Respondida",IF(Q570&lt;=0,"No prazo","Com atraso"),"Resolvida")))</f>
        <v>#REF!</v>
      </c>
      <c r="S570" s="54" t="e">
        <f>IF(#REF!="Aberta",IF(Q570&lt;0,"No prazo",IF(Q570=0,"Vence Hoje",IF(AND(Q570&gt;=1,Q570&lt;=5),"Atraso entre 01 e 5 dias",IF(AND(Q570&gt;=6,Q570&lt;=10),"Atraso entre 06 e 10 dias",IF(AND(Q570&gt;=10,Q570&lt;=30),"Atraso entre 10 e 30 dias","Atraso maior que 30 dias"))))),IF(#REF!="Respondida","Respondida","Resolvida"))</f>
        <v>#REF!</v>
      </c>
      <c r="T570" s="54" t="e">
        <f ca="1">IF(#REF!="Respondida",TODAY()-N570,"N/A")</f>
        <v>#REF!</v>
      </c>
      <c r="U570" s="54" t="e">
        <f>IF(#REF!="Respondida",IF(T570&gt;3,"Atrasado","No prazo"),"Não se aplica")</f>
        <v>#REF!</v>
      </c>
    </row>
    <row r="571" spans="9:21" ht="37.5" customHeight="1" x14ac:dyDescent="0.25">
      <c r="I571" s="69"/>
      <c r="Q571" s="53" t="e">
        <f ca="1">IF(#REF!="Aberta",TODAY()-G571,IF(#REF!="Resolvida",J571-G571,IF(#REF!="Respondida",N571-K571,IF(#REF!="Cancelada",0))))</f>
        <v>#REF!</v>
      </c>
      <c r="R571" s="54" t="e">
        <f>IF(#REF!="Resolvida",IF(Q571&lt;=0,"No prazo","Com atraso"),IF(#REF!="Aberta",IF(Q571&lt;=0,"No prazo","Com atraso"),IF(#REF!="Respondida",IF(Q571&lt;=0,"No prazo","Com atraso"),"Resolvida")))</f>
        <v>#REF!</v>
      </c>
      <c r="S571" s="54" t="e">
        <f>IF(#REF!="Aberta",IF(Q571&lt;0,"No prazo",IF(Q571=0,"Vence Hoje",IF(AND(Q571&gt;=1,Q571&lt;=5),"Atraso entre 01 e 5 dias",IF(AND(Q571&gt;=6,Q571&lt;=10),"Atraso entre 06 e 10 dias",IF(AND(Q571&gt;=10,Q571&lt;=30),"Atraso entre 10 e 30 dias","Atraso maior que 30 dias"))))),IF(#REF!="Respondida","Respondida","Resolvida"))</f>
        <v>#REF!</v>
      </c>
      <c r="T571" s="54" t="e">
        <f ca="1">IF(#REF!="Respondida",TODAY()-N571,"N/A")</f>
        <v>#REF!</v>
      </c>
      <c r="U571" s="54" t="e">
        <f>IF(#REF!="Respondida",IF(T571&gt;3,"Atrasado","No prazo"),"Não se aplica")</f>
        <v>#REF!</v>
      </c>
    </row>
    <row r="572" spans="9:21" ht="37.5" customHeight="1" x14ac:dyDescent="0.25">
      <c r="I572" s="69"/>
      <c r="Q572" s="53" t="e">
        <f ca="1">IF(#REF!="Aberta",TODAY()-G572,IF(#REF!="Resolvida",J572-G572,IF(#REF!="Respondida",N572-K572,IF(#REF!="Cancelada",0))))</f>
        <v>#REF!</v>
      </c>
      <c r="R572" s="54" t="e">
        <f>IF(#REF!="Resolvida",IF(Q572&lt;=0,"No prazo","Com atraso"),IF(#REF!="Aberta",IF(Q572&lt;=0,"No prazo","Com atraso"),IF(#REF!="Respondida",IF(Q572&lt;=0,"No prazo","Com atraso"),"Resolvida")))</f>
        <v>#REF!</v>
      </c>
      <c r="S572" s="54" t="e">
        <f>IF(#REF!="Aberta",IF(Q572&lt;0,"No prazo",IF(Q572=0,"Vence Hoje",IF(AND(Q572&gt;=1,Q572&lt;=5),"Atraso entre 01 e 5 dias",IF(AND(Q572&gt;=6,Q572&lt;=10),"Atraso entre 06 e 10 dias",IF(AND(Q572&gt;=10,Q572&lt;=30),"Atraso entre 10 e 30 dias","Atraso maior que 30 dias"))))),IF(#REF!="Respondida","Respondida","Resolvida"))</f>
        <v>#REF!</v>
      </c>
      <c r="T572" s="54" t="e">
        <f ca="1">IF(#REF!="Respondida",TODAY()-N572,"N/A")</f>
        <v>#REF!</v>
      </c>
      <c r="U572" s="54" t="e">
        <f>IF(#REF!="Respondida",IF(T572&gt;3,"Atrasado","No prazo"),"Não se aplica")</f>
        <v>#REF!</v>
      </c>
    </row>
    <row r="573" spans="9:21" ht="37.5" customHeight="1" x14ac:dyDescent="0.25">
      <c r="I573" s="69"/>
      <c r="Q573" s="53" t="e">
        <f ca="1">IF(#REF!="Aberta",TODAY()-G573,IF(#REF!="Resolvida",J573-G573,IF(#REF!="Respondida",N573-K573,IF(#REF!="Cancelada",0))))</f>
        <v>#REF!</v>
      </c>
      <c r="R573" s="54" t="e">
        <f>IF(#REF!="Resolvida",IF(Q573&lt;=0,"No prazo","Com atraso"),IF(#REF!="Aberta",IF(Q573&lt;=0,"No prazo","Com atraso"),IF(#REF!="Respondida",IF(Q573&lt;=0,"No prazo","Com atraso"),"Resolvida")))</f>
        <v>#REF!</v>
      </c>
      <c r="S573" s="54" t="e">
        <f>IF(#REF!="Aberta",IF(Q573&lt;0,"No prazo",IF(Q573=0,"Vence Hoje",IF(AND(Q573&gt;=1,Q573&lt;=5),"Atraso entre 01 e 5 dias",IF(AND(Q573&gt;=6,Q573&lt;=10),"Atraso entre 06 e 10 dias",IF(AND(Q573&gt;=10,Q573&lt;=30),"Atraso entre 10 e 30 dias","Atraso maior que 30 dias"))))),IF(#REF!="Respondida","Respondida","Resolvida"))</f>
        <v>#REF!</v>
      </c>
      <c r="T573" s="54" t="e">
        <f ca="1">IF(#REF!="Respondida",TODAY()-N573,"N/A")</f>
        <v>#REF!</v>
      </c>
      <c r="U573" s="54" t="e">
        <f>IF(#REF!="Respondida",IF(T573&gt;3,"Atrasado","No prazo"),"Não se aplica")</f>
        <v>#REF!</v>
      </c>
    </row>
    <row r="574" spans="9:21" ht="37.5" customHeight="1" x14ac:dyDescent="0.25">
      <c r="I574" s="69"/>
      <c r="Q574" s="53" t="e">
        <f ca="1">IF(#REF!="Aberta",TODAY()-G574,IF(#REF!="Resolvida",J574-G574,IF(#REF!="Respondida",N574-K574,IF(#REF!="Cancelada",0))))</f>
        <v>#REF!</v>
      </c>
      <c r="R574" s="54" t="e">
        <f>IF(#REF!="Resolvida",IF(Q574&lt;=0,"No prazo","Com atraso"),IF(#REF!="Aberta",IF(Q574&lt;=0,"No prazo","Com atraso"),IF(#REF!="Respondida",IF(Q574&lt;=0,"No prazo","Com atraso"),"Resolvida")))</f>
        <v>#REF!</v>
      </c>
      <c r="S574" s="54" t="e">
        <f>IF(#REF!="Aberta",IF(Q574&lt;0,"No prazo",IF(Q574=0,"Vence Hoje",IF(AND(Q574&gt;=1,Q574&lt;=5),"Atraso entre 01 e 5 dias",IF(AND(Q574&gt;=6,Q574&lt;=10),"Atraso entre 06 e 10 dias",IF(AND(Q574&gt;=10,Q574&lt;=30),"Atraso entre 10 e 30 dias","Atraso maior que 30 dias"))))),IF(#REF!="Respondida","Respondida","Resolvida"))</f>
        <v>#REF!</v>
      </c>
      <c r="T574" s="54" t="e">
        <f ca="1">IF(#REF!="Respondida",TODAY()-N574,"N/A")</f>
        <v>#REF!</v>
      </c>
      <c r="U574" s="54" t="e">
        <f>IF(#REF!="Respondida",IF(T574&gt;3,"Atrasado","No prazo"),"Não se aplica")</f>
        <v>#REF!</v>
      </c>
    </row>
    <row r="575" spans="9:21" ht="37.5" customHeight="1" x14ac:dyDescent="0.25">
      <c r="I575" s="69"/>
      <c r="Q575" s="53" t="e">
        <f ca="1">IF(#REF!="Aberta",TODAY()-G575,IF(#REF!="Resolvida",J575-G575,IF(#REF!="Respondida",N575-K575,IF(#REF!="Cancelada",0))))</f>
        <v>#REF!</v>
      </c>
      <c r="R575" s="54" t="e">
        <f>IF(#REF!="Resolvida",IF(Q575&lt;=0,"No prazo","Com atraso"),IF(#REF!="Aberta",IF(Q575&lt;=0,"No prazo","Com atraso"),IF(#REF!="Respondida",IF(Q575&lt;=0,"No prazo","Com atraso"),"Resolvida")))</f>
        <v>#REF!</v>
      </c>
      <c r="S575" s="54" t="e">
        <f>IF(#REF!="Aberta",IF(Q575&lt;0,"No prazo",IF(Q575=0,"Vence Hoje",IF(AND(Q575&gt;=1,Q575&lt;=5),"Atraso entre 01 e 5 dias",IF(AND(Q575&gt;=6,Q575&lt;=10),"Atraso entre 06 e 10 dias",IF(AND(Q575&gt;=10,Q575&lt;=30),"Atraso entre 10 e 30 dias","Atraso maior que 30 dias"))))),IF(#REF!="Respondida","Respondida","Resolvida"))</f>
        <v>#REF!</v>
      </c>
      <c r="T575" s="54" t="e">
        <f ca="1">IF(#REF!="Respondida",TODAY()-N575,"N/A")</f>
        <v>#REF!</v>
      </c>
      <c r="U575" s="54" t="e">
        <f>IF(#REF!="Respondida",IF(T575&gt;3,"Atrasado","No prazo"),"Não se aplica")</f>
        <v>#REF!</v>
      </c>
    </row>
    <row r="576" spans="9:21" ht="37.5" customHeight="1" x14ac:dyDescent="0.25">
      <c r="I576" s="69"/>
      <c r="Q576" s="53" t="e">
        <f ca="1">IF(#REF!="Aberta",TODAY()-G576,IF(#REF!="Resolvida",J576-G576,IF(#REF!="Respondida",N576-K576,IF(#REF!="Cancelada",0))))</f>
        <v>#REF!</v>
      </c>
      <c r="R576" s="54" t="e">
        <f>IF(#REF!="Resolvida",IF(Q576&lt;=0,"No prazo","Com atraso"),IF(#REF!="Aberta",IF(Q576&lt;=0,"No prazo","Com atraso"),IF(#REF!="Respondida",IF(Q576&lt;=0,"No prazo","Com atraso"),"Resolvida")))</f>
        <v>#REF!</v>
      </c>
      <c r="S576" s="54" t="e">
        <f>IF(#REF!="Aberta",IF(Q576&lt;0,"No prazo",IF(Q576=0,"Vence Hoje",IF(AND(Q576&gt;=1,Q576&lt;=5),"Atraso entre 01 e 5 dias",IF(AND(Q576&gt;=6,Q576&lt;=10),"Atraso entre 06 e 10 dias",IF(AND(Q576&gt;=10,Q576&lt;=30),"Atraso entre 10 e 30 dias","Atraso maior que 30 dias"))))),IF(#REF!="Respondida","Respondida","Resolvida"))</f>
        <v>#REF!</v>
      </c>
      <c r="T576" s="54" t="e">
        <f ca="1">IF(#REF!="Respondida",TODAY()-N576,"N/A")</f>
        <v>#REF!</v>
      </c>
      <c r="U576" s="54" t="e">
        <f>IF(#REF!="Respondida",IF(T576&gt;3,"Atrasado","No prazo"),"Não se aplica")</f>
        <v>#REF!</v>
      </c>
    </row>
    <row r="577" spans="9:9" ht="37.5" customHeight="1" x14ac:dyDescent="0.25">
      <c r="I577" s="69"/>
    </row>
    <row r="578" spans="9:9" ht="37.5" customHeight="1" x14ac:dyDescent="0.25">
      <c r="I578" s="69"/>
    </row>
    <row r="579" spans="9:9" ht="37.5" customHeight="1" x14ac:dyDescent="0.25">
      <c r="I579" s="69"/>
    </row>
    <row r="580" spans="9:9" ht="37.5" customHeight="1" x14ac:dyDescent="0.25">
      <c r="I580" s="69"/>
    </row>
    <row r="581" spans="9:9" ht="37.5" customHeight="1" x14ac:dyDescent="0.25">
      <c r="I581" s="69"/>
    </row>
    <row r="582" spans="9:9" ht="37.5" customHeight="1" x14ac:dyDescent="0.25">
      <c r="I582" s="69"/>
    </row>
    <row r="583" spans="9:9" ht="37.5" customHeight="1" x14ac:dyDescent="0.25">
      <c r="I583" s="69"/>
    </row>
    <row r="584" spans="9:9" ht="37.5" customHeight="1" x14ac:dyDescent="0.25">
      <c r="I584" s="69"/>
    </row>
    <row r="585" spans="9:9" ht="37.5" customHeight="1" x14ac:dyDescent="0.25">
      <c r="I585" s="69"/>
    </row>
    <row r="586" spans="9:9" ht="37.5" customHeight="1" x14ac:dyDescent="0.25">
      <c r="I586" s="69"/>
    </row>
    <row r="587" spans="9:9" ht="37.5" customHeight="1" x14ac:dyDescent="0.25">
      <c r="I587" s="64"/>
    </row>
    <row r="588" spans="9:9" ht="37.5" customHeight="1" x14ac:dyDescent="0.25">
      <c r="I588" s="64"/>
    </row>
    <row r="589" spans="9:9" ht="37.5" customHeight="1" x14ac:dyDescent="0.25">
      <c r="I589" s="64"/>
    </row>
    <row r="590" spans="9:9" ht="37.5" customHeight="1" x14ac:dyDescent="0.25">
      <c r="I590" s="64"/>
    </row>
    <row r="591" spans="9:9" ht="37.5" customHeight="1" x14ac:dyDescent="0.25">
      <c r="I591" s="64"/>
    </row>
    <row r="592" spans="9:9" ht="37.5" customHeight="1" x14ac:dyDescent="0.25">
      <c r="I592" s="64"/>
    </row>
    <row r="593" spans="9:9" ht="37.5" customHeight="1" x14ac:dyDescent="0.25">
      <c r="I593" s="64"/>
    </row>
    <row r="594" spans="9:9" ht="37.5" customHeight="1" x14ac:dyDescent="0.25">
      <c r="I594" s="64"/>
    </row>
    <row r="595" spans="9:9" ht="37.5" customHeight="1" x14ac:dyDescent="0.25">
      <c r="I595" s="64"/>
    </row>
    <row r="596" spans="9:9" ht="37.5" customHeight="1" x14ac:dyDescent="0.25">
      <c r="I596" s="64"/>
    </row>
    <row r="597" spans="9:9" ht="37.5" customHeight="1" x14ac:dyDescent="0.25">
      <c r="I597" s="64"/>
    </row>
    <row r="598" spans="9:9" ht="37.5" customHeight="1" x14ac:dyDescent="0.25">
      <c r="I598" s="64"/>
    </row>
    <row r="599" spans="9:9" ht="37.5" customHeight="1" x14ac:dyDescent="0.25">
      <c r="I599" s="64"/>
    </row>
    <row r="600" spans="9:9" ht="37.5" customHeight="1" x14ac:dyDescent="0.25">
      <c r="I600" s="64"/>
    </row>
    <row r="601" spans="9:9" ht="37.5" customHeight="1" x14ac:dyDescent="0.25">
      <c r="I601" s="64"/>
    </row>
    <row r="602" spans="9:9" ht="37.5" customHeight="1" x14ac:dyDescent="0.25">
      <c r="I602" s="64"/>
    </row>
    <row r="603" spans="9:9" ht="37.5" customHeight="1" x14ac:dyDescent="0.25">
      <c r="I603" s="64"/>
    </row>
    <row r="604" spans="9:9" ht="37.5" customHeight="1" x14ac:dyDescent="0.25">
      <c r="I604" s="64"/>
    </row>
    <row r="605" spans="9:9" ht="37.5" customHeight="1" x14ac:dyDescent="0.25">
      <c r="I605" s="64"/>
    </row>
    <row r="606" spans="9:9" ht="37.5" customHeight="1" x14ac:dyDescent="0.25">
      <c r="I606" s="64"/>
    </row>
    <row r="607" spans="9:9" ht="37.5" customHeight="1" x14ac:dyDescent="0.25">
      <c r="I607" s="64"/>
    </row>
    <row r="608" spans="9:9" ht="37.5" customHeight="1" x14ac:dyDescent="0.25">
      <c r="I608" s="64"/>
    </row>
    <row r="609" spans="9:9" ht="37.5" customHeight="1" x14ac:dyDescent="0.25">
      <c r="I609" s="64"/>
    </row>
    <row r="610" spans="9:9" ht="37.5" customHeight="1" x14ac:dyDescent="0.25">
      <c r="I610" s="64"/>
    </row>
    <row r="611" spans="9:9" ht="37.5" customHeight="1" x14ac:dyDescent="0.25">
      <c r="I611" s="64"/>
    </row>
    <row r="612" spans="9:9" ht="37.5" customHeight="1" x14ac:dyDescent="0.25">
      <c r="I612" s="64"/>
    </row>
    <row r="613" spans="9:9" ht="37.5" customHeight="1" x14ac:dyDescent="0.25">
      <c r="I613" s="64"/>
    </row>
    <row r="614" spans="9:9" ht="37.5" customHeight="1" x14ac:dyDescent="0.25">
      <c r="I614" s="64"/>
    </row>
    <row r="615" spans="9:9" ht="37.5" customHeight="1" x14ac:dyDescent="0.25">
      <c r="I615" s="64"/>
    </row>
    <row r="616" spans="9:9" ht="37.5" customHeight="1" x14ac:dyDescent="0.25">
      <c r="I616" s="64"/>
    </row>
    <row r="617" spans="9:9" ht="37.5" customHeight="1" x14ac:dyDescent="0.25">
      <c r="I617" s="69"/>
    </row>
    <row r="618" spans="9:9" ht="37.5" customHeight="1" x14ac:dyDescent="0.25">
      <c r="I618" s="69"/>
    </row>
    <row r="619" spans="9:9" ht="37.5" customHeight="1" x14ac:dyDescent="0.25">
      <c r="I619" s="69"/>
    </row>
    <row r="620" spans="9:9" ht="37.5" customHeight="1" x14ac:dyDescent="0.25">
      <c r="I620" s="69"/>
    </row>
    <row r="621" spans="9:9" ht="37.5" customHeight="1" x14ac:dyDescent="0.25">
      <c r="I621" s="69"/>
    </row>
    <row r="622" spans="9:9" ht="37.5" customHeight="1" x14ac:dyDescent="0.25">
      <c r="I622" s="69"/>
    </row>
    <row r="623" spans="9:9" ht="37.5" customHeight="1" x14ac:dyDescent="0.25">
      <c r="I623" s="69"/>
    </row>
    <row r="624" spans="9:9" ht="37.5" customHeight="1" x14ac:dyDescent="0.25">
      <c r="I624" s="69"/>
    </row>
    <row r="625" spans="9:9" ht="37.5" customHeight="1" x14ac:dyDescent="0.25">
      <c r="I625" s="69"/>
    </row>
    <row r="626" spans="9:9" ht="37.5" customHeight="1" x14ac:dyDescent="0.25">
      <c r="I626" s="69"/>
    </row>
    <row r="627" spans="9:9" ht="37.5" customHeight="1" x14ac:dyDescent="0.25">
      <c r="I627" s="64"/>
    </row>
    <row r="628" spans="9:9" ht="37.5" customHeight="1" x14ac:dyDescent="0.25">
      <c r="I628" s="64"/>
    </row>
    <row r="629" spans="9:9" ht="37.5" customHeight="1" x14ac:dyDescent="0.25">
      <c r="I629" s="64"/>
    </row>
    <row r="630" spans="9:9" ht="37.5" customHeight="1" x14ac:dyDescent="0.25">
      <c r="I630" s="64"/>
    </row>
    <row r="631" spans="9:9" ht="37.5" customHeight="1" x14ac:dyDescent="0.25">
      <c r="I631" s="64"/>
    </row>
    <row r="632" spans="9:9" ht="37.5" customHeight="1" x14ac:dyDescent="0.25">
      <c r="I632" s="64"/>
    </row>
    <row r="633" spans="9:9" ht="37.5" customHeight="1" x14ac:dyDescent="0.25">
      <c r="I633" s="64"/>
    </row>
    <row r="634" spans="9:9" ht="37.5" customHeight="1" x14ac:dyDescent="0.25">
      <c r="I634" s="64"/>
    </row>
    <row r="635" spans="9:9" ht="37.5" customHeight="1" x14ac:dyDescent="0.25">
      <c r="I635" s="64"/>
    </row>
    <row r="636" spans="9:9" ht="37.5" customHeight="1" x14ac:dyDescent="0.25">
      <c r="I636" s="64"/>
    </row>
    <row r="637" spans="9:9" ht="37.5" customHeight="1" x14ac:dyDescent="0.25">
      <c r="I637" s="64"/>
    </row>
    <row r="638" spans="9:9" ht="37.5" customHeight="1" x14ac:dyDescent="0.25">
      <c r="I638" s="64"/>
    </row>
    <row r="639" spans="9:9" ht="37.5" customHeight="1" x14ac:dyDescent="0.25">
      <c r="I639" s="64"/>
    </row>
    <row r="640" spans="9:9" ht="37.5" customHeight="1" x14ac:dyDescent="0.25">
      <c r="I640" s="64"/>
    </row>
    <row r="641" spans="9:9" ht="37.5" customHeight="1" x14ac:dyDescent="0.25">
      <c r="I641" s="64"/>
    </row>
    <row r="642" spans="9:9" ht="37.5" customHeight="1" x14ac:dyDescent="0.25">
      <c r="I642" s="64"/>
    </row>
    <row r="643" spans="9:9" ht="37.5" customHeight="1" x14ac:dyDescent="0.25">
      <c r="I643" s="64"/>
    </row>
    <row r="644" spans="9:9" ht="37.5" customHeight="1" x14ac:dyDescent="0.25">
      <c r="I644" s="64"/>
    </row>
    <row r="645" spans="9:9" ht="37.5" customHeight="1" x14ac:dyDescent="0.25">
      <c r="I645" s="64"/>
    </row>
    <row r="646" spans="9:9" ht="37.5" customHeight="1" x14ac:dyDescent="0.25">
      <c r="I646" s="64"/>
    </row>
    <row r="647" spans="9:9" ht="37.5" customHeight="1" x14ac:dyDescent="0.25">
      <c r="I647" s="64"/>
    </row>
    <row r="648" spans="9:9" ht="37.5" customHeight="1" x14ac:dyDescent="0.25">
      <c r="I648" s="64"/>
    </row>
    <row r="649" spans="9:9" ht="37.5" customHeight="1" x14ac:dyDescent="0.25">
      <c r="I649" s="64"/>
    </row>
    <row r="650" spans="9:9" ht="37.5" customHeight="1" x14ac:dyDescent="0.25">
      <c r="I650" s="64"/>
    </row>
    <row r="651" spans="9:9" ht="37.5" customHeight="1" x14ac:dyDescent="0.25">
      <c r="I651" s="64"/>
    </row>
    <row r="652" spans="9:9" ht="37.5" customHeight="1" x14ac:dyDescent="0.25">
      <c r="I652" s="64"/>
    </row>
    <row r="653" spans="9:9" ht="37.5" customHeight="1" x14ac:dyDescent="0.25">
      <c r="I653" s="64"/>
    </row>
    <row r="654" spans="9:9" ht="37.5" customHeight="1" x14ac:dyDescent="0.25">
      <c r="I654" s="64"/>
    </row>
    <row r="655" spans="9:9" ht="37.5" customHeight="1" x14ac:dyDescent="0.25">
      <c r="I655" s="64"/>
    </row>
    <row r="656" spans="9:9" ht="37.5" customHeight="1" x14ac:dyDescent="0.25">
      <c r="I656" s="93"/>
    </row>
    <row r="657" spans="9:9" ht="37.5" customHeight="1" x14ac:dyDescent="0.25">
      <c r="I657" s="93"/>
    </row>
    <row r="658" spans="9:9" ht="37.5" customHeight="1" x14ac:dyDescent="0.25">
      <c r="I658" s="93"/>
    </row>
    <row r="661" spans="9:9" ht="37.5" customHeight="1" x14ac:dyDescent="0.25">
      <c r="I661" s="64"/>
    </row>
    <row r="662" spans="9:9" ht="37.5" customHeight="1" x14ac:dyDescent="0.25">
      <c r="I662" s="64"/>
    </row>
    <row r="663" spans="9:9" ht="37.5" customHeight="1" x14ac:dyDescent="0.25">
      <c r="I663" s="64"/>
    </row>
    <row r="664" spans="9:9" ht="37.5" customHeight="1" x14ac:dyDescent="0.25">
      <c r="I664" s="64"/>
    </row>
    <row r="665" spans="9:9" ht="37.5" customHeight="1" x14ac:dyDescent="0.25">
      <c r="I665" s="64"/>
    </row>
    <row r="666" spans="9:9" ht="37.5" customHeight="1" x14ac:dyDescent="0.25">
      <c r="I666" s="64"/>
    </row>
    <row r="667" spans="9:9" ht="37.5" customHeight="1" x14ac:dyDescent="0.25">
      <c r="I667" s="64"/>
    </row>
    <row r="668" spans="9:9" ht="37.5" customHeight="1" x14ac:dyDescent="0.25">
      <c r="I668" s="93"/>
    </row>
    <row r="669" spans="9:9" ht="37.5" customHeight="1" x14ac:dyDescent="0.25">
      <c r="I669" s="93"/>
    </row>
    <row r="670" spans="9:9" ht="37.5" customHeight="1" x14ac:dyDescent="0.25">
      <c r="I670" s="93"/>
    </row>
    <row r="671" spans="9:9" ht="37.5" customHeight="1" x14ac:dyDescent="0.25">
      <c r="I671" s="93"/>
    </row>
    <row r="672" spans="9:9" ht="37.5" customHeight="1" x14ac:dyDescent="0.25">
      <c r="I672" s="93"/>
    </row>
    <row r="673" spans="9:9" ht="37.5" customHeight="1" x14ac:dyDescent="0.25">
      <c r="I673" s="93"/>
    </row>
    <row r="674" spans="9:9" ht="37.5" customHeight="1" x14ac:dyDescent="0.25">
      <c r="I674" s="93"/>
    </row>
    <row r="675" spans="9:9" ht="37.5" customHeight="1" x14ac:dyDescent="0.25">
      <c r="I675" s="93"/>
    </row>
    <row r="676" spans="9:9" ht="37.5" customHeight="1" x14ac:dyDescent="0.25">
      <c r="I676" s="93"/>
    </row>
    <row r="677" spans="9:9" ht="37.5" customHeight="1" x14ac:dyDescent="0.25">
      <c r="I677" s="64"/>
    </row>
    <row r="678" spans="9:9" ht="37.5" customHeight="1" x14ac:dyDescent="0.25">
      <c r="I678" s="64"/>
    </row>
    <row r="679" spans="9:9" ht="37.5" customHeight="1" x14ac:dyDescent="0.25">
      <c r="I679" s="64"/>
    </row>
    <row r="680" spans="9:9" ht="37.5" customHeight="1" x14ac:dyDescent="0.25">
      <c r="I680" s="64"/>
    </row>
    <row r="681" spans="9:9" ht="37.5" customHeight="1" x14ac:dyDescent="0.25">
      <c r="I681" s="64"/>
    </row>
    <row r="682" spans="9:9" ht="37.5" customHeight="1" x14ac:dyDescent="0.25">
      <c r="I682" s="64"/>
    </row>
    <row r="683" spans="9:9" ht="37.5" customHeight="1" x14ac:dyDescent="0.25">
      <c r="I683" s="64"/>
    </row>
    <row r="684" spans="9:9" ht="37.5" customHeight="1" x14ac:dyDescent="0.25">
      <c r="I684" s="64"/>
    </row>
    <row r="685" spans="9:9" ht="37.5" customHeight="1" x14ac:dyDescent="0.25">
      <c r="I685" s="64"/>
    </row>
    <row r="686" spans="9:9" ht="37.5" customHeight="1" x14ac:dyDescent="0.25">
      <c r="I686" s="64"/>
    </row>
    <row r="687" spans="9:9" ht="37.5" customHeight="1" x14ac:dyDescent="0.25">
      <c r="I687" s="64"/>
    </row>
    <row r="688" spans="9:9" ht="37.5" customHeight="1" x14ac:dyDescent="0.25">
      <c r="I688" s="64"/>
    </row>
    <row r="689" spans="9:9" ht="37.5" customHeight="1" x14ac:dyDescent="0.25">
      <c r="I689" s="64"/>
    </row>
    <row r="690" spans="9:9" ht="37.5" customHeight="1" x14ac:dyDescent="0.25">
      <c r="I690" s="64"/>
    </row>
    <row r="691" spans="9:9" ht="37.5" customHeight="1" x14ac:dyDescent="0.25">
      <c r="I691" s="64"/>
    </row>
    <row r="692" spans="9:9" ht="37.5" customHeight="1" x14ac:dyDescent="0.25">
      <c r="I692" s="64"/>
    </row>
    <row r="693" spans="9:9" ht="37.5" customHeight="1" x14ac:dyDescent="0.25">
      <c r="I693" s="64"/>
    </row>
    <row r="694" spans="9:9" ht="37.5" customHeight="1" x14ac:dyDescent="0.25">
      <c r="I694" s="64"/>
    </row>
    <row r="695" spans="9:9" ht="37.5" customHeight="1" x14ac:dyDescent="0.25">
      <c r="I695" s="64"/>
    </row>
    <row r="696" spans="9:9" ht="37.5" customHeight="1" x14ac:dyDescent="0.25">
      <c r="I696" s="64"/>
    </row>
    <row r="697" spans="9:9" ht="37.5" customHeight="1" x14ac:dyDescent="0.25">
      <c r="I697" s="64"/>
    </row>
    <row r="698" spans="9:9" ht="37.5" customHeight="1" x14ac:dyDescent="0.25">
      <c r="I698" s="64"/>
    </row>
    <row r="699" spans="9:9" ht="37.5" customHeight="1" x14ac:dyDescent="0.25">
      <c r="I699" s="64"/>
    </row>
    <row r="700" spans="9:9" ht="37.5" customHeight="1" x14ac:dyDescent="0.25">
      <c r="I700" s="64"/>
    </row>
    <row r="701" spans="9:9" ht="37.5" customHeight="1" x14ac:dyDescent="0.25">
      <c r="I701" s="64"/>
    </row>
    <row r="702" spans="9:9" ht="37.5" customHeight="1" x14ac:dyDescent="0.25">
      <c r="I702" s="64"/>
    </row>
    <row r="703" spans="9:9" ht="37.5" customHeight="1" x14ac:dyDescent="0.25">
      <c r="I703" s="64"/>
    </row>
    <row r="704" spans="9:9" ht="37.5" customHeight="1" x14ac:dyDescent="0.25">
      <c r="I704" s="64"/>
    </row>
    <row r="705" spans="9:9" ht="37.5" customHeight="1" x14ac:dyDescent="0.25">
      <c r="I705" s="64"/>
    </row>
    <row r="706" spans="9:9" ht="37.5" customHeight="1" x14ac:dyDescent="0.25">
      <c r="I706" s="64"/>
    </row>
    <row r="707" spans="9:9" ht="37.5" customHeight="1" x14ac:dyDescent="0.25">
      <c r="I707" s="64"/>
    </row>
    <row r="708" spans="9:9" ht="37.5" customHeight="1" x14ac:dyDescent="0.25">
      <c r="I708" s="64"/>
    </row>
    <row r="709" spans="9:9" ht="37.5" customHeight="1" x14ac:dyDescent="0.25">
      <c r="I709" s="64"/>
    </row>
    <row r="710" spans="9:9" ht="37.5" customHeight="1" x14ac:dyDescent="0.25">
      <c r="I710" s="64"/>
    </row>
    <row r="711" spans="9:9" ht="37.5" customHeight="1" x14ac:dyDescent="0.25">
      <c r="I711" s="64"/>
    </row>
    <row r="712" spans="9:9" ht="37.5" customHeight="1" x14ac:dyDescent="0.25">
      <c r="I712" s="64"/>
    </row>
    <row r="713" spans="9:9" ht="37.5" customHeight="1" x14ac:dyDescent="0.25">
      <c r="I713" s="64"/>
    </row>
    <row r="714" spans="9:9" ht="37.5" customHeight="1" x14ac:dyDescent="0.25">
      <c r="I714" s="64"/>
    </row>
    <row r="715" spans="9:9" ht="37.5" customHeight="1" x14ac:dyDescent="0.25">
      <c r="I715" s="64"/>
    </row>
    <row r="716" spans="9:9" ht="37.5" customHeight="1" x14ac:dyDescent="0.25">
      <c r="I716" s="64"/>
    </row>
    <row r="717" spans="9:9" ht="37.5" customHeight="1" x14ac:dyDescent="0.25">
      <c r="I717" s="64"/>
    </row>
    <row r="718" spans="9:9" ht="37.5" customHeight="1" x14ac:dyDescent="0.25">
      <c r="I718" s="64"/>
    </row>
    <row r="719" spans="9:9" ht="37.5" customHeight="1" x14ac:dyDescent="0.25">
      <c r="I719" s="64"/>
    </row>
    <row r="720" spans="9:9" ht="37.5" customHeight="1" x14ac:dyDescent="0.25">
      <c r="I720" s="64"/>
    </row>
    <row r="721" spans="9:9" ht="37.5" customHeight="1" x14ac:dyDescent="0.25">
      <c r="I721" s="64"/>
    </row>
    <row r="722" spans="9:9" ht="37.5" customHeight="1" x14ac:dyDescent="0.25">
      <c r="I722" s="64"/>
    </row>
    <row r="723" spans="9:9" ht="37.5" customHeight="1" x14ac:dyDescent="0.25">
      <c r="I723" s="64"/>
    </row>
    <row r="724" spans="9:9" ht="37.5" customHeight="1" x14ac:dyDescent="0.25">
      <c r="I724" s="64"/>
    </row>
    <row r="725" spans="9:9" ht="37.5" customHeight="1" x14ac:dyDescent="0.25">
      <c r="I725" s="64"/>
    </row>
    <row r="726" spans="9:9" ht="37.5" customHeight="1" x14ac:dyDescent="0.25">
      <c r="I726" s="64"/>
    </row>
    <row r="727" spans="9:9" ht="37.5" customHeight="1" x14ac:dyDescent="0.25">
      <c r="I727" s="64"/>
    </row>
    <row r="728" spans="9:9" ht="37.5" customHeight="1" x14ac:dyDescent="0.25">
      <c r="I728" s="64"/>
    </row>
    <row r="729" spans="9:9" ht="37.5" customHeight="1" x14ac:dyDescent="0.25">
      <c r="I729" s="64"/>
    </row>
    <row r="730" spans="9:9" ht="37.5" customHeight="1" x14ac:dyDescent="0.25">
      <c r="I730" s="64"/>
    </row>
    <row r="731" spans="9:9" ht="37.5" customHeight="1" x14ac:dyDescent="0.25">
      <c r="I731" s="64"/>
    </row>
    <row r="732" spans="9:9" ht="37.5" customHeight="1" x14ac:dyDescent="0.25">
      <c r="I732" s="64"/>
    </row>
    <row r="733" spans="9:9" ht="37.5" customHeight="1" x14ac:dyDescent="0.25">
      <c r="I733" s="64"/>
    </row>
    <row r="734" spans="9:9" ht="37.5" customHeight="1" x14ac:dyDescent="0.25">
      <c r="I734" s="64"/>
    </row>
    <row r="735" spans="9:9" ht="37.5" customHeight="1" x14ac:dyDescent="0.25">
      <c r="I735" s="64"/>
    </row>
    <row r="736" spans="9:9" ht="37.5" customHeight="1" x14ac:dyDescent="0.25">
      <c r="I736" s="64"/>
    </row>
    <row r="737" spans="9:9" ht="37.5" customHeight="1" x14ac:dyDescent="0.25">
      <c r="I737" s="64"/>
    </row>
    <row r="738" spans="9:9" ht="37.5" customHeight="1" x14ac:dyDescent="0.25">
      <c r="I738" s="64"/>
    </row>
    <row r="739" spans="9:9" ht="37.5" customHeight="1" x14ac:dyDescent="0.25">
      <c r="I739" s="64"/>
    </row>
    <row r="740" spans="9:9" ht="37.5" customHeight="1" x14ac:dyDescent="0.25">
      <c r="I740" s="64"/>
    </row>
    <row r="741" spans="9:9" ht="37.5" customHeight="1" x14ac:dyDescent="0.25">
      <c r="I741" s="64"/>
    </row>
    <row r="742" spans="9:9" ht="37.5" customHeight="1" x14ac:dyDescent="0.25">
      <c r="I742" s="64"/>
    </row>
    <row r="743" spans="9:9" ht="37.5" customHeight="1" x14ac:dyDescent="0.25">
      <c r="I743" s="64"/>
    </row>
    <row r="744" spans="9:9" ht="37.5" customHeight="1" x14ac:dyDescent="0.25">
      <c r="I744" s="64"/>
    </row>
    <row r="745" spans="9:9" ht="37.5" customHeight="1" x14ac:dyDescent="0.25">
      <c r="I745" s="64"/>
    </row>
    <row r="746" spans="9:9" ht="37.5" customHeight="1" x14ac:dyDescent="0.25">
      <c r="I746" s="64"/>
    </row>
    <row r="747" spans="9:9" ht="37.5" customHeight="1" x14ac:dyDescent="0.25">
      <c r="I747" s="64"/>
    </row>
    <row r="748" spans="9:9" ht="37.5" customHeight="1" x14ac:dyDescent="0.25">
      <c r="I748" s="64"/>
    </row>
    <row r="749" spans="9:9" ht="37.5" customHeight="1" x14ac:dyDescent="0.25">
      <c r="I749" s="64"/>
    </row>
    <row r="750" spans="9:9" ht="37.5" customHeight="1" x14ac:dyDescent="0.25">
      <c r="I750" s="64"/>
    </row>
    <row r="751" spans="9:9" ht="37.5" customHeight="1" x14ac:dyDescent="0.25">
      <c r="I751" s="64"/>
    </row>
    <row r="752" spans="9:9" ht="37.5" customHeight="1" x14ac:dyDescent="0.25">
      <c r="I752" s="64"/>
    </row>
    <row r="753" spans="9:9" ht="37.5" customHeight="1" x14ac:dyDescent="0.25">
      <c r="I753" s="64"/>
    </row>
    <row r="754" spans="9:9" ht="37.5" customHeight="1" x14ac:dyDescent="0.25">
      <c r="I754" s="64"/>
    </row>
    <row r="755" spans="9:9" ht="37.5" customHeight="1" x14ac:dyDescent="0.25">
      <c r="I755" s="64"/>
    </row>
    <row r="756" spans="9:9" ht="37.5" customHeight="1" x14ac:dyDescent="0.25">
      <c r="I756" s="64"/>
    </row>
    <row r="757" spans="9:9" ht="37.5" customHeight="1" x14ac:dyDescent="0.25">
      <c r="I757" s="64"/>
    </row>
    <row r="758" spans="9:9" ht="37.5" customHeight="1" x14ac:dyDescent="0.25">
      <c r="I758" s="64"/>
    </row>
    <row r="759" spans="9:9" ht="37.5" customHeight="1" x14ac:dyDescent="0.25">
      <c r="I759" s="64"/>
    </row>
    <row r="760" spans="9:9" ht="37.5" customHeight="1" x14ac:dyDescent="0.25">
      <c r="I760" s="64"/>
    </row>
    <row r="761" spans="9:9" ht="37.5" customHeight="1" x14ac:dyDescent="0.25">
      <c r="I761" s="64"/>
    </row>
    <row r="762" spans="9:9" ht="37.5" customHeight="1" x14ac:dyDescent="0.25">
      <c r="I762" s="64"/>
    </row>
    <row r="763" spans="9:9" ht="37.5" customHeight="1" x14ac:dyDescent="0.25">
      <c r="I763" s="64"/>
    </row>
    <row r="764" spans="9:9" ht="37.5" customHeight="1" x14ac:dyDescent="0.25">
      <c r="I764" s="64"/>
    </row>
    <row r="765" spans="9:9" ht="37.5" customHeight="1" x14ac:dyDescent="0.25">
      <c r="I765" s="64"/>
    </row>
    <row r="766" spans="9:9" ht="37.5" customHeight="1" x14ac:dyDescent="0.25">
      <c r="I766" s="64"/>
    </row>
    <row r="767" spans="9:9" ht="37.5" customHeight="1" x14ac:dyDescent="0.25">
      <c r="I767" s="64"/>
    </row>
    <row r="768" spans="9:9" ht="37.5" customHeight="1" x14ac:dyDescent="0.25">
      <c r="I768" s="64"/>
    </row>
    <row r="769" spans="9:9" ht="37.5" customHeight="1" x14ac:dyDescent="0.25">
      <c r="I769" s="64"/>
    </row>
    <row r="770" spans="9:9" ht="37.5" customHeight="1" x14ac:dyDescent="0.25">
      <c r="I770" s="64"/>
    </row>
    <row r="771" spans="9:9" ht="37.5" customHeight="1" x14ac:dyDescent="0.25">
      <c r="I771" s="64"/>
    </row>
    <row r="772" spans="9:9" ht="37.5" customHeight="1" x14ac:dyDescent="0.25">
      <c r="I772" s="64"/>
    </row>
    <row r="773" spans="9:9" ht="37.5" customHeight="1" x14ac:dyDescent="0.25">
      <c r="I773" s="64"/>
    </row>
    <row r="774" spans="9:9" ht="37.5" customHeight="1" x14ac:dyDescent="0.25">
      <c r="I774" s="64"/>
    </row>
    <row r="775" spans="9:9" ht="37.5" customHeight="1" x14ac:dyDescent="0.25">
      <c r="I775" s="64"/>
    </row>
    <row r="776" spans="9:9" ht="37.5" customHeight="1" x14ac:dyDescent="0.25">
      <c r="I776" s="64"/>
    </row>
    <row r="777" spans="9:9" ht="37.5" customHeight="1" x14ac:dyDescent="0.25">
      <c r="I777" s="64"/>
    </row>
    <row r="778" spans="9:9" ht="37.5" customHeight="1" x14ac:dyDescent="0.25">
      <c r="I778" s="64"/>
    </row>
    <row r="779" spans="9:9" ht="37.5" customHeight="1" x14ac:dyDescent="0.25">
      <c r="I779" s="64"/>
    </row>
    <row r="780" spans="9:9" ht="37.5" customHeight="1" x14ac:dyDescent="0.25">
      <c r="I780" s="64"/>
    </row>
    <row r="781" spans="9:9" ht="37.5" customHeight="1" x14ac:dyDescent="0.25">
      <c r="I781" s="64"/>
    </row>
    <row r="782" spans="9:9" ht="37.5" customHeight="1" x14ac:dyDescent="0.25">
      <c r="I782" s="64"/>
    </row>
    <row r="783" spans="9:9" ht="37.5" customHeight="1" x14ac:dyDescent="0.25">
      <c r="I783" s="64"/>
    </row>
    <row r="784" spans="9:9" ht="37.5" customHeight="1" x14ac:dyDescent="0.25">
      <c r="I784" s="64"/>
    </row>
    <row r="785" spans="9:9" ht="37.5" customHeight="1" x14ac:dyDescent="0.25">
      <c r="I785" s="64"/>
    </row>
    <row r="786" spans="9:9" ht="37.5" customHeight="1" x14ac:dyDescent="0.25">
      <c r="I786" s="64"/>
    </row>
    <row r="787" spans="9:9" ht="37.5" customHeight="1" x14ac:dyDescent="0.25">
      <c r="I787" s="64"/>
    </row>
    <row r="788" spans="9:9" ht="37.5" customHeight="1" x14ac:dyDescent="0.25">
      <c r="I788" s="64"/>
    </row>
    <row r="789" spans="9:9" ht="37.5" customHeight="1" x14ac:dyDescent="0.25">
      <c r="I789" s="64"/>
    </row>
    <row r="790" spans="9:9" ht="37.5" customHeight="1" x14ac:dyDescent="0.25">
      <c r="I790" s="64"/>
    </row>
    <row r="791" spans="9:9" ht="37.5" customHeight="1" x14ac:dyDescent="0.25">
      <c r="I791" s="64"/>
    </row>
    <row r="792" spans="9:9" ht="37.5" customHeight="1" x14ac:dyDescent="0.25">
      <c r="I792" s="64"/>
    </row>
    <row r="793" spans="9:9" ht="37.5" customHeight="1" x14ac:dyDescent="0.25">
      <c r="I793" s="64"/>
    </row>
    <row r="794" spans="9:9" ht="37.5" customHeight="1" x14ac:dyDescent="0.25">
      <c r="I794" s="64"/>
    </row>
    <row r="795" spans="9:9" ht="37.5" customHeight="1" x14ac:dyDescent="0.25">
      <c r="I795" s="64"/>
    </row>
    <row r="796" spans="9:9" ht="37.5" customHeight="1" x14ac:dyDescent="0.25">
      <c r="I796" s="64"/>
    </row>
    <row r="797" spans="9:9" ht="37.5" customHeight="1" x14ac:dyDescent="0.25">
      <c r="I797" s="64"/>
    </row>
    <row r="798" spans="9:9" ht="37.5" customHeight="1" x14ac:dyDescent="0.25">
      <c r="I798" s="64"/>
    </row>
    <row r="799" spans="9:9" ht="37.5" customHeight="1" x14ac:dyDescent="0.25">
      <c r="I799" s="64"/>
    </row>
    <row r="800" spans="9:9" ht="37.5" customHeight="1" x14ac:dyDescent="0.25">
      <c r="I800" s="64"/>
    </row>
    <row r="801" spans="9:9" ht="37.5" customHeight="1" x14ac:dyDescent="0.25">
      <c r="I801" s="64"/>
    </row>
    <row r="802" spans="9:9" ht="37.5" customHeight="1" x14ac:dyDescent="0.25">
      <c r="I802" s="64"/>
    </row>
    <row r="803" spans="9:9" ht="37.5" customHeight="1" x14ac:dyDescent="0.25">
      <c r="I803" s="64"/>
    </row>
    <row r="804" spans="9:9" ht="37.5" customHeight="1" x14ac:dyDescent="0.25">
      <c r="I804" s="64"/>
    </row>
    <row r="805" spans="9:9" ht="37.5" customHeight="1" x14ac:dyDescent="0.25">
      <c r="I805" s="64"/>
    </row>
    <row r="806" spans="9:9" ht="37.5" customHeight="1" x14ac:dyDescent="0.25">
      <c r="I806" s="64"/>
    </row>
    <row r="807" spans="9:9" ht="37.5" customHeight="1" x14ac:dyDescent="0.25">
      <c r="I807" s="64"/>
    </row>
    <row r="808" spans="9:9" ht="37.5" customHeight="1" x14ac:dyDescent="0.25">
      <c r="I808" s="64"/>
    </row>
    <row r="809" spans="9:9" ht="37.5" customHeight="1" x14ac:dyDescent="0.25">
      <c r="I809" s="64"/>
    </row>
    <row r="810" spans="9:9" ht="37.5" customHeight="1" x14ac:dyDescent="0.25">
      <c r="I810" s="64"/>
    </row>
    <row r="811" spans="9:9" ht="37.5" customHeight="1" x14ac:dyDescent="0.25">
      <c r="I811" s="64"/>
    </row>
    <row r="812" spans="9:9" ht="37.5" customHeight="1" x14ac:dyDescent="0.25">
      <c r="I812" s="64"/>
    </row>
    <row r="813" spans="9:9" ht="37.5" customHeight="1" x14ac:dyDescent="0.25">
      <c r="I813" s="64"/>
    </row>
    <row r="814" spans="9:9" ht="37.5" customHeight="1" x14ac:dyDescent="0.25">
      <c r="I814" s="64"/>
    </row>
    <row r="815" spans="9:9" ht="37.5" customHeight="1" x14ac:dyDescent="0.25">
      <c r="I815" s="64"/>
    </row>
    <row r="816" spans="9:9" ht="37.5" customHeight="1" x14ac:dyDescent="0.25">
      <c r="I816" s="64"/>
    </row>
    <row r="817" spans="9:9" ht="37.5" customHeight="1" x14ac:dyDescent="0.25">
      <c r="I817" s="64"/>
    </row>
    <row r="818" spans="9:9" ht="37.5" customHeight="1" x14ac:dyDescent="0.25">
      <c r="I818" s="64"/>
    </row>
    <row r="819" spans="9:9" ht="37.5" customHeight="1" x14ac:dyDescent="0.25">
      <c r="I819" s="64"/>
    </row>
    <row r="820" spans="9:9" ht="37.5" customHeight="1" x14ac:dyDescent="0.25">
      <c r="I820" s="64"/>
    </row>
    <row r="821" spans="9:9" ht="37.5" customHeight="1" x14ac:dyDescent="0.25">
      <c r="I821" s="64"/>
    </row>
    <row r="822" spans="9:9" ht="37.5" customHeight="1" x14ac:dyDescent="0.25">
      <c r="I822" s="64"/>
    </row>
    <row r="823" spans="9:9" ht="37.5" customHeight="1" x14ac:dyDescent="0.25">
      <c r="I823" s="64"/>
    </row>
    <row r="824" spans="9:9" ht="37.5" customHeight="1" x14ac:dyDescent="0.25">
      <c r="I824" s="64"/>
    </row>
    <row r="825" spans="9:9" ht="37.5" customHeight="1" x14ac:dyDescent="0.25">
      <c r="I825" s="64"/>
    </row>
    <row r="826" spans="9:9" ht="37.5" customHeight="1" x14ac:dyDescent="0.25">
      <c r="I826" s="64"/>
    </row>
    <row r="827" spans="9:9" ht="37.5" customHeight="1" x14ac:dyDescent="0.25">
      <c r="I827" s="64"/>
    </row>
    <row r="828" spans="9:9" ht="37.5" customHeight="1" x14ac:dyDescent="0.25">
      <c r="I828" s="64"/>
    </row>
    <row r="829" spans="9:9" ht="37.5" customHeight="1" x14ac:dyDescent="0.25">
      <c r="I829" s="64"/>
    </row>
    <row r="830" spans="9:9" ht="37.5" customHeight="1" x14ac:dyDescent="0.25">
      <c r="I830" s="64"/>
    </row>
    <row r="831" spans="9:9" ht="37.5" customHeight="1" x14ac:dyDescent="0.25">
      <c r="I831" s="64"/>
    </row>
    <row r="832" spans="9:9" ht="37.5" customHeight="1" x14ac:dyDescent="0.25">
      <c r="I832" s="64"/>
    </row>
    <row r="833" spans="9:9" ht="37.5" customHeight="1" x14ac:dyDescent="0.25">
      <c r="I833" s="64"/>
    </row>
    <row r="834" spans="9:9" ht="37.5" customHeight="1" x14ac:dyDescent="0.25">
      <c r="I834" s="64"/>
    </row>
    <row r="835" spans="9:9" ht="37.5" customHeight="1" x14ac:dyDescent="0.25">
      <c r="I835" s="64"/>
    </row>
    <row r="836" spans="9:9" ht="37.5" customHeight="1" x14ac:dyDescent="0.25">
      <c r="I836" s="64"/>
    </row>
    <row r="837" spans="9:9" ht="37.5" customHeight="1" x14ac:dyDescent="0.25">
      <c r="I837" s="64"/>
    </row>
    <row r="838" spans="9:9" ht="37.5" customHeight="1" x14ac:dyDescent="0.25">
      <c r="I838" s="64"/>
    </row>
    <row r="839" spans="9:9" ht="37.5" customHeight="1" x14ac:dyDescent="0.25">
      <c r="I839" s="64"/>
    </row>
    <row r="840" spans="9:9" ht="37.5" customHeight="1" x14ac:dyDescent="0.25">
      <c r="I840" s="64"/>
    </row>
    <row r="841" spans="9:9" ht="37.5" customHeight="1" x14ac:dyDescent="0.25">
      <c r="I841" s="64"/>
    </row>
    <row r="842" spans="9:9" ht="37.5" customHeight="1" x14ac:dyDescent="0.25">
      <c r="I842" s="64"/>
    </row>
    <row r="843" spans="9:9" ht="37.5" customHeight="1" x14ac:dyDescent="0.25">
      <c r="I843" s="64"/>
    </row>
    <row r="844" spans="9:9" ht="37.5" customHeight="1" x14ac:dyDescent="0.25">
      <c r="I844" s="64"/>
    </row>
    <row r="845" spans="9:9" ht="37.5" customHeight="1" x14ac:dyDescent="0.25">
      <c r="I845" s="64"/>
    </row>
    <row r="846" spans="9:9" ht="37.5" customHeight="1" x14ac:dyDescent="0.25">
      <c r="I846" s="64"/>
    </row>
    <row r="847" spans="9:9" ht="37.5" customHeight="1" x14ac:dyDescent="0.25">
      <c r="I847" s="64"/>
    </row>
    <row r="848" spans="9:9" ht="37.5" customHeight="1" x14ac:dyDescent="0.25">
      <c r="I848" s="64"/>
    </row>
    <row r="849" spans="9:9" ht="37.5" customHeight="1" x14ac:dyDescent="0.25">
      <c r="I849" s="64"/>
    </row>
    <row r="850" spans="9:9" ht="37.5" customHeight="1" x14ac:dyDescent="0.25">
      <c r="I850" s="64"/>
    </row>
    <row r="851" spans="9:9" ht="37.5" customHeight="1" x14ac:dyDescent="0.25">
      <c r="I851" s="64"/>
    </row>
    <row r="852" spans="9:9" ht="37.5" customHeight="1" x14ac:dyDescent="0.25">
      <c r="I852" s="64"/>
    </row>
    <row r="853" spans="9:9" ht="37.5" customHeight="1" x14ac:dyDescent="0.25">
      <c r="I853" s="64"/>
    </row>
    <row r="854" spans="9:9" ht="37.5" customHeight="1" x14ac:dyDescent="0.25">
      <c r="I854" s="64"/>
    </row>
    <row r="855" spans="9:9" ht="37.5" customHeight="1" x14ac:dyDescent="0.25">
      <c r="I855" s="64"/>
    </row>
    <row r="856" spans="9:9" ht="37.5" customHeight="1" x14ac:dyDescent="0.25">
      <c r="I856" s="64"/>
    </row>
    <row r="857" spans="9:9" ht="37.5" customHeight="1" x14ac:dyDescent="0.25">
      <c r="I857" s="64"/>
    </row>
    <row r="858" spans="9:9" ht="37.5" customHeight="1" x14ac:dyDescent="0.25">
      <c r="I858" s="64"/>
    </row>
    <row r="859" spans="9:9" ht="37.5" customHeight="1" x14ac:dyDescent="0.25">
      <c r="I859" s="64"/>
    </row>
    <row r="860" spans="9:9" ht="37.5" customHeight="1" x14ac:dyDescent="0.25">
      <c r="I860" s="64"/>
    </row>
    <row r="861" spans="9:9" ht="37.5" customHeight="1" x14ac:dyDescent="0.25">
      <c r="I861" s="64"/>
    </row>
    <row r="862" spans="9:9" ht="37.5" customHeight="1" x14ac:dyDescent="0.25">
      <c r="I862" s="64"/>
    </row>
    <row r="863" spans="9:9" ht="37.5" customHeight="1" x14ac:dyDescent="0.25">
      <c r="I863" s="64"/>
    </row>
    <row r="864" spans="9:9" ht="37.5" customHeight="1" x14ac:dyDescent="0.25">
      <c r="I864" s="64"/>
    </row>
    <row r="865" spans="9:9" ht="37.5" customHeight="1" x14ac:dyDescent="0.25">
      <c r="I865" s="64"/>
    </row>
    <row r="866" spans="9:9" ht="37.5" customHeight="1" x14ac:dyDescent="0.25">
      <c r="I866" s="64"/>
    </row>
    <row r="867" spans="9:9" ht="37.5" customHeight="1" x14ac:dyDescent="0.25">
      <c r="I867" s="64"/>
    </row>
    <row r="868" spans="9:9" ht="37.5" customHeight="1" x14ac:dyDescent="0.25">
      <c r="I868" s="64"/>
    </row>
    <row r="869" spans="9:9" ht="37.5" customHeight="1" x14ac:dyDescent="0.25">
      <c r="I869" s="64"/>
    </row>
    <row r="870" spans="9:9" ht="37.5" customHeight="1" x14ac:dyDescent="0.25">
      <c r="I870" s="64"/>
    </row>
    <row r="871" spans="9:9" ht="37.5" customHeight="1" x14ac:dyDescent="0.25">
      <c r="I871" s="64"/>
    </row>
    <row r="872" spans="9:9" ht="37.5" customHeight="1" x14ac:dyDescent="0.25">
      <c r="I872" s="64"/>
    </row>
    <row r="873" spans="9:9" ht="37.5" customHeight="1" x14ac:dyDescent="0.25">
      <c r="I873" s="64"/>
    </row>
    <row r="874" spans="9:9" ht="37.5" customHeight="1" x14ac:dyDescent="0.25">
      <c r="I874" s="64"/>
    </row>
    <row r="875" spans="9:9" ht="37.5" customHeight="1" x14ac:dyDescent="0.25">
      <c r="I875" s="64"/>
    </row>
    <row r="876" spans="9:9" ht="37.5" customHeight="1" x14ac:dyDescent="0.25">
      <c r="I876" s="64"/>
    </row>
    <row r="877" spans="9:9" ht="37.5" customHeight="1" x14ac:dyDescent="0.25">
      <c r="I877" s="64"/>
    </row>
    <row r="878" spans="9:9" ht="37.5" customHeight="1" x14ac:dyDescent="0.25">
      <c r="I878" s="64"/>
    </row>
    <row r="879" spans="9:9" ht="37.5" customHeight="1" x14ac:dyDescent="0.25">
      <c r="I879" s="64"/>
    </row>
    <row r="880" spans="9:9" ht="37.5" customHeight="1" x14ac:dyDescent="0.25">
      <c r="I880" s="64"/>
    </row>
    <row r="881" spans="9:9" ht="37.5" customHeight="1" x14ac:dyDescent="0.25">
      <c r="I881" s="64"/>
    </row>
    <row r="882" spans="9:9" ht="37.5" customHeight="1" x14ac:dyDescent="0.25">
      <c r="I882" s="64"/>
    </row>
    <row r="883" spans="9:9" ht="37.5" customHeight="1" x14ac:dyDescent="0.25">
      <c r="I883" s="64"/>
    </row>
    <row r="884" spans="9:9" ht="37.5" customHeight="1" x14ac:dyDescent="0.25">
      <c r="I884" s="64"/>
    </row>
    <row r="885" spans="9:9" ht="37.5" customHeight="1" x14ac:dyDescent="0.25">
      <c r="I885" s="64"/>
    </row>
    <row r="886" spans="9:9" ht="37.5" customHeight="1" x14ac:dyDescent="0.25">
      <c r="I886" s="64"/>
    </row>
    <row r="887" spans="9:9" ht="37.5" customHeight="1" x14ac:dyDescent="0.25">
      <c r="I887" s="64"/>
    </row>
    <row r="888" spans="9:9" ht="37.5" customHeight="1" x14ac:dyDescent="0.25">
      <c r="I888" s="64"/>
    </row>
    <row r="889" spans="9:9" ht="37.5" customHeight="1" x14ac:dyDescent="0.25">
      <c r="I889" s="64"/>
    </row>
    <row r="890" spans="9:9" ht="37.5" customHeight="1" x14ac:dyDescent="0.25">
      <c r="I890" s="64"/>
    </row>
    <row r="891" spans="9:9" ht="37.5" customHeight="1" x14ac:dyDescent="0.25">
      <c r="I891" s="64"/>
    </row>
    <row r="892" spans="9:9" ht="37.5" customHeight="1" x14ac:dyDescent="0.25">
      <c r="I892" s="64"/>
    </row>
    <row r="893" spans="9:9" ht="37.5" customHeight="1" x14ac:dyDescent="0.25">
      <c r="I893" s="69"/>
    </row>
    <row r="894" spans="9:9" ht="37.5" customHeight="1" x14ac:dyDescent="0.25">
      <c r="I894" s="69"/>
    </row>
    <row r="895" spans="9:9" ht="37.5" customHeight="1" x14ac:dyDescent="0.25">
      <c r="I895" s="69"/>
    </row>
  </sheetData>
  <autoFilter ref="A1:U457">
    <filterColumn colId="8">
      <filters>
        <filter val="Aberta"/>
      </filters>
    </filterColumn>
  </autoFilter>
  <dataValidations count="5">
    <dataValidation type="list" allowBlank="1" showInputMessage="1" showErrorMessage="1" sqref="O441:O442 O198:O200 O202:O205 O216:O223 O225:O439 O2:O196">
      <formula1>"Impeditiva, Não impeditiva"</formula1>
    </dataValidation>
    <dataValidation type="list" allowBlank="1" showInputMessage="1" showErrorMessage="1" sqref="P205 P2:P189">
      <formula1>"Reunião de trabalho, CoreTeam, Steering, Alinhamento não cumprido"</formula1>
    </dataValidation>
    <dataValidation type="list" allowBlank="1" showInputMessage="1" showErrorMessage="1" sqref="M225:M442 M198:M200 M202:M205 M216:M223 M2:M196">
      <formula1>"Alta, Normal, Baixa"</formula1>
    </dataValidation>
    <dataValidation type="list" allowBlank="1" showInputMessage="1" showErrorMessage="1" sqref="I648:I658 I661:I892 I2:I15 I458:I646">
      <formula1>"Aberta, Respondida, Resolvida, Cancelada"</formula1>
    </dataValidation>
    <dataValidation type="list" allowBlank="1" showInputMessage="1" showErrorMessage="1" sqref="F127:F136">
      <formula1>Responsaveis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2"/>
  <sheetViews>
    <sheetView zoomScale="80" zoomScaleNormal="80" workbookViewId="0">
      <selection activeCell="O45" sqref="O45"/>
    </sheetView>
  </sheetViews>
  <sheetFormatPr defaultRowHeight="15" x14ac:dyDescent="0.25"/>
  <cols>
    <col min="1" max="1" width="18.7109375" customWidth="1"/>
    <col min="2" max="2" width="11.140625" style="6" customWidth="1"/>
    <col min="3" max="5" width="11" style="6" customWidth="1"/>
    <col min="6" max="6" width="11.42578125" customWidth="1"/>
    <col min="7" max="7" width="9.140625" customWidth="1"/>
    <col min="8" max="8" width="7.28515625" customWidth="1"/>
    <col min="9" max="9" width="6.42578125" customWidth="1"/>
    <col min="10" max="10" width="15" customWidth="1"/>
    <col min="11" max="11" width="13.28515625" customWidth="1"/>
    <col min="12" max="12" width="16.5703125" customWidth="1"/>
    <col min="13" max="13" width="11" customWidth="1"/>
    <col min="14" max="23" width="11.5703125" customWidth="1"/>
    <col min="24" max="26" width="11" customWidth="1"/>
    <col min="27" max="30" width="2.28515625" customWidth="1"/>
    <col min="31" max="51" width="3.42578125" customWidth="1"/>
    <col min="52" max="52" width="6.5703125" customWidth="1"/>
    <col min="53" max="53" width="11" bestFit="1" customWidth="1"/>
  </cols>
  <sheetData>
    <row r="1" spans="1:5" x14ac:dyDescent="0.25">
      <c r="B1"/>
      <c r="C1"/>
      <c r="D1"/>
      <c r="E1"/>
    </row>
    <row r="2" spans="1:5" x14ac:dyDescent="0.25">
      <c r="B2"/>
      <c r="C2"/>
      <c r="D2"/>
      <c r="E2"/>
    </row>
    <row r="3" spans="1:5" x14ac:dyDescent="0.25">
      <c r="A3" s="3" t="s">
        <v>16</v>
      </c>
      <c r="B3" s="5" t="s">
        <v>15</v>
      </c>
      <c r="C3"/>
      <c r="E3"/>
    </row>
    <row r="4" spans="1:5" x14ac:dyDescent="0.25">
      <c r="B4" s="6" t="s">
        <v>11</v>
      </c>
      <c r="C4" t="s">
        <v>20</v>
      </c>
      <c r="D4" s="6" t="s">
        <v>14</v>
      </c>
      <c r="E4"/>
    </row>
    <row r="5" spans="1:5" x14ac:dyDescent="0.25">
      <c r="A5" s="3" t="s">
        <v>13</v>
      </c>
      <c r="B5" t="s">
        <v>90</v>
      </c>
      <c r="C5"/>
      <c r="E5"/>
    </row>
    <row r="6" spans="1:5" x14ac:dyDescent="0.25">
      <c r="A6" s="4" t="s">
        <v>111</v>
      </c>
      <c r="B6" s="7">
        <v>1</v>
      </c>
      <c r="C6" s="7">
        <v>1</v>
      </c>
      <c r="D6" s="7">
        <v>1</v>
      </c>
      <c r="E6"/>
    </row>
    <row r="7" spans="1:5" x14ac:dyDescent="0.25">
      <c r="A7" s="4" t="s">
        <v>131</v>
      </c>
      <c r="B7" s="7">
        <v>1</v>
      </c>
      <c r="C7" s="7">
        <v>1</v>
      </c>
      <c r="D7" s="7">
        <v>1</v>
      </c>
      <c r="E7"/>
    </row>
    <row r="8" spans="1:5" x14ac:dyDescent="0.25">
      <c r="A8" s="4" t="s">
        <v>14</v>
      </c>
      <c r="B8" s="7">
        <v>2</v>
      </c>
      <c r="C8" s="7">
        <v>2</v>
      </c>
      <c r="D8" s="7">
        <v>2</v>
      </c>
      <c r="E8"/>
    </row>
    <row r="9" spans="1:5" x14ac:dyDescent="0.25">
      <c r="B9"/>
      <c r="C9"/>
      <c r="D9"/>
      <c r="E9"/>
    </row>
    <row r="10" spans="1:5" x14ac:dyDescent="0.25">
      <c r="B10"/>
      <c r="C10"/>
      <c r="D10"/>
      <c r="E10"/>
    </row>
    <row r="11" spans="1:5" x14ac:dyDescent="0.25">
      <c r="B11"/>
      <c r="C11"/>
      <c r="D11"/>
      <c r="E11"/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spans="1:5" x14ac:dyDescent="0.25">
      <c r="B17"/>
      <c r="C17"/>
      <c r="D17"/>
      <c r="E17"/>
    </row>
    <row r="18" spans="1:5" x14ac:dyDescent="0.25">
      <c r="B18"/>
      <c r="C18"/>
      <c r="D18"/>
      <c r="E18"/>
    </row>
    <row r="19" spans="1:5" x14ac:dyDescent="0.25">
      <c r="B19"/>
      <c r="C19"/>
      <c r="D19"/>
      <c r="E19"/>
    </row>
    <row r="20" spans="1:5" x14ac:dyDescent="0.25">
      <c r="B20"/>
      <c r="C20"/>
      <c r="D20"/>
      <c r="E20"/>
    </row>
    <row r="21" spans="1:5" x14ac:dyDescent="0.25">
      <c r="B21"/>
      <c r="C21"/>
      <c r="D21"/>
      <c r="E21"/>
    </row>
    <row r="22" spans="1:5" x14ac:dyDescent="0.25">
      <c r="B22"/>
      <c r="C22"/>
      <c r="D22"/>
      <c r="E22"/>
    </row>
    <row r="23" spans="1:5" x14ac:dyDescent="0.25">
      <c r="B23"/>
      <c r="C23"/>
      <c r="D23"/>
      <c r="E23"/>
    </row>
    <row r="24" spans="1:5" x14ac:dyDescent="0.25">
      <c r="B24"/>
      <c r="C24"/>
      <c r="D24"/>
      <c r="E24"/>
    </row>
    <row r="25" spans="1:5" x14ac:dyDescent="0.25">
      <c r="A25" s="3" t="s">
        <v>5</v>
      </c>
      <c r="B25" t="s">
        <v>11</v>
      </c>
    </row>
    <row r="27" spans="1:5" x14ac:dyDescent="0.25">
      <c r="A27" s="3" t="s">
        <v>16</v>
      </c>
      <c r="B27" s="3" t="s">
        <v>15</v>
      </c>
      <c r="C27"/>
      <c r="D27"/>
      <c r="E27"/>
    </row>
    <row r="28" spans="1:5" x14ac:dyDescent="0.25">
      <c r="A28" s="3" t="s">
        <v>13</v>
      </c>
      <c r="B28" t="s">
        <v>74</v>
      </c>
      <c r="C28" s="109">
        <v>43049</v>
      </c>
      <c r="D28" t="s">
        <v>14</v>
      </c>
      <c r="E28"/>
    </row>
    <row r="29" spans="1:5" x14ac:dyDescent="0.25">
      <c r="A29" t="s">
        <v>109</v>
      </c>
      <c r="B29" s="2">
        <v>1</v>
      </c>
      <c r="C29" s="2"/>
      <c r="D29" s="2">
        <v>1</v>
      </c>
      <c r="E29"/>
    </row>
    <row r="30" spans="1:5" x14ac:dyDescent="0.25">
      <c r="A30" t="s">
        <v>88</v>
      </c>
      <c r="B30" s="2"/>
      <c r="C30" s="2">
        <v>1</v>
      </c>
      <c r="D30" s="2">
        <v>1</v>
      </c>
      <c r="E30"/>
    </row>
    <row r="31" spans="1:5" x14ac:dyDescent="0.25">
      <c r="A31" t="s">
        <v>14</v>
      </c>
      <c r="B31" s="2">
        <v>1</v>
      </c>
      <c r="C31" s="2">
        <v>1</v>
      </c>
      <c r="D31" s="2">
        <v>2</v>
      </c>
      <c r="E31"/>
    </row>
    <row r="32" spans="1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  <row r="45" spans="2:5" x14ac:dyDescent="0.25">
      <c r="B45"/>
      <c r="C45"/>
      <c r="D45"/>
      <c r="E45"/>
    </row>
    <row r="46" spans="2:5" x14ac:dyDescent="0.25">
      <c r="B46"/>
      <c r="C46"/>
      <c r="D46"/>
      <c r="E46"/>
    </row>
    <row r="47" spans="2:5" x14ac:dyDescent="0.25">
      <c r="B47"/>
      <c r="C47"/>
      <c r="D47"/>
      <c r="E47"/>
    </row>
    <row r="48" spans="2:5" x14ac:dyDescent="0.25">
      <c r="B48"/>
      <c r="C48"/>
      <c r="D48"/>
      <c r="E48"/>
    </row>
    <row r="49" spans="1:26" x14ac:dyDescent="0.25">
      <c r="B49"/>
      <c r="C49"/>
      <c r="D49"/>
      <c r="E49"/>
    </row>
    <row r="50" spans="1:26" x14ac:dyDescent="0.25">
      <c r="B50"/>
      <c r="C50"/>
      <c r="D50"/>
      <c r="E50"/>
    </row>
    <row r="51" spans="1:26" x14ac:dyDescent="0.25">
      <c r="B51"/>
      <c r="C51"/>
      <c r="D51"/>
      <c r="E51"/>
    </row>
    <row r="52" spans="1:26" x14ac:dyDescent="0.25">
      <c r="B52"/>
      <c r="C52"/>
      <c r="D52"/>
      <c r="E52"/>
    </row>
    <row r="53" spans="1:26" x14ac:dyDescent="0.25">
      <c r="B53"/>
      <c r="C53"/>
      <c r="D53"/>
      <c r="E53"/>
    </row>
    <row r="54" spans="1:26" x14ac:dyDescent="0.25">
      <c r="B54"/>
      <c r="C54"/>
      <c r="D54"/>
      <c r="E54"/>
    </row>
    <row r="55" spans="1:26" x14ac:dyDescent="0.25">
      <c r="B55"/>
      <c r="C55"/>
      <c r="D55"/>
      <c r="E55"/>
    </row>
    <row r="56" spans="1:26" x14ac:dyDescent="0.2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3" t="s">
        <v>5</v>
      </c>
      <c r="B58" t="s">
        <v>11</v>
      </c>
      <c r="C58"/>
      <c r="D58"/>
      <c r="E58"/>
    </row>
    <row r="59" spans="1:26" x14ac:dyDescent="0.25">
      <c r="B59"/>
      <c r="C59"/>
      <c r="D59"/>
      <c r="E59"/>
    </row>
    <row r="60" spans="1:26" x14ac:dyDescent="0.25">
      <c r="A60" s="3" t="s">
        <v>13</v>
      </c>
      <c r="B60" t="s">
        <v>17</v>
      </c>
      <c r="C60"/>
      <c r="D60"/>
      <c r="E60"/>
    </row>
    <row r="61" spans="1:26" x14ac:dyDescent="0.25">
      <c r="A61" s="4" t="s">
        <v>111</v>
      </c>
      <c r="B61" s="2">
        <v>1</v>
      </c>
      <c r="C61"/>
      <c r="D61"/>
      <c r="E61"/>
    </row>
    <row r="62" spans="1:26" x14ac:dyDescent="0.25">
      <c r="A62" s="4" t="s">
        <v>131</v>
      </c>
      <c r="B62" s="2">
        <v>1</v>
      </c>
      <c r="C62"/>
      <c r="D62"/>
      <c r="E62"/>
    </row>
    <row r="63" spans="1:26" x14ac:dyDescent="0.25">
      <c r="A63" s="4" t="s">
        <v>14</v>
      </c>
      <c r="B63" s="2">
        <v>2</v>
      </c>
      <c r="C63"/>
      <c r="D63"/>
      <c r="E63"/>
    </row>
    <row r="64" spans="1:26" x14ac:dyDescent="0.25"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  <c r="E69"/>
    </row>
    <row r="70" spans="2:5" x14ac:dyDescent="0.25">
      <c r="B70"/>
      <c r="C70"/>
      <c r="D70"/>
      <c r="E70"/>
    </row>
    <row r="71" spans="2:5" x14ac:dyDescent="0.25">
      <c r="B71"/>
      <c r="C71"/>
      <c r="D71"/>
      <c r="E71"/>
    </row>
    <row r="72" spans="2:5" x14ac:dyDescent="0.25">
      <c r="B72"/>
      <c r="C72"/>
      <c r="D72"/>
      <c r="E72"/>
    </row>
    <row r="73" spans="2:5" x14ac:dyDescent="0.25">
      <c r="B73"/>
      <c r="C73"/>
      <c r="D73"/>
      <c r="E73"/>
    </row>
    <row r="74" spans="2:5" x14ac:dyDescent="0.25">
      <c r="B74"/>
      <c r="C74"/>
      <c r="D74"/>
      <c r="E74"/>
    </row>
    <row r="75" spans="2:5" x14ac:dyDescent="0.25">
      <c r="B75"/>
      <c r="C75"/>
      <c r="D75"/>
      <c r="E75"/>
    </row>
    <row r="76" spans="2:5" x14ac:dyDescent="0.25">
      <c r="B76"/>
      <c r="C76"/>
    </row>
    <row r="77" spans="2:5" x14ac:dyDescent="0.25">
      <c r="B77"/>
      <c r="C77"/>
    </row>
    <row r="95" spans="1:5" x14ac:dyDescent="0.25">
      <c r="A95" s="3" t="s">
        <v>16</v>
      </c>
      <c r="B95" s="3" t="s">
        <v>15</v>
      </c>
      <c r="C95"/>
      <c r="D95"/>
      <c r="E95"/>
    </row>
    <row r="96" spans="1:5" x14ac:dyDescent="0.25">
      <c r="A96" s="3" t="s">
        <v>13</v>
      </c>
      <c r="B96" t="s">
        <v>90</v>
      </c>
      <c r="C96" t="s">
        <v>14</v>
      </c>
      <c r="D96"/>
      <c r="E96"/>
    </row>
    <row r="97" spans="1:5" x14ac:dyDescent="0.25">
      <c r="A97" s="4" t="s">
        <v>11</v>
      </c>
      <c r="B97" s="2">
        <v>2</v>
      </c>
      <c r="C97" s="2">
        <v>2</v>
      </c>
      <c r="D97"/>
      <c r="E97"/>
    </row>
    <row r="98" spans="1:5" x14ac:dyDescent="0.25">
      <c r="A98" s="4" t="s">
        <v>14</v>
      </c>
      <c r="B98" s="2">
        <v>2</v>
      </c>
      <c r="C98" s="2">
        <v>2</v>
      </c>
      <c r="D98"/>
      <c r="E98"/>
    </row>
    <row r="99" spans="1:5" x14ac:dyDescent="0.25">
      <c r="B99"/>
      <c r="C99"/>
      <c r="D99"/>
      <c r="E99"/>
    </row>
    <row r="100" spans="1:5" x14ac:dyDescent="0.25">
      <c r="B100"/>
      <c r="C100"/>
      <c r="D100"/>
      <c r="E100"/>
    </row>
    <row r="101" spans="1:5" x14ac:dyDescent="0.25">
      <c r="B101"/>
      <c r="C101"/>
      <c r="D101"/>
      <c r="E101"/>
    </row>
    <row r="102" spans="1:5" x14ac:dyDescent="0.25">
      <c r="B102"/>
      <c r="C102"/>
    </row>
    <row r="103" spans="1:5" x14ac:dyDescent="0.25">
      <c r="B103"/>
      <c r="C103"/>
    </row>
    <row r="104" spans="1:5" x14ac:dyDescent="0.25">
      <c r="B104"/>
      <c r="C104"/>
    </row>
    <row r="105" spans="1:5" x14ac:dyDescent="0.25">
      <c r="B105"/>
      <c r="C105"/>
    </row>
    <row r="106" spans="1:5" x14ac:dyDescent="0.25">
      <c r="B106"/>
      <c r="C106"/>
    </row>
    <row r="107" spans="1:5" x14ac:dyDescent="0.25">
      <c r="B107"/>
      <c r="C107"/>
    </row>
    <row r="108" spans="1:5" x14ac:dyDescent="0.25">
      <c r="B108"/>
      <c r="C108"/>
    </row>
    <row r="109" spans="1:5" x14ac:dyDescent="0.25">
      <c r="A109" s="3" t="s">
        <v>5</v>
      </c>
      <c r="B109" t="s">
        <v>11</v>
      </c>
      <c r="C109"/>
    </row>
    <row r="110" spans="1:5" x14ac:dyDescent="0.25">
      <c r="B110"/>
      <c r="C110"/>
    </row>
    <row r="111" spans="1:5" x14ac:dyDescent="0.25">
      <c r="A111" s="3" t="s">
        <v>16</v>
      </c>
      <c r="B111" s="3" t="s">
        <v>15</v>
      </c>
      <c r="C111"/>
      <c r="D111"/>
      <c r="E111"/>
    </row>
    <row r="112" spans="1:5" x14ac:dyDescent="0.25">
      <c r="A112" s="3" t="s">
        <v>13</v>
      </c>
      <c r="B112" s="6" t="s">
        <v>90</v>
      </c>
      <c r="C112" s="6" t="s">
        <v>14</v>
      </c>
      <c r="D112"/>
      <c r="E112"/>
    </row>
    <row r="113" spans="1:5" x14ac:dyDescent="0.25">
      <c r="A113" s="4" t="s">
        <v>74</v>
      </c>
      <c r="B113" s="7">
        <v>2</v>
      </c>
      <c r="C113" s="7">
        <v>2</v>
      </c>
      <c r="D113"/>
      <c r="E113"/>
    </row>
    <row r="114" spans="1:5" x14ac:dyDescent="0.25">
      <c r="A114" s="4" t="s">
        <v>14</v>
      </c>
      <c r="B114" s="7">
        <v>2</v>
      </c>
      <c r="C114" s="7">
        <v>2</v>
      </c>
      <c r="D114"/>
      <c r="E114"/>
    </row>
    <row r="115" spans="1:5" x14ac:dyDescent="0.25">
      <c r="B115"/>
      <c r="C115"/>
      <c r="D115"/>
      <c r="E115"/>
    </row>
    <row r="116" spans="1:5" x14ac:dyDescent="0.25">
      <c r="B116"/>
      <c r="C116"/>
      <c r="D116"/>
      <c r="E116"/>
    </row>
    <row r="117" spans="1:5" x14ac:dyDescent="0.25">
      <c r="B117"/>
      <c r="C117"/>
      <c r="D117"/>
      <c r="E117"/>
    </row>
    <row r="118" spans="1:5" x14ac:dyDescent="0.25">
      <c r="B118"/>
      <c r="C118"/>
      <c r="D118"/>
      <c r="E118"/>
    </row>
    <row r="119" spans="1:5" x14ac:dyDescent="0.25">
      <c r="B119"/>
      <c r="C119"/>
      <c r="D119"/>
      <c r="E119"/>
    </row>
    <row r="120" spans="1:5" x14ac:dyDescent="0.25">
      <c r="B120"/>
      <c r="C120"/>
      <c r="D120"/>
      <c r="E120"/>
    </row>
    <row r="121" spans="1:5" x14ac:dyDescent="0.25">
      <c r="B121"/>
      <c r="C121"/>
      <c r="D121"/>
      <c r="E121"/>
    </row>
    <row r="122" spans="1:5" x14ac:dyDescent="0.25">
      <c r="B122"/>
      <c r="C122"/>
      <c r="D122"/>
      <c r="E122"/>
    </row>
    <row r="123" spans="1:5" x14ac:dyDescent="0.25">
      <c r="B123"/>
      <c r="C123"/>
      <c r="D123"/>
      <c r="E123"/>
    </row>
    <row r="124" spans="1:5" x14ac:dyDescent="0.25">
      <c r="B124"/>
      <c r="C124"/>
      <c r="D124"/>
      <c r="E124"/>
    </row>
    <row r="125" spans="1:5" x14ac:dyDescent="0.25">
      <c r="B125"/>
      <c r="C125"/>
      <c r="D125"/>
      <c r="E125"/>
    </row>
    <row r="126" spans="1:5" x14ac:dyDescent="0.25">
      <c r="B126"/>
      <c r="C126"/>
      <c r="D126"/>
      <c r="E126"/>
    </row>
    <row r="127" spans="1:5" x14ac:dyDescent="0.25">
      <c r="B127"/>
      <c r="C127"/>
      <c r="D127"/>
    </row>
    <row r="128" spans="1:5" x14ac:dyDescent="0.25">
      <c r="B128"/>
      <c r="C128"/>
      <c r="D128"/>
    </row>
    <row r="129" spans="1:5" ht="16.899999999999999" customHeight="1" x14ac:dyDescent="0.25">
      <c r="B129"/>
      <c r="C129"/>
      <c r="D129"/>
    </row>
    <row r="130" spans="1:5" x14ac:dyDescent="0.25">
      <c r="B130"/>
      <c r="C130"/>
      <c r="D130"/>
    </row>
    <row r="131" spans="1:5" x14ac:dyDescent="0.25">
      <c r="B131"/>
      <c r="C131"/>
      <c r="D131"/>
    </row>
    <row r="132" spans="1:5" x14ac:dyDescent="0.25">
      <c r="B132"/>
      <c r="C132"/>
      <c r="D132"/>
    </row>
    <row r="133" spans="1:5" x14ac:dyDescent="0.25">
      <c r="B133"/>
      <c r="C133"/>
      <c r="D133"/>
    </row>
    <row r="134" spans="1:5" x14ac:dyDescent="0.25">
      <c r="A134" s="3" t="s">
        <v>5</v>
      </c>
      <c r="B134" t="s">
        <v>11</v>
      </c>
      <c r="C134"/>
      <c r="D134"/>
    </row>
    <row r="135" spans="1:5" x14ac:dyDescent="0.25">
      <c r="B135"/>
      <c r="C135"/>
      <c r="D135"/>
    </row>
    <row r="136" spans="1:5" x14ac:dyDescent="0.25">
      <c r="A136" s="3" t="s">
        <v>13</v>
      </c>
      <c r="B136" t="s">
        <v>16</v>
      </c>
      <c r="C136"/>
      <c r="D136"/>
      <c r="E136"/>
    </row>
    <row r="137" spans="1:5" x14ac:dyDescent="0.25">
      <c r="A137" s="4" t="s">
        <v>90</v>
      </c>
      <c r="B137" s="7">
        <v>2</v>
      </c>
      <c r="C137"/>
      <c r="D137"/>
      <c r="E137"/>
    </row>
    <row r="138" spans="1:5" x14ac:dyDescent="0.25">
      <c r="A138" s="4" t="s">
        <v>14</v>
      </c>
      <c r="B138" s="7">
        <v>2</v>
      </c>
      <c r="C138"/>
      <c r="D138"/>
      <c r="E138"/>
    </row>
    <row r="139" spans="1:5" x14ac:dyDescent="0.25">
      <c r="B139"/>
      <c r="C139"/>
      <c r="D139"/>
      <c r="E139"/>
    </row>
    <row r="140" spans="1:5" x14ac:dyDescent="0.25">
      <c r="B140"/>
      <c r="C140"/>
      <c r="D140"/>
      <c r="E140"/>
    </row>
    <row r="141" spans="1:5" x14ac:dyDescent="0.25">
      <c r="B141"/>
      <c r="C141"/>
      <c r="D141"/>
      <c r="E141"/>
    </row>
    <row r="142" spans="1:5" x14ac:dyDescent="0.25">
      <c r="B142"/>
      <c r="C142"/>
      <c r="D142"/>
      <c r="E142"/>
    </row>
    <row r="143" spans="1:5" x14ac:dyDescent="0.25">
      <c r="B143"/>
      <c r="C143"/>
      <c r="D143"/>
      <c r="E143"/>
    </row>
    <row r="144" spans="1:5" x14ac:dyDescent="0.25">
      <c r="B144"/>
      <c r="C144"/>
      <c r="D144"/>
      <c r="E144"/>
    </row>
    <row r="145" spans="2:5" x14ac:dyDescent="0.25">
      <c r="B145"/>
      <c r="C145"/>
      <c r="D145"/>
      <c r="E145"/>
    </row>
    <row r="146" spans="2:5" x14ac:dyDescent="0.25">
      <c r="B146"/>
      <c r="C146"/>
      <c r="D146"/>
      <c r="E146"/>
    </row>
    <row r="147" spans="2:5" x14ac:dyDescent="0.25">
      <c r="B147"/>
      <c r="C147"/>
      <c r="D147"/>
      <c r="E147"/>
    </row>
    <row r="148" spans="2:5" x14ac:dyDescent="0.25">
      <c r="B148"/>
      <c r="C148"/>
      <c r="D148"/>
      <c r="E148"/>
    </row>
    <row r="149" spans="2:5" x14ac:dyDescent="0.25">
      <c r="B149"/>
      <c r="C149"/>
      <c r="D149"/>
      <c r="E149"/>
    </row>
    <row r="150" spans="2:5" x14ac:dyDescent="0.25">
      <c r="B150"/>
      <c r="C150"/>
      <c r="D150"/>
      <c r="E150"/>
    </row>
    <row r="151" spans="2:5" x14ac:dyDescent="0.25">
      <c r="B151"/>
      <c r="C151"/>
      <c r="D151"/>
      <c r="E151"/>
    </row>
    <row r="152" spans="2:5" x14ac:dyDescent="0.25">
      <c r="B152"/>
      <c r="C152"/>
      <c r="D152"/>
      <c r="E152"/>
    </row>
    <row r="153" spans="2:5" x14ac:dyDescent="0.25">
      <c r="B153"/>
      <c r="C153"/>
      <c r="D153"/>
      <c r="E153"/>
    </row>
    <row r="154" spans="2:5" x14ac:dyDescent="0.25">
      <c r="B154"/>
      <c r="C154"/>
      <c r="D154"/>
      <c r="E154"/>
    </row>
    <row r="155" spans="2:5" x14ac:dyDescent="0.25">
      <c r="B155"/>
      <c r="C155"/>
      <c r="D155"/>
      <c r="E155"/>
    </row>
    <row r="156" spans="2:5" x14ac:dyDescent="0.25">
      <c r="B156"/>
      <c r="C156"/>
      <c r="D156"/>
      <c r="E156"/>
    </row>
    <row r="157" spans="2:5" x14ac:dyDescent="0.25">
      <c r="B157"/>
      <c r="C157"/>
      <c r="D157"/>
      <c r="E157"/>
    </row>
    <row r="158" spans="2:5" x14ac:dyDescent="0.25">
      <c r="B158"/>
      <c r="C158"/>
      <c r="D158"/>
      <c r="E158"/>
    </row>
    <row r="161" spans="1:5" x14ac:dyDescent="0.25">
      <c r="A161" s="3" t="s">
        <v>5</v>
      </c>
      <c r="B161" t="s">
        <v>11</v>
      </c>
    </row>
    <row r="163" spans="1:5" s="1" customFormat="1" x14ac:dyDescent="0.25">
      <c r="A163" s="3" t="s">
        <v>13</v>
      </c>
      <c r="B163" s="6" t="s">
        <v>19</v>
      </c>
      <c r="D163" s="8"/>
      <c r="E163" s="8"/>
    </row>
    <row r="164" spans="1:5" x14ac:dyDescent="0.25">
      <c r="A164" s="4" t="s">
        <v>109</v>
      </c>
      <c r="B164" s="7">
        <v>1</v>
      </c>
      <c r="C164"/>
    </row>
    <row r="165" spans="1:5" x14ac:dyDescent="0.25">
      <c r="A165" s="4" t="s">
        <v>88</v>
      </c>
      <c r="B165" s="7">
        <v>1</v>
      </c>
      <c r="C165"/>
    </row>
    <row r="166" spans="1:5" x14ac:dyDescent="0.25">
      <c r="A166" s="4" t="s">
        <v>14</v>
      </c>
      <c r="B166" s="7">
        <v>2</v>
      </c>
      <c r="C166"/>
    </row>
    <row r="167" spans="1:5" x14ac:dyDescent="0.25">
      <c r="B167"/>
      <c r="C167"/>
    </row>
    <row r="168" spans="1:5" x14ac:dyDescent="0.25">
      <c r="B168"/>
      <c r="C168"/>
    </row>
    <row r="169" spans="1:5" x14ac:dyDescent="0.25">
      <c r="B169"/>
    </row>
    <row r="170" spans="1:5" x14ac:dyDescent="0.25">
      <c r="B170"/>
    </row>
    <row r="171" spans="1:5" x14ac:dyDescent="0.25">
      <c r="B171"/>
    </row>
    <row r="172" spans="1:5" x14ac:dyDescent="0.25">
      <c r="B172"/>
    </row>
    <row r="173" spans="1:5" x14ac:dyDescent="0.25">
      <c r="B173"/>
    </row>
    <row r="174" spans="1:5" x14ac:dyDescent="0.25">
      <c r="B174"/>
    </row>
    <row r="175" spans="1:5" x14ac:dyDescent="0.25">
      <c r="B175"/>
    </row>
    <row r="176" spans="1:5" x14ac:dyDescent="0.25">
      <c r="B176"/>
    </row>
    <row r="177" spans="1:4" x14ac:dyDescent="0.25">
      <c r="B177"/>
    </row>
    <row r="178" spans="1:4" x14ac:dyDescent="0.25">
      <c r="B178"/>
    </row>
    <row r="179" spans="1:4" x14ac:dyDescent="0.25">
      <c r="B179"/>
    </row>
    <row r="180" spans="1:4" x14ac:dyDescent="0.25">
      <c r="B180"/>
    </row>
    <row r="181" spans="1:4" x14ac:dyDescent="0.25">
      <c r="B181"/>
    </row>
    <row r="182" spans="1:4" x14ac:dyDescent="0.25">
      <c r="B182"/>
    </row>
    <row r="183" spans="1:4" x14ac:dyDescent="0.25">
      <c r="A183" s="4"/>
      <c r="B183" s="7"/>
    </row>
    <row r="184" spans="1:4" x14ac:dyDescent="0.25">
      <c r="A184" s="4"/>
      <c r="B184" s="7"/>
    </row>
    <row r="185" spans="1:4" x14ac:dyDescent="0.25">
      <c r="A185" s="3" t="s">
        <v>5</v>
      </c>
      <c r="B185" t="s">
        <v>11</v>
      </c>
    </row>
    <row r="187" spans="1:4" x14ac:dyDescent="0.25">
      <c r="A187" s="3" t="s">
        <v>30</v>
      </c>
      <c r="B187" s="3" t="s">
        <v>15</v>
      </c>
      <c r="C187"/>
      <c r="D187"/>
    </row>
    <row r="188" spans="1:4" x14ac:dyDescent="0.25">
      <c r="A188" s="3" t="s">
        <v>13</v>
      </c>
      <c r="B188" t="s">
        <v>78</v>
      </c>
      <c r="C188" t="s">
        <v>14</v>
      </c>
      <c r="D188"/>
    </row>
    <row r="189" spans="1:4" x14ac:dyDescent="0.25">
      <c r="A189" s="4" t="s">
        <v>85</v>
      </c>
      <c r="B189" s="2">
        <v>2</v>
      </c>
      <c r="C189" s="2">
        <v>2</v>
      </c>
      <c r="D189"/>
    </row>
    <row r="190" spans="1:4" x14ac:dyDescent="0.25">
      <c r="A190" s="4" t="s">
        <v>14</v>
      </c>
      <c r="B190" s="2">
        <v>2</v>
      </c>
      <c r="C190" s="2">
        <v>2</v>
      </c>
      <c r="D190"/>
    </row>
    <row r="191" spans="1:4" x14ac:dyDescent="0.25">
      <c r="B191"/>
      <c r="C191"/>
      <c r="D191"/>
    </row>
    <row r="192" spans="1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1:4" x14ac:dyDescent="0.25">
      <c r="B209"/>
      <c r="C209"/>
      <c r="D209"/>
    </row>
    <row r="210" spans="1:4" x14ac:dyDescent="0.25">
      <c r="B210"/>
      <c r="C210"/>
      <c r="D210"/>
    </row>
    <row r="211" spans="1:4" x14ac:dyDescent="0.25">
      <c r="B211"/>
      <c r="C211"/>
      <c r="D211"/>
    </row>
    <row r="212" spans="1:4" x14ac:dyDescent="0.25">
      <c r="B212"/>
      <c r="C212"/>
      <c r="D212"/>
    </row>
    <row r="213" spans="1:4" x14ac:dyDescent="0.25">
      <c r="A213" s="4"/>
      <c r="B213" s="2"/>
      <c r="C213" s="2"/>
      <c r="D213" s="2"/>
    </row>
    <row r="214" spans="1:4" x14ac:dyDescent="0.25">
      <c r="A214" s="4"/>
      <c r="B214" s="2"/>
      <c r="C214" s="2"/>
      <c r="D214" s="2"/>
    </row>
    <row r="215" spans="1:4" x14ac:dyDescent="0.25">
      <c r="A215" s="4"/>
      <c r="B215" s="2"/>
      <c r="C215" s="2"/>
      <c r="D215" s="2"/>
    </row>
    <row r="216" spans="1:4" x14ac:dyDescent="0.25">
      <c r="A216" s="4"/>
      <c r="B216" s="2"/>
      <c r="C216" s="2"/>
      <c r="D216" s="2"/>
    </row>
    <row r="217" spans="1:4" x14ac:dyDescent="0.25">
      <c r="A217" s="4"/>
      <c r="B217" s="2"/>
      <c r="C217" s="2"/>
      <c r="D217" s="2"/>
    </row>
    <row r="218" spans="1:4" x14ac:dyDescent="0.25">
      <c r="A218" s="4"/>
      <c r="B218" s="2"/>
      <c r="C218" s="2"/>
      <c r="D218" s="2"/>
    </row>
    <row r="219" spans="1:4" x14ac:dyDescent="0.25">
      <c r="A219" s="4"/>
      <c r="B219" s="2"/>
      <c r="C219" s="2"/>
      <c r="D219" s="2"/>
    </row>
    <row r="220" spans="1:4" x14ac:dyDescent="0.25">
      <c r="A220" s="4"/>
      <c r="B220" s="2"/>
      <c r="C220" s="2"/>
      <c r="D220" s="2"/>
    </row>
    <row r="221" spans="1:4" x14ac:dyDescent="0.25">
      <c r="B221"/>
    </row>
    <row r="222" spans="1:4" x14ac:dyDescent="0.25">
      <c r="A222" s="3" t="s">
        <v>5</v>
      </c>
      <c r="B222" t="s">
        <v>11</v>
      </c>
    </row>
    <row r="224" spans="1:4" x14ac:dyDescent="0.25">
      <c r="A224" s="3" t="s">
        <v>13</v>
      </c>
      <c r="B224" t="s">
        <v>16</v>
      </c>
      <c r="C224"/>
    </row>
    <row r="225" spans="1:3" x14ac:dyDescent="0.25">
      <c r="A225" s="4" t="s">
        <v>88</v>
      </c>
      <c r="B225" s="2">
        <v>1</v>
      </c>
      <c r="C225"/>
    </row>
    <row r="226" spans="1:3" x14ac:dyDescent="0.25">
      <c r="A226" s="4" t="s">
        <v>109</v>
      </c>
      <c r="B226" s="2">
        <v>1</v>
      </c>
      <c r="C226"/>
    </row>
    <row r="227" spans="1:3" x14ac:dyDescent="0.25">
      <c r="B227"/>
      <c r="C227"/>
    </row>
    <row r="228" spans="1:3" x14ac:dyDescent="0.25">
      <c r="B228"/>
      <c r="C228"/>
    </row>
    <row r="229" spans="1:3" x14ac:dyDescent="0.25">
      <c r="B229"/>
      <c r="C229"/>
    </row>
    <row r="230" spans="1:3" x14ac:dyDescent="0.25">
      <c r="B230"/>
      <c r="C230"/>
    </row>
    <row r="231" spans="1:3" x14ac:dyDescent="0.25">
      <c r="B231"/>
      <c r="C231"/>
    </row>
    <row r="232" spans="1:3" x14ac:dyDescent="0.25">
      <c r="B232"/>
      <c r="C232"/>
    </row>
    <row r="233" spans="1:3" x14ac:dyDescent="0.25">
      <c r="B233"/>
      <c r="C233"/>
    </row>
    <row r="234" spans="1:3" x14ac:dyDescent="0.25">
      <c r="B234"/>
      <c r="C234"/>
    </row>
    <row r="235" spans="1:3" x14ac:dyDescent="0.25">
      <c r="B235"/>
      <c r="C235"/>
    </row>
    <row r="236" spans="1:3" x14ac:dyDescent="0.25">
      <c r="B236"/>
      <c r="C236"/>
    </row>
    <row r="237" spans="1:3" x14ac:dyDescent="0.25">
      <c r="B237"/>
      <c r="C237"/>
    </row>
    <row r="238" spans="1:3" x14ac:dyDescent="0.25">
      <c r="B238"/>
      <c r="C238"/>
    </row>
    <row r="239" spans="1:3" x14ac:dyDescent="0.25">
      <c r="B239"/>
      <c r="C239"/>
    </row>
    <row r="240" spans="1:3" x14ac:dyDescent="0.25">
      <c r="B240"/>
      <c r="C240"/>
    </row>
    <row r="241" spans="2:3" x14ac:dyDescent="0.25">
      <c r="B241"/>
      <c r="C241"/>
    </row>
    <row r="242" spans="2:3" x14ac:dyDescent="0.25">
      <c r="B242"/>
    </row>
    <row r="243" spans="2:3" x14ac:dyDescent="0.25">
      <c r="B243"/>
    </row>
    <row r="244" spans="2:3" x14ac:dyDescent="0.25">
      <c r="B244"/>
    </row>
    <row r="245" spans="2:3" x14ac:dyDescent="0.25">
      <c r="B245"/>
    </row>
    <row r="246" spans="2:3" x14ac:dyDescent="0.25">
      <c r="B246"/>
    </row>
    <row r="247" spans="2:3" x14ac:dyDescent="0.25">
      <c r="B247"/>
    </row>
    <row r="248" spans="2:3" x14ac:dyDescent="0.25">
      <c r="B248"/>
    </row>
    <row r="249" spans="2:3" x14ac:dyDescent="0.25">
      <c r="B249"/>
    </row>
    <row r="250" spans="2:3" x14ac:dyDescent="0.25">
      <c r="B250"/>
    </row>
    <row r="251" spans="2:3" x14ac:dyDescent="0.25">
      <c r="B251"/>
    </row>
    <row r="252" spans="2:3" x14ac:dyDescent="0.25">
      <c r="B252"/>
    </row>
    <row r="253" spans="2:3" x14ac:dyDescent="0.25">
      <c r="B253"/>
    </row>
    <row r="254" spans="2:3" x14ac:dyDescent="0.25">
      <c r="B254"/>
    </row>
    <row r="255" spans="2:3" x14ac:dyDescent="0.25">
      <c r="B255"/>
    </row>
    <row r="256" spans="2:3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</sheetData>
  <pageMargins left="0.511811024" right="0.511811024" top="0.78740157499999996" bottom="0.78740157499999996" header="0.31496062000000002" footer="0.31496062000000002"/>
  <pageSetup paperSize="9" orientation="portrait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showGridLines="0" zoomScale="112" zoomScaleNormal="112" workbookViewId="0">
      <selection activeCell="D4" sqref="D4"/>
    </sheetView>
  </sheetViews>
  <sheetFormatPr defaultColWidth="0" defaultRowHeight="12.75" x14ac:dyDescent="0.2"/>
  <cols>
    <col min="1" max="1" width="5.85546875" style="9" customWidth="1"/>
    <col min="2" max="2" width="3.28515625" style="9" customWidth="1"/>
    <col min="3" max="7" width="28" style="9" customWidth="1"/>
    <col min="8" max="8" width="9.140625" style="9" customWidth="1"/>
    <col min="9" max="16384" width="9.140625" style="9" hidden="1"/>
  </cols>
  <sheetData>
    <row r="4" spans="3:7" ht="36.75" customHeight="1" thickBot="1" x14ac:dyDescent="0.25"/>
    <row r="5" spans="3:7" ht="16.5" thickBot="1" x14ac:dyDescent="0.3">
      <c r="C5" s="125" t="s">
        <v>45</v>
      </c>
      <c r="D5" s="126"/>
      <c r="E5" s="126"/>
      <c r="F5" s="126"/>
      <c r="G5" s="127"/>
    </row>
    <row r="6" spans="3:7" ht="15.75" thickBot="1" x14ac:dyDescent="0.3">
      <c r="C6" s="18" t="s">
        <v>44</v>
      </c>
      <c r="D6" s="16" t="s">
        <v>43</v>
      </c>
      <c r="E6" s="17" t="s">
        <v>42</v>
      </c>
      <c r="F6" s="16" t="s">
        <v>41</v>
      </c>
      <c r="G6" s="15" t="s">
        <v>40</v>
      </c>
    </row>
    <row r="7" spans="3:7" ht="31.5" customHeight="1" thickBot="1" x14ac:dyDescent="0.25">
      <c r="C7" s="13" t="s">
        <v>39</v>
      </c>
      <c r="D7" s="11" t="s">
        <v>37</v>
      </c>
      <c r="E7" s="12">
        <v>41717</v>
      </c>
      <c r="F7" s="11"/>
      <c r="G7" s="14"/>
    </row>
    <row r="8" spans="3:7" ht="31.5" customHeight="1" thickBot="1" x14ac:dyDescent="0.25">
      <c r="C8" s="13" t="s">
        <v>38</v>
      </c>
      <c r="D8" s="11" t="s">
        <v>37</v>
      </c>
      <c r="E8" s="12">
        <v>41717</v>
      </c>
      <c r="F8" s="11"/>
      <c r="G8" s="14" t="s">
        <v>36</v>
      </c>
    </row>
    <row r="9" spans="3:7" ht="36.75" thickBot="1" x14ac:dyDescent="0.25">
      <c r="C9" s="13" t="s">
        <v>35</v>
      </c>
      <c r="D9" s="10" t="s">
        <v>32</v>
      </c>
      <c r="E9" s="12">
        <v>41862</v>
      </c>
      <c r="F9" s="11"/>
      <c r="G9" s="10" t="s">
        <v>34</v>
      </c>
    </row>
    <row r="10" spans="3:7" ht="36.75" thickBot="1" x14ac:dyDescent="0.25">
      <c r="C10" s="13" t="s">
        <v>33</v>
      </c>
      <c r="D10" s="10" t="s">
        <v>32</v>
      </c>
      <c r="E10" s="12">
        <v>41886</v>
      </c>
      <c r="F10" s="11"/>
      <c r="G10" s="10" t="s">
        <v>31</v>
      </c>
    </row>
    <row r="11" spans="3:7" ht="36.75" thickBot="1" x14ac:dyDescent="0.25">
      <c r="C11" s="13" t="s">
        <v>67</v>
      </c>
      <c r="D11" s="10" t="s">
        <v>32</v>
      </c>
      <c r="E11" s="12">
        <v>41892</v>
      </c>
      <c r="F11" s="11"/>
      <c r="G11" s="10" t="s">
        <v>31</v>
      </c>
    </row>
  </sheetData>
  <mergeCells count="1">
    <mergeCell ref="C5:G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I xmlns="5379d0d5-9059-462a-bff1-b0aa6ec922fa" xsi:nil="true"/>
    <Nome_x0020_do_x0020_Projeto xmlns="5379d0d5-9059-462a-bff1-b0aa6ec922f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97E5A8403EB2478CA25BF3816D643E" ma:contentTypeVersion="2" ma:contentTypeDescription="Crie um novo documento." ma:contentTypeScope="" ma:versionID="c16c7d40342aea277b508b10aac3985b">
  <xsd:schema xmlns:xsd="http://www.w3.org/2001/XMLSchema" xmlns:xs="http://www.w3.org/2001/XMLSchema" xmlns:p="http://schemas.microsoft.com/office/2006/metadata/properties" xmlns:ns2="5379d0d5-9059-462a-bff1-b0aa6ec922fa" targetNamespace="http://schemas.microsoft.com/office/2006/metadata/properties" ma:root="true" ma:fieldsID="c9411c30d5438e194eb5a940aee12023" ns2:_="">
    <xsd:import namespace="5379d0d5-9059-462a-bff1-b0aa6ec922fa"/>
    <xsd:element name="properties">
      <xsd:complexType>
        <xsd:sequence>
          <xsd:element name="documentManagement">
            <xsd:complexType>
              <xsd:all>
                <xsd:element ref="ns2:Nome_x0020_do_x0020_Projeto" minOccurs="0"/>
                <xsd:element ref="ns2:STI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9d0d5-9059-462a-bff1-b0aa6ec922fa" elementFormDefault="qualified">
    <xsd:import namespace="http://schemas.microsoft.com/office/2006/documentManagement/types"/>
    <xsd:import namespace="http://schemas.microsoft.com/office/infopath/2007/PartnerControls"/>
    <xsd:element name="Nome_x0020_do_x0020_Projeto" ma:index="8" nillable="true" ma:displayName="Nome do Projeto" ma:description="NOME DO PROJETO" ma:internalName="Nome_x0020_do_x0020_Projeto">
      <xsd:simpleType>
        <xsd:restriction base="dms:Text">
          <xsd:maxLength value="255"/>
        </xsd:restriction>
      </xsd:simpleType>
    </xsd:element>
    <xsd:element name="STI" ma:index="9" nillable="true" ma:displayName="STI" ma:internalName="STI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14EE28-1E30-45AE-B738-5D0876369931}">
  <ds:schemaRefs>
    <ds:schemaRef ds:uri="http://schemas.microsoft.com/office/2006/metadata/properties"/>
    <ds:schemaRef ds:uri="http://schemas.openxmlformats.org/package/2006/metadata/core-properties"/>
    <ds:schemaRef ds:uri="5379d0d5-9059-462a-bff1-b0aa6ec922fa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E96CBCB-D316-4A1A-98C0-FD40E6F88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318238-DC79-44ED-BA28-2C4A70438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9d0d5-9059-462a-bff1-b0aa6ec92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de Utilização</vt:lpstr>
      <vt:lpstr>Dados do Projeto</vt:lpstr>
      <vt:lpstr>Base</vt:lpstr>
      <vt:lpstr>Gráficos</vt:lpstr>
      <vt:lpstr>Controle de Versões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2014-09-16T23:47:26Z</dcterms:created>
  <dcterms:modified xsi:type="dcterms:W3CDTF">2017-11-09T13:07:17Z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0x010100F297E5A8403EB2478CA25BF3816D643E</vt:lpwstr>
  </property>
</Properties>
</file>