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hD\SPRING2022\Research\GH\CCGRID-submission\"/>
    </mc:Choice>
  </mc:AlternateContent>
  <xr:revisionPtr revIDLastSave="0" documentId="13_ncr:1_{9E1A51E4-5E68-489B-959B-B4235C0C9F9D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Real-world_dataset" sheetId="9" r:id="rId1"/>
    <sheet name="Synthetic_dataset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8" i="6" l="1"/>
  <c r="H9" i="6"/>
  <c r="H10" i="6"/>
  <c r="H11" i="6"/>
  <c r="H12" i="6"/>
  <c r="H6" i="6"/>
  <c r="H7" i="6"/>
  <c r="H5" i="6"/>
  <c r="L74" i="9"/>
  <c r="L75" i="9"/>
  <c r="L76" i="9"/>
  <c r="L77" i="9"/>
  <c r="L78" i="9"/>
  <c r="L79" i="9"/>
  <c r="L80" i="9"/>
  <c r="L81" i="9"/>
  <c r="K74" i="9"/>
  <c r="K75" i="9"/>
  <c r="K76" i="9"/>
  <c r="K77" i="9"/>
  <c r="K78" i="9"/>
  <c r="K79" i="9"/>
  <c r="K80" i="9"/>
  <c r="K81" i="9"/>
  <c r="L73" i="9"/>
  <c r="K73" i="9"/>
  <c r="J74" i="9"/>
  <c r="J75" i="9"/>
  <c r="J76" i="9"/>
  <c r="J77" i="9"/>
  <c r="J78" i="9"/>
  <c r="J79" i="9"/>
  <c r="J80" i="9"/>
  <c r="J81" i="9"/>
  <c r="J73" i="9"/>
  <c r="I74" i="9"/>
  <c r="I75" i="9"/>
  <c r="I76" i="9"/>
  <c r="I77" i="9"/>
  <c r="I78" i="9"/>
  <c r="I79" i="9"/>
  <c r="I80" i="9"/>
  <c r="I81" i="9"/>
  <c r="I73" i="9"/>
  <c r="H74" i="9"/>
  <c r="H75" i="9"/>
  <c r="H76" i="9"/>
  <c r="H77" i="9"/>
  <c r="H78" i="9"/>
  <c r="H79" i="9"/>
  <c r="H80" i="9"/>
  <c r="H81" i="9"/>
  <c r="H73" i="9"/>
  <c r="G74" i="9"/>
  <c r="G75" i="9"/>
  <c r="G76" i="9"/>
  <c r="G77" i="9"/>
  <c r="G78" i="9"/>
  <c r="G79" i="9"/>
  <c r="G80" i="9"/>
  <c r="G81" i="9"/>
  <c r="G73" i="9"/>
  <c r="F74" i="9"/>
  <c r="F75" i="9"/>
  <c r="F76" i="9"/>
  <c r="F77" i="9"/>
  <c r="F78" i="9"/>
  <c r="F79" i="9"/>
  <c r="F80" i="9"/>
  <c r="F81" i="9"/>
  <c r="F73" i="9"/>
  <c r="E74" i="9"/>
  <c r="E75" i="9"/>
  <c r="E76" i="9"/>
  <c r="E77" i="9"/>
  <c r="E78" i="9"/>
  <c r="E79" i="9"/>
  <c r="E80" i="9"/>
  <c r="E81" i="9"/>
  <c r="E73" i="9"/>
  <c r="D74" i="9"/>
  <c r="D75" i="9"/>
  <c r="D76" i="9"/>
  <c r="D77" i="9"/>
  <c r="D78" i="9"/>
  <c r="D79" i="9"/>
  <c r="D80" i="9"/>
  <c r="D81" i="9"/>
  <c r="D73" i="9"/>
  <c r="C42" i="9"/>
  <c r="C43" i="9"/>
  <c r="C44" i="9"/>
  <c r="C45" i="9"/>
  <c r="C46" i="9"/>
  <c r="C47" i="9"/>
  <c r="C48" i="9"/>
  <c r="C49" i="9"/>
  <c r="C41" i="9"/>
  <c r="U9" i="9"/>
  <c r="U10" i="9"/>
  <c r="U11" i="9"/>
  <c r="U12" i="9"/>
  <c r="U13" i="9"/>
  <c r="U14" i="9"/>
  <c r="U15" i="9"/>
  <c r="U16" i="9"/>
  <c r="U8" i="9"/>
</calcChain>
</file>

<file path=xl/sharedStrings.xml><?xml version="1.0" encoding="utf-8"?>
<sst xmlns="http://schemas.openxmlformats.org/spreadsheetml/2006/main" count="113" uniqueCount="67">
  <si>
    <t>Dataset</t>
  </si>
  <si>
    <t>Speedup</t>
  </si>
  <si>
    <t>Classic S and C</t>
  </si>
  <si>
    <t>Sort Q</t>
  </si>
  <si>
    <t>Initial Labeling</t>
  </si>
  <si>
    <t>Sequential time</t>
  </si>
  <si>
    <t>Parallel time</t>
  </si>
  <si>
    <t>Prefixsum</t>
  </si>
  <si>
    <t>All filters</t>
  </si>
  <si>
    <t>LSMF</t>
  </si>
  <si>
    <t>CMF</t>
  </si>
  <si>
    <t>ne_10m_ocean(36), ne_10m_land(1)</t>
  </si>
  <si>
    <t>ne_10m_ocean(0), ne_10m_land(4)</t>
  </si>
  <si>
    <t>ne_10m_ocean(0),  continents(521)</t>
  </si>
  <si>
    <t>ne_10m_ocean(0),  ne_10m_land(1661)</t>
  </si>
  <si>
    <t>ne_10m_ocean(2742),  ne_10m_land(1048)</t>
  </si>
  <si>
    <t>ne_10m_ocean(2742),  ne_10m_land(1081)</t>
  </si>
  <si>
    <t>ne_10m_ocean(2742),  ne_10m_land(1193)</t>
  </si>
  <si>
    <t>ne_10m_ocean(2741),  ne_10m_land(1048)</t>
  </si>
  <si>
    <t>CMF+LSMF</t>
  </si>
  <si>
    <t>#</t>
  </si>
  <si>
    <t>Degenerate count</t>
  </si>
  <si>
    <t>Non-degenerate count</t>
  </si>
  <si>
    <t>Intersection count kernel</t>
  </si>
  <si>
    <t>CF</t>
  </si>
  <si>
    <t>CF+LSMF</t>
  </si>
  <si>
    <t>Parallel Time</t>
  </si>
  <si>
    <t>Lakes (851348)</t>
  </si>
  <si>
    <t>S</t>
  </si>
  <si>
    <t>C</t>
  </si>
  <si>
    <t>Number of Intersections</t>
  </si>
  <si>
    <t>Total candidate edge pairs</t>
  </si>
  <si>
    <t>After CMF</t>
  </si>
  <si>
    <t>After LSMF</t>
  </si>
  <si>
    <t>After CF</t>
  </si>
  <si>
    <t>Count Intersections</t>
  </si>
  <si>
    <t>Create MapQ List</t>
  </si>
  <si>
    <t>Save Intersection Vertices</t>
  </si>
  <si>
    <t>ne_10m_ocean(0),  continents(1661)</t>
  </si>
  <si>
    <t>ne_10m_ocean(2742), continents(1048)</t>
  </si>
  <si>
    <t>ne_10m_ocean(2742),  continents(1081)</t>
  </si>
  <si>
    <t>ne_10m_ocean(2742),  continents(1193)</t>
  </si>
  <si>
    <t>ne_10m_ocean(2741),  continents(1048)</t>
  </si>
  <si>
    <t>Calculate Intersections</t>
  </si>
  <si>
    <t>Label Intersections</t>
  </si>
  <si>
    <t>Trace Result</t>
  </si>
  <si>
    <t>|P|</t>
  </si>
  <si>
    <t>|Q|</t>
  </si>
  <si>
    <t>|P|+|Q|</t>
  </si>
  <si>
    <t>|Result|</t>
  </si>
  <si>
    <t>Create Map Q List</t>
  </si>
  <si>
    <t xml:space="preserve">Map Q / Intersection save kernel </t>
  </si>
  <si>
    <t xml:space="preserve">Save Intersection Vertices </t>
  </si>
  <si>
    <t>No filters</t>
  </si>
  <si>
    <t>Case i</t>
  </si>
  <si>
    <t>Case ii</t>
  </si>
  <si>
    <t xml:space="preserve">Case iv </t>
  </si>
  <si>
    <t>Polygon Size</t>
  </si>
  <si>
    <t>Performance of our GPU polygon clipping algorithmon a sythetic dataset (All times in microsecond)</t>
  </si>
  <si>
    <t xml:space="preserve">(2) Number of surviving candidate edge pairs after each filter in different kernels </t>
  </si>
  <si>
    <t>(3) Timing breakdown for different filter configurations [All times are in microseconds]</t>
  </si>
  <si>
    <t>(4) Percentage reductions in different kernel run times after applying different filter tests</t>
  </si>
  <si>
    <t xml:space="preserve">Total sequential time </t>
  </si>
  <si>
    <t xml:space="preserve">Paralle time </t>
  </si>
  <si>
    <t xml:space="preserve">Phases in sequential code  </t>
  </si>
  <si>
    <t>Kernels in parallel code</t>
  </si>
  <si>
    <t>(1) Performance of our GPU polygon clipping algorithm on real-world datasets (execution times excluding I/O times) - Sequential code with filters [All times are in microseconds]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</si>
</sst>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charset val="1"/>
    </font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0" tint="-4.9989318521683403E-2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1" xfId="0" applyFill="1" applyBorder="1"/>
    <xf numFmtId="0" fontId="3" fillId="7" borderId="0" xfId="0" applyFont="1" applyFill="1"/>
    <xf numFmtId="0" fontId="0" fillId="7" borderId="0" xfId="0" applyFill="1" applyAlignment="1">
      <alignment wrapText="1"/>
    </xf>
    <xf numFmtId="0" fontId="0" fillId="7" borderId="0" xfId="0" applyFill="1"/>
    <xf numFmtId="0" fontId="0" fillId="0" borderId="3" xfId="0" applyBorder="1"/>
    <xf numFmtId="0" fontId="0" fillId="0" borderId="3" xfId="0" applyBorder="1" applyAlignment="1">
      <alignment wrapText="1"/>
    </xf>
    <xf numFmtId="0" fontId="3" fillId="0" borderId="0" xfId="0" applyFont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wrapText="1"/>
    </xf>
    <xf numFmtId="0" fontId="3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4" fillId="20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 wrapText="1"/>
    </xf>
    <xf numFmtId="0" fontId="3" fillId="19" borderId="1" xfId="0" applyFont="1" applyFill="1" applyBorder="1" applyAlignment="1">
      <alignment horizontal="center" vertical="center" wrapText="1"/>
    </xf>
    <xf numFmtId="0" fontId="3" fillId="13" borderId="2" xfId="0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5B9BD5"/>
      <rgbColor rgb="FF8EAADB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083"/>
      <rgbColor rgb="FF4472C4"/>
      <rgbColor rgb="FF33CCCC"/>
      <rgbColor rgb="FF92D05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E480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9A6E4"/>
      <color rgb="FFF983D2"/>
      <color rgb="FFFDCBEC"/>
      <color rgb="FFF75BC3"/>
      <color rgb="FFFBABE0"/>
      <color rgb="FFEEC68A"/>
      <color rgb="FFBF7D1B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320" b="0" i="0" u="none" strike="noStrike" baseline="0">
                <a:effectLst/>
              </a:rPr>
              <a:t>Sequential time breakdown for major steps in Foster’s algorithm using different datasets. </a:t>
            </a:r>
            <a:endParaRPr lang="en-US"/>
          </a:p>
        </c:rich>
      </c:tx>
      <c:layout>
        <c:manualLayout>
          <c:xMode val="edge"/>
          <c:yMode val="edge"/>
          <c:x val="0.1050844100876842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'Real-world_dataset'!$K$7</c:f>
              <c:strCache>
                <c:ptCount val="1"/>
                <c:pt idx="0">
                  <c:v>Calculate Intersections</c:v>
                </c:pt>
              </c:strCache>
            </c:strRef>
          </c:tx>
          <c:spPr>
            <a:pattFill prst="smGrid">
              <a:fgClr>
                <a:schemeClr val="accent6">
                  <a:lumMod val="40000"/>
                  <a:lumOff val="60000"/>
                </a:schemeClr>
              </a:fgClr>
              <a:bgClr>
                <a:schemeClr val="bg1"/>
              </a:bgClr>
            </a:patt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val>
            <c:numRef>
              <c:f>'Real-world_dataset'!$K$8:$K$16</c:f>
              <c:numCache>
                <c:formatCode>General</c:formatCode>
                <c:ptCount val="9"/>
                <c:pt idx="0">
                  <c:v>38420581</c:v>
                </c:pt>
                <c:pt idx="1">
                  <c:v>34597863</c:v>
                </c:pt>
                <c:pt idx="2">
                  <c:v>64427211</c:v>
                </c:pt>
                <c:pt idx="3">
                  <c:v>18017250</c:v>
                </c:pt>
                <c:pt idx="4">
                  <c:v>9042712</c:v>
                </c:pt>
                <c:pt idx="5">
                  <c:v>2048752</c:v>
                </c:pt>
                <c:pt idx="6">
                  <c:v>560809</c:v>
                </c:pt>
                <c:pt idx="7">
                  <c:v>438353</c:v>
                </c:pt>
                <c:pt idx="8">
                  <c:v>1446585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1-4952-9873-63E56FCBB38C}"/>
            </c:ext>
          </c:extLst>
        </c:ser>
        <c:ser>
          <c:idx val="1"/>
          <c:order val="1"/>
          <c:tx>
            <c:strRef>
              <c:f>'Real-world_dataset'!$L$7</c:f>
              <c:strCache>
                <c:ptCount val="1"/>
                <c:pt idx="0">
                  <c:v>Label Intersections</c:v>
                </c:pt>
              </c:strCache>
            </c:strRef>
          </c:tx>
          <c:spPr>
            <a:pattFill prst="dkUpDiag">
              <a:fgClr>
                <a:schemeClr val="accent5">
                  <a:lumMod val="40000"/>
                  <a:lumOff val="60000"/>
                </a:schemeClr>
              </a:fgClr>
              <a:bgClr>
                <a:schemeClr val="bg1"/>
              </a:bgClr>
            </a:pattFill>
            <a:ln>
              <a:solidFill>
                <a:schemeClr val="accent5">
                  <a:lumMod val="50000"/>
                </a:schemeClr>
              </a:solidFill>
            </a:ln>
            <a:effectLst/>
          </c:spPr>
          <c:invertIfNegative val="0"/>
          <c:val>
            <c:numRef>
              <c:f>'Real-world_dataset'!$L$8:$L$16</c:f>
              <c:numCache>
                <c:formatCode>General</c:formatCode>
                <c:ptCount val="9"/>
                <c:pt idx="0">
                  <c:v>4909</c:v>
                </c:pt>
                <c:pt idx="1">
                  <c:v>4128</c:v>
                </c:pt>
                <c:pt idx="2">
                  <c:v>6283</c:v>
                </c:pt>
                <c:pt idx="3">
                  <c:v>5349</c:v>
                </c:pt>
                <c:pt idx="4">
                  <c:v>3709</c:v>
                </c:pt>
                <c:pt idx="5">
                  <c:v>672</c:v>
                </c:pt>
                <c:pt idx="6">
                  <c:v>543</c:v>
                </c:pt>
                <c:pt idx="7">
                  <c:v>526</c:v>
                </c:pt>
                <c:pt idx="8">
                  <c:v>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91-4952-9873-63E56FCBB38C}"/>
            </c:ext>
          </c:extLst>
        </c:ser>
        <c:ser>
          <c:idx val="2"/>
          <c:order val="2"/>
          <c:tx>
            <c:strRef>
              <c:f>'Real-world_dataset'!$M$7</c:f>
              <c:strCache>
                <c:ptCount val="1"/>
                <c:pt idx="0">
                  <c:v>Trace Result</c:v>
                </c:pt>
              </c:strCache>
            </c:strRef>
          </c:tx>
          <c:spPr>
            <a:pattFill prst="smCheck">
              <a:fgClr>
                <a:schemeClr val="accent4">
                  <a:lumMod val="60000"/>
                  <a:lumOff val="40000"/>
                </a:schemeClr>
              </a:fgClr>
            </a:pattFill>
            <a:ln>
              <a:solidFill>
                <a:schemeClr val="accent4">
                  <a:lumMod val="50000"/>
                </a:schemeClr>
              </a:solidFill>
            </a:ln>
            <a:effectLst/>
          </c:spPr>
          <c:invertIfNegative val="0"/>
          <c:val>
            <c:numRef>
              <c:f>'Real-world_dataset'!$M$8:$M$16</c:f>
              <c:numCache>
                <c:formatCode>General</c:formatCode>
                <c:ptCount val="9"/>
                <c:pt idx="0">
                  <c:v>3117</c:v>
                </c:pt>
                <c:pt idx="1">
                  <c:v>333</c:v>
                </c:pt>
                <c:pt idx="2">
                  <c:v>546</c:v>
                </c:pt>
                <c:pt idx="3">
                  <c:v>2915</c:v>
                </c:pt>
                <c:pt idx="4">
                  <c:v>1307</c:v>
                </c:pt>
                <c:pt idx="5">
                  <c:v>86</c:v>
                </c:pt>
                <c:pt idx="6">
                  <c:v>78</c:v>
                </c:pt>
                <c:pt idx="7">
                  <c:v>84</c:v>
                </c:pt>
                <c:pt idx="8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91-4952-9873-63E56FCBB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7349584"/>
        <c:axId val="1557350416"/>
      </c:barChart>
      <c:catAx>
        <c:axId val="155734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Real-world polygon 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7350416"/>
        <c:crosses val="autoZero"/>
        <c:auto val="1"/>
        <c:lblAlgn val="ctr"/>
        <c:lblOffset val="100"/>
        <c:noMultiLvlLbl val="0"/>
      </c:catAx>
      <c:valAx>
        <c:axId val="1557350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Time in µs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734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320" b="0" i="0" u="none" strike="noStrike" baseline="0">
                <a:effectLst/>
              </a:rPr>
              <a:t>Kernel execution timings for datasets in log scale.</a:t>
            </a:r>
            <a:r>
              <a:rPr lang="en-US" sz="132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099346405228758"/>
          <c:y val="4.301075268817204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37256346176836"/>
          <c:y val="5.4765432098765429E-2"/>
          <c:w val="0.81604002243806872"/>
          <c:h val="0.576694079906678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'Real-world_dataset'!$O$7</c:f>
              <c:strCache>
                <c:ptCount val="1"/>
                <c:pt idx="0">
                  <c:v>Count Intersections</c:v>
                </c:pt>
              </c:strCache>
            </c:strRef>
          </c:tx>
          <c:spPr>
            <a:pattFill prst="zigZag">
              <a:fgClr>
                <a:srgbClr val="FDCBEC"/>
              </a:fgClr>
              <a:bgClr>
                <a:schemeClr val="bg1"/>
              </a:bgClr>
            </a:pattFill>
            <a:ln>
              <a:solidFill>
                <a:srgbClr val="F983D2"/>
              </a:solidFill>
            </a:ln>
            <a:effectLst/>
          </c:spPr>
          <c:invertIfNegative val="0"/>
          <c:val>
            <c:numRef>
              <c:f>'Real-world_dataset'!$O$8:$O$16</c:f>
              <c:numCache>
                <c:formatCode>General</c:formatCode>
                <c:ptCount val="9"/>
                <c:pt idx="0">
                  <c:v>754485.10699999996</c:v>
                </c:pt>
                <c:pt idx="1">
                  <c:v>503990.723</c:v>
                </c:pt>
                <c:pt idx="2">
                  <c:v>813308.47200000007</c:v>
                </c:pt>
                <c:pt idx="3">
                  <c:v>164108.87099999998</c:v>
                </c:pt>
                <c:pt idx="4">
                  <c:v>103175.743</c:v>
                </c:pt>
                <c:pt idx="5">
                  <c:v>18106.238999999998</c:v>
                </c:pt>
                <c:pt idx="6">
                  <c:v>8802.0159999999996</c:v>
                </c:pt>
                <c:pt idx="7">
                  <c:v>5715.9679999999998</c:v>
                </c:pt>
                <c:pt idx="8">
                  <c:v>16646.432999999997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5-43A4-8D0F-C7FC9D47B61C}"/>
            </c:ext>
          </c:extLst>
        </c:ser>
        <c:ser>
          <c:idx val="2"/>
          <c:order val="2"/>
          <c:tx>
            <c:strRef>
              <c:f>'Real-world_dataset'!$Q$7</c:f>
              <c:strCache>
                <c:ptCount val="1"/>
                <c:pt idx="0">
                  <c:v>Create Map Q List</c:v>
                </c:pt>
              </c:strCache>
            </c:strRef>
          </c:tx>
          <c:spPr>
            <a:pattFill prst="smGrid">
              <a:fgClr>
                <a:schemeClr val="accent5">
                  <a:lumMod val="40000"/>
                  <a:lumOff val="60000"/>
                </a:schemeClr>
              </a:fgClr>
              <a:bgClr>
                <a:schemeClr val="bg1"/>
              </a:bgClr>
            </a:patt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val>
            <c:numRef>
              <c:f>'Real-world_dataset'!$Q$8:$Q$16</c:f>
              <c:numCache>
                <c:formatCode>General</c:formatCode>
                <c:ptCount val="9"/>
                <c:pt idx="0">
                  <c:v>5580.5439999999999</c:v>
                </c:pt>
                <c:pt idx="1">
                  <c:v>175725.723</c:v>
                </c:pt>
                <c:pt idx="2">
                  <c:v>278523.59000000003</c:v>
                </c:pt>
                <c:pt idx="3">
                  <c:v>10135.552</c:v>
                </c:pt>
                <c:pt idx="4">
                  <c:v>7401.6</c:v>
                </c:pt>
                <c:pt idx="5">
                  <c:v>982.65599999999995</c:v>
                </c:pt>
                <c:pt idx="6">
                  <c:v>989.15200000000004</c:v>
                </c:pt>
                <c:pt idx="7">
                  <c:v>999.42399999999998</c:v>
                </c:pt>
                <c:pt idx="8">
                  <c:v>990.048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85-43A4-8D0F-C7FC9D47B61C}"/>
            </c:ext>
          </c:extLst>
        </c:ser>
        <c:ser>
          <c:idx val="3"/>
          <c:order val="3"/>
          <c:tx>
            <c:strRef>
              <c:f>'Real-world_dataset'!$R$7</c:f>
              <c:strCache>
                <c:ptCount val="1"/>
                <c:pt idx="0">
                  <c:v>Save Intersection Vertices</c:v>
                </c:pt>
              </c:strCache>
            </c:strRef>
          </c:tx>
          <c:spPr>
            <a:pattFill prst="lgConfetti">
              <a:fgClr>
                <a:schemeClr val="accent4">
                  <a:lumMod val="40000"/>
                  <a:lumOff val="60000"/>
                </a:schemeClr>
              </a:fgClr>
              <a:bgClr>
                <a:schemeClr val="bg1"/>
              </a:bgClr>
            </a:patt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val>
            <c:numRef>
              <c:f>'Real-world_dataset'!$R$8:$R$16</c:f>
              <c:numCache>
                <c:formatCode>General</c:formatCode>
                <c:ptCount val="9"/>
                <c:pt idx="0">
                  <c:v>4452.1279999999997</c:v>
                </c:pt>
                <c:pt idx="1">
                  <c:v>177001.633</c:v>
                </c:pt>
                <c:pt idx="2">
                  <c:v>275238.15899999999</c:v>
                </c:pt>
                <c:pt idx="3">
                  <c:v>10939.36</c:v>
                </c:pt>
                <c:pt idx="4">
                  <c:v>1593.568</c:v>
                </c:pt>
                <c:pt idx="5">
                  <c:v>1093.568</c:v>
                </c:pt>
                <c:pt idx="6">
                  <c:v>323.29599999999999</c:v>
                </c:pt>
                <c:pt idx="7">
                  <c:v>288.16000000000003</c:v>
                </c:pt>
                <c:pt idx="8">
                  <c:v>867.26400000000001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85-43A4-8D0F-C7FC9D47B61C}"/>
            </c:ext>
          </c:extLst>
        </c:ser>
        <c:ser>
          <c:idx val="4"/>
          <c:order val="4"/>
          <c:tx>
            <c:strRef>
              <c:f>'Real-world_dataset'!$S$7</c:f>
              <c:strCache>
                <c:ptCount val="1"/>
                <c:pt idx="0">
                  <c:v>Sort Q</c:v>
                </c:pt>
              </c:strCache>
            </c:strRef>
          </c:tx>
          <c:spPr>
            <a:pattFill prst="dkUpDiag">
              <a:fgClr>
                <a:schemeClr val="bg2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bg2">
                  <a:lumMod val="25000"/>
                </a:schemeClr>
              </a:solidFill>
            </a:ln>
            <a:effectLst/>
          </c:spPr>
          <c:invertIfNegative val="0"/>
          <c:val>
            <c:numRef>
              <c:f>'Real-world_dataset'!$S$8:$S$16</c:f>
              <c:numCache>
                <c:formatCode>General</c:formatCode>
                <c:ptCount val="9"/>
                <c:pt idx="0">
                  <c:v>21.28</c:v>
                </c:pt>
                <c:pt idx="1">
                  <c:v>9.152000000000001</c:v>
                </c:pt>
                <c:pt idx="2">
                  <c:v>11.584000000000001</c:v>
                </c:pt>
                <c:pt idx="3">
                  <c:v>44.32</c:v>
                </c:pt>
                <c:pt idx="4">
                  <c:v>38.72</c:v>
                </c:pt>
                <c:pt idx="5">
                  <c:v>16.416</c:v>
                </c:pt>
                <c:pt idx="6">
                  <c:v>40.736000000000004</c:v>
                </c:pt>
                <c:pt idx="7">
                  <c:v>73.728000000000009</c:v>
                </c:pt>
                <c:pt idx="8">
                  <c:v>5.5040000000000004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85-43A4-8D0F-C7FC9D47B61C}"/>
            </c:ext>
          </c:extLst>
        </c:ser>
        <c:ser>
          <c:idx val="5"/>
          <c:order val="5"/>
          <c:tx>
            <c:strRef>
              <c:f>'Real-world_dataset'!$T$7</c:f>
              <c:strCache>
                <c:ptCount val="1"/>
                <c:pt idx="0">
                  <c:v>Initial Labeling</c:v>
                </c:pt>
              </c:strCache>
            </c:strRef>
          </c:tx>
          <c:spPr>
            <a:pattFill prst="smCheck">
              <a:fgClr>
                <a:schemeClr val="accent6">
                  <a:lumMod val="40000"/>
                  <a:lumOff val="60000"/>
                </a:schemeClr>
              </a:fgClr>
              <a:bgClr>
                <a:schemeClr val="bg1"/>
              </a:bgClr>
            </a:patt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val>
            <c:numRef>
              <c:f>'Real-world_dataset'!$T$8:$T$16</c:f>
              <c:numCache>
                <c:formatCode>General</c:formatCode>
                <c:ptCount val="9"/>
                <c:pt idx="0">
                  <c:v>10.368</c:v>
                </c:pt>
                <c:pt idx="1">
                  <c:v>12.192</c:v>
                </c:pt>
                <c:pt idx="2">
                  <c:v>14.176</c:v>
                </c:pt>
                <c:pt idx="3">
                  <c:v>29.696000000000002</c:v>
                </c:pt>
                <c:pt idx="4">
                  <c:v>13.536</c:v>
                </c:pt>
                <c:pt idx="5">
                  <c:v>14.56</c:v>
                </c:pt>
                <c:pt idx="6">
                  <c:v>8.2880000000000003</c:v>
                </c:pt>
                <c:pt idx="7">
                  <c:v>8.6079999999999988</c:v>
                </c:pt>
                <c:pt idx="8">
                  <c:v>22.24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85-43A4-8D0F-C7FC9D47B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501999"/>
        <c:axId val="77949825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'Real-world_dataset'!$P$7</c15:sqref>
                        </c15:formulaRef>
                      </c:ext>
                    </c:extLst>
                    <c:strCache>
                      <c:ptCount val="1"/>
                      <c:pt idx="0">
                        <c:v>Prefixsum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'Real-world_dataset'!$P$8:$P$16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2935.0079999999998</c:v>
                      </c:pt>
                      <c:pt idx="1">
                        <c:v>2225.0239999999999</c:v>
                      </c:pt>
                      <c:pt idx="2">
                        <c:v>3118.944</c:v>
                      </c:pt>
                      <c:pt idx="3">
                        <c:v>1955.712</c:v>
                      </c:pt>
                      <c:pt idx="4">
                        <c:v>1894.6559999999999</c:v>
                      </c:pt>
                      <c:pt idx="5">
                        <c:v>518.43200000000002</c:v>
                      </c:pt>
                      <c:pt idx="6">
                        <c:v>335.904</c:v>
                      </c:pt>
                      <c:pt idx="7">
                        <c:v>331.64800000000002</c:v>
                      </c:pt>
                      <c:pt idx="8">
                        <c:v>448.57599999999996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B385-43A4-8D0F-C7FC9D47B61C}"/>
                  </c:ext>
                </c:extLst>
              </c15:ser>
            </c15:filteredBarSeries>
          </c:ext>
        </c:extLst>
      </c:barChart>
      <c:catAx>
        <c:axId val="779501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/>
                  <a:t>Real-world polygon dataset</a:t>
                </a:r>
              </a:p>
            </c:rich>
          </c:tx>
          <c:layout>
            <c:manualLayout>
              <c:xMode val="edge"/>
              <c:yMode val="edge"/>
              <c:x val="0.35979132505344047"/>
              <c:y val="0.70140537605213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9498255"/>
        <c:crosses val="autoZero"/>
        <c:auto val="1"/>
        <c:lblAlgn val="ctr"/>
        <c:lblOffset val="100"/>
        <c:noMultiLvlLbl val="0"/>
      </c:catAx>
      <c:valAx>
        <c:axId val="7794982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/>
                  <a:t>Time</a:t>
                </a:r>
                <a:r>
                  <a:rPr lang="en-US" sz="1200" b="1" baseline="0"/>
                  <a:t> in µs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950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5659009118705525E-3"/>
          <c:y val="0.78288315684677345"/>
          <c:w val="0.98045727693495399"/>
          <c:h val="0.1508518993265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320" b="0" i="0" u="none" strike="noStrike" baseline="0">
                <a:effectLst/>
              </a:rPr>
              <a:t>% Reduction in </a:t>
            </a:r>
            <a:r>
              <a:rPr lang="en-US" sz="1320" b="0" i="1" u="none" strike="noStrike" baseline="0">
                <a:effectLst/>
              </a:rPr>
              <a:t>Count intersection </a:t>
            </a:r>
            <a:r>
              <a:rPr lang="en-US" sz="1320" b="0" i="0" u="none" strike="noStrike" baseline="0">
                <a:effectLst/>
              </a:rPr>
              <a:t>kernel run time after applying different filter configurations</a:t>
            </a:r>
            <a:r>
              <a:rPr lang="en-US" sz="1320" b="0" i="0" u="none" strike="noStrike" baseline="0"/>
              <a:t> </a:t>
            </a:r>
            <a:br>
              <a:rPr lang="en-US" sz="1320" b="0" i="0" u="none" strike="noStrike" baseline="0"/>
            </a:b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'Real-world_dataset'!$D$72</c:f>
              <c:strCache>
                <c:ptCount val="1"/>
                <c:pt idx="0">
                  <c:v>CMF</c:v>
                </c:pt>
              </c:strCache>
            </c:strRef>
          </c:tx>
          <c:spPr>
            <a:pattFill prst="dkDnDiag">
              <a:fgClr>
                <a:schemeClr val="accent1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val>
            <c:numRef>
              <c:f>'Real-world_dataset'!$D$73:$D$81</c:f>
              <c:numCache>
                <c:formatCode>General</c:formatCode>
                <c:ptCount val="9"/>
                <c:pt idx="0">
                  <c:v>7.7299946060974065</c:v>
                </c:pt>
                <c:pt idx="1">
                  <c:v>-0.45638649567246148</c:v>
                </c:pt>
                <c:pt idx="2">
                  <c:v>11.351108450758431</c:v>
                </c:pt>
                <c:pt idx="3">
                  <c:v>15.204492114468053</c:v>
                </c:pt>
                <c:pt idx="4">
                  <c:v>38.007661240887835</c:v>
                </c:pt>
                <c:pt idx="5">
                  <c:v>50.676325998244778</c:v>
                </c:pt>
                <c:pt idx="6">
                  <c:v>3.0342875315365347</c:v>
                </c:pt>
                <c:pt idx="7">
                  <c:v>35.075793548408413</c:v>
                </c:pt>
                <c:pt idx="8">
                  <c:v>43.625307549122574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D-47F5-ACBC-DC66A47D5AA4}"/>
            </c:ext>
          </c:extLst>
        </c:ser>
        <c:ser>
          <c:idx val="1"/>
          <c:order val="1"/>
          <c:tx>
            <c:strRef>
              <c:f>'Real-world_dataset'!$E$72</c:f>
              <c:strCache>
                <c:ptCount val="1"/>
                <c:pt idx="0">
                  <c:v>LSMF</c:v>
                </c:pt>
              </c:strCache>
            </c:strRef>
          </c:tx>
          <c:spPr>
            <a:pattFill prst="openDmnd">
              <a:fgClr>
                <a:schemeClr val="accent2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val>
            <c:numRef>
              <c:f>'Real-world_dataset'!$E$73:$E$81</c:f>
              <c:numCache>
                <c:formatCode>General</c:formatCode>
                <c:ptCount val="9"/>
                <c:pt idx="0">
                  <c:v>82.299228894732082</c:v>
                </c:pt>
                <c:pt idx="1">
                  <c:v>81.515805279528934</c:v>
                </c:pt>
                <c:pt idx="2">
                  <c:v>82.798783043808839</c:v>
                </c:pt>
                <c:pt idx="3">
                  <c:v>81.257503552507814</c:v>
                </c:pt>
                <c:pt idx="4">
                  <c:v>82.537085699712208</c:v>
                </c:pt>
                <c:pt idx="5">
                  <c:v>79.369160140259496</c:v>
                </c:pt>
                <c:pt idx="6">
                  <c:v>79.738052260103629</c:v>
                </c:pt>
                <c:pt idx="7">
                  <c:v>79.716774713574864</c:v>
                </c:pt>
                <c:pt idx="8">
                  <c:v>81.57809817642233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FD-47F5-ACBC-DC66A47D5AA4}"/>
            </c:ext>
          </c:extLst>
        </c:ser>
        <c:ser>
          <c:idx val="2"/>
          <c:order val="2"/>
          <c:tx>
            <c:strRef>
              <c:f>'Real-world_dataset'!$F$72</c:f>
              <c:strCache>
                <c:ptCount val="1"/>
                <c:pt idx="0">
                  <c:v>CMF+LSMF</c:v>
                </c:pt>
              </c:strCache>
            </c:strRef>
          </c:tx>
          <c:spPr>
            <a:pattFill prst="zigZag">
              <a:fgClr>
                <a:schemeClr val="bg1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val>
            <c:numRef>
              <c:f>'Real-world_dataset'!$F$73:$F$81</c:f>
              <c:numCache>
                <c:formatCode>General</c:formatCode>
                <c:ptCount val="9"/>
                <c:pt idx="0">
                  <c:v>83.677956476087985</c:v>
                </c:pt>
                <c:pt idx="1">
                  <c:v>82.115800178534798</c:v>
                </c:pt>
                <c:pt idx="2">
                  <c:v>84.523295156836539</c:v>
                </c:pt>
                <c:pt idx="3">
                  <c:v>85.010900021352242</c:v>
                </c:pt>
                <c:pt idx="4">
                  <c:v>87.229522902495958</c:v>
                </c:pt>
                <c:pt idx="5">
                  <c:v>89.621132008865629</c:v>
                </c:pt>
                <c:pt idx="6">
                  <c:v>81.770059396319169</c:v>
                </c:pt>
                <c:pt idx="7">
                  <c:v>87.241270729228631</c:v>
                </c:pt>
                <c:pt idx="8">
                  <c:v>88.204205779314066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FD-47F5-ACBC-DC66A47D5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0754144"/>
        <c:axId val="1330756640"/>
      </c:barChart>
      <c:catAx>
        <c:axId val="133075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/>
                  <a:t>Real-world polygon 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0756640"/>
        <c:crosses val="autoZero"/>
        <c:auto val="1"/>
        <c:lblAlgn val="ctr"/>
        <c:lblOffset val="100"/>
        <c:noMultiLvlLbl val="0"/>
      </c:catAx>
      <c:valAx>
        <c:axId val="13307566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 baseline="0"/>
                  <a:t> % Reduction in Kernel Time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075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% Reduction in </a:t>
            </a:r>
            <a:r>
              <a:rPr lang="en-US" i="1"/>
              <a:t>Map Q</a:t>
            </a:r>
            <a:r>
              <a:rPr lang="en-US"/>
              <a:t> kernel run time after applying different filter configurations.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'Real-world_dataset'!$G$72</c:f>
              <c:strCache>
                <c:ptCount val="1"/>
                <c:pt idx="0">
                  <c:v>CF</c:v>
                </c:pt>
              </c:strCache>
            </c:strRef>
          </c:tx>
          <c:spPr>
            <a:pattFill prst="pct50">
              <a:fgClr>
                <a:srgbClr val="C9A6E4"/>
              </a:fgClr>
              <a:bgClr>
                <a:schemeClr val="bg1"/>
              </a:bgClr>
            </a:pattFill>
            <a:ln>
              <a:solidFill>
                <a:srgbClr val="7030A0"/>
              </a:solidFill>
            </a:ln>
            <a:effectLst/>
          </c:spPr>
          <c:invertIfNegative val="0"/>
          <c:val>
            <c:numRef>
              <c:f>'Real-world_dataset'!$G$73:$G$81</c:f>
              <c:numCache>
                <c:formatCode>General</c:formatCode>
                <c:ptCount val="9"/>
                <c:pt idx="0">
                  <c:v>99.734506709210947</c:v>
                </c:pt>
                <c:pt idx="1">
                  <c:v>1.7578804024696666</c:v>
                </c:pt>
                <c:pt idx="2">
                  <c:v>21.968165778173727</c:v>
                </c:pt>
                <c:pt idx="3">
                  <c:v>90.694484574014027</c:v>
                </c:pt>
                <c:pt idx="4">
                  <c:v>97.50576269619998</c:v>
                </c:pt>
                <c:pt idx="5">
                  <c:v>98.694502319661368</c:v>
                </c:pt>
                <c:pt idx="6">
                  <c:v>95.596999508466482</c:v>
                </c:pt>
                <c:pt idx="7">
                  <c:v>95.570174640445302</c:v>
                </c:pt>
                <c:pt idx="8">
                  <c:v>98.467529878504095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9-4668-A923-129DF18F812F}"/>
            </c:ext>
          </c:extLst>
        </c:ser>
        <c:ser>
          <c:idx val="1"/>
          <c:order val="1"/>
          <c:tx>
            <c:strRef>
              <c:f>'Real-world_dataset'!$H$72</c:f>
              <c:strCache>
                <c:ptCount val="1"/>
                <c:pt idx="0">
                  <c:v>LSMF</c:v>
                </c:pt>
              </c:strCache>
            </c:strRef>
          </c:tx>
          <c:spPr>
            <a:pattFill prst="ltHorz">
              <a:fgClr>
                <a:schemeClr val="accent6">
                  <a:lumMod val="40000"/>
                  <a:lumOff val="60000"/>
                </a:schemeClr>
              </a:fgClr>
              <a:bgClr>
                <a:schemeClr val="bg1"/>
              </a:bgClr>
            </a:patt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val>
            <c:numRef>
              <c:f>'Real-world_dataset'!$H$73:$H$81</c:f>
              <c:numCache>
                <c:formatCode>General</c:formatCode>
                <c:ptCount val="9"/>
                <c:pt idx="0">
                  <c:v>86.169110969613868</c:v>
                </c:pt>
                <c:pt idx="1">
                  <c:v>86.206339453168468</c:v>
                </c:pt>
                <c:pt idx="2">
                  <c:v>86.663402457364484</c:v>
                </c:pt>
                <c:pt idx="3">
                  <c:v>86.323641489730448</c:v>
                </c:pt>
                <c:pt idx="4">
                  <c:v>86.113731316461667</c:v>
                </c:pt>
                <c:pt idx="5">
                  <c:v>83.751657432375268</c:v>
                </c:pt>
                <c:pt idx="6">
                  <c:v>74.873519166245188</c:v>
                </c:pt>
                <c:pt idx="7">
                  <c:v>75.005385190202261</c:v>
                </c:pt>
                <c:pt idx="8">
                  <c:v>83.788226502464838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B9-4668-A923-129DF18F812F}"/>
            </c:ext>
          </c:extLst>
        </c:ser>
        <c:ser>
          <c:idx val="2"/>
          <c:order val="2"/>
          <c:tx>
            <c:strRef>
              <c:f>'Real-world_dataset'!$I$72</c:f>
              <c:strCache>
                <c:ptCount val="1"/>
                <c:pt idx="0">
                  <c:v>CF+LSMF</c:v>
                </c:pt>
              </c:strCache>
            </c:strRef>
          </c:tx>
          <c:spPr>
            <a:pattFill prst="smCheck">
              <a:fgClr>
                <a:srgbClr val="EEC68A"/>
              </a:fgClr>
              <a:bgClr>
                <a:schemeClr val="bg1"/>
              </a:bgClr>
            </a:pattFill>
            <a:ln>
              <a:solidFill>
                <a:srgbClr val="BF7D1B"/>
              </a:solidFill>
            </a:ln>
            <a:effectLst/>
          </c:spPr>
          <c:invertIfNegative val="0"/>
          <c:val>
            <c:numRef>
              <c:f>'Real-world_dataset'!$I$73:$I$81</c:f>
              <c:numCache>
                <c:formatCode>General</c:formatCode>
                <c:ptCount val="9"/>
                <c:pt idx="0">
                  <c:v>99.738617969530097</c:v>
                </c:pt>
                <c:pt idx="1">
                  <c:v>86.357127798665914</c:v>
                </c:pt>
                <c:pt idx="2">
                  <c:v>89.078091855827282</c:v>
                </c:pt>
                <c:pt idx="3">
                  <c:v>97.907052184265368</c:v>
                </c:pt>
                <c:pt idx="4">
                  <c:v>98.188984529228577</c:v>
                </c:pt>
                <c:pt idx="5">
                  <c:v>98.694544831553003</c:v>
                </c:pt>
                <c:pt idx="6">
                  <c:v>95.596002194091625</c:v>
                </c:pt>
                <c:pt idx="7">
                  <c:v>95.57485029171238</c:v>
                </c:pt>
                <c:pt idx="8">
                  <c:v>98.196535066985092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B9-4668-A923-129DF18F8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5515984"/>
        <c:axId val="1325514320"/>
      </c:barChart>
      <c:catAx>
        <c:axId val="132551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/>
                  <a:t>Real-world polygon 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25514320"/>
        <c:crosses val="autoZero"/>
        <c:auto val="1"/>
        <c:lblAlgn val="ctr"/>
        <c:lblOffset val="100"/>
        <c:noMultiLvlLbl val="0"/>
      </c:catAx>
      <c:valAx>
        <c:axId val="13255143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 baseline="0"/>
                  <a:t> % Reduction in Kernel Time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2551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18</xdr:row>
      <xdr:rowOff>95250</xdr:rowOff>
    </xdr:from>
    <xdr:to>
      <xdr:col>7</xdr:col>
      <xdr:colOff>571500</xdr:colOff>
      <xdr:row>32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2CFD514-586B-4DBB-AB1D-A24848472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18</xdr:row>
      <xdr:rowOff>123825</xdr:rowOff>
    </xdr:from>
    <xdr:to>
      <xdr:col>14</xdr:col>
      <xdr:colOff>895350</xdr:colOff>
      <xdr:row>34</xdr:row>
      <xdr:rowOff>28575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F3DC0B2-8EE5-45B1-9D0D-1430F0F0B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533400</xdr:colOff>
      <xdr:row>85</xdr:row>
      <xdr:rowOff>66675</xdr:rowOff>
    </xdr:from>
    <xdr:to>
      <xdr:col>8</xdr:col>
      <xdr:colOff>47626</xdr:colOff>
      <xdr:row>101</xdr:row>
      <xdr:rowOff>23814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AD6743-CF48-4B5E-B1C2-FC4566D1C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219075</xdr:colOff>
      <xdr:row>85</xdr:row>
      <xdr:rowOff>66676</xdr:rowOff>
    </xdr:from>
    <xdr:to>
      <xdr:col>17</xdr:col>
      <xdr:colOff>223839</xdr:colOff>
      <xdr:row>100</xdr:row>
      <xdr:rowOff>90490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ECD0EF-8941-46DF-8AFB-5D3C63968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6BC51-1ABF-46EA-A6DE-34A3047C4761}">
  <dimension ref="B2:U81"/>
  <sheetViews>
    <sheetView tabSelected="1" topLeftCell="A52" zoomScaleNormal="100" workbookViewId="0">
      <selection activeCell="A105" sqref="A105:XFD124"/>
    </sheetView>
  </sheetViews>
  <sheetFormatPr defaultRowHeight="15" x14ac:dyDescent="0.25"/>
  <cols>
    <col min="3" max="3" width="25.42578125" style="2" customWidth="1"/>
    <col min="4" max="4" width="8.140625" customWidth="1"/>
    <col min="5" max="5" width="13" customWidth="1"/>
    <col min="6" max="6" width="12.85546875" customWidth="1"/>
    <col min="7" max="7" width="12.140625" customWidth="1"/>
    <col min="8" max="8" width="11.85546875" customWidth="1"/>
    <col min="10" max="10" width="10.5703125" customWidth="1"/>
    <col min="11" max="11" width="13.5703125" customWidth="1"/>
    <col min="12" max="12" width="12.5703125" customWidth="1"/>
    <col min="13" max="13" width="12.7109375" customWidth="1"/>
    <col min="14" max="14" width="11" customWidth="1"/>
    <col min="15" max="15" width="15.28515625" customWidth="1"/>
    <col min="16" max="16" width="11.28515625" customWidth="1"/>
    <col min="17" max="17" width="12.85546875" customWidth="1"/>
    <col min="18" max="18" width="11.85546875" customWidth="1"/>
    <col min="19" max="19" width="12.85546875" customWidth="1"/>
    <col min="21" max="21" width="11.85546875" customWidth="1"/>
    <col min="26" max="26" width="9.140625" customWidth="1"/>
  </cols>
  <sheetData>
    <row r="2" spans="2:21" s="17" customFormat="1" x14ac:dyDescent="0.25">
      <c r="B2" s="15" t="s">
        <v>66</v>
      </c>
      <c r="C2" s="16"/>
    </row>
    <row r="3" spans="2:21" x14ac:dyDescent="0.25">
      <c r="B3" s="7"/>
    </row>
    <row r="6" spans="2:21" x14ac:dyDescent="0.25">
      <c r="B6" s="27" t="s">
        <v>20</v>
      </c>
      <c r="C6" s="27" t="s">
        <v>0</v>
      </c>
      <c r="D6" s="27" t="s">
        <v>46</v>
      </c>
      <c r="E6" s="27" t="s">
        <v>47</v>
      </c>
      <c r="F6" s="27" t="s">
        <v>48</v>
      </c>
      <c r="G6" s="27" t="s">
        <v>21</v>
      </c>
      <c r="H6" s="27" t="s">
        <v>22</v>
      </c>
      <c r="I6" s="27" t="s">
        <v>49</v>
      </c>
      <c r="J6" s="31" t="s">
        <v>62</v>
      </c>
      <c r="K6" s="29" t="s">
        <v>64</v>
      </c>
      <c r="L6" s="29"/>
      <c r="M6" s="29"/>
      <c r="N6" s="32" t="s">
        <v>63</v>
      </c>
      <c r="O6" s="30" t="s">
        <v>65</v>
      </c>
      <c r="P6" s="30"/>
      <c r="Q6" s="30"/>
      <c r="R6" s="30"/>
      <c r="S6" s="30"/>
      <c r="T6" s="30"/>
      <c r="U6" s="28" t="s">
        <v>1</v>
      </c>
    </row>
    <row r="7" spans="2:21" s="2" customFormat="1" ht="45" x14ac:dyDescent="0.25">
      <c r="B7" s="27"/>
      <c r="C7" s="27"/>
      <c r="D7" s="27"/>
      <c r="E7" s="27"/>
      <c r="F7" s="27"/>
      <c r="G7" s="27"/>
      <c r="H7" s="27"/>
      <c r="I7" s="27"/>
      <c r="J7" s="31"/>
      <c r="K7" s="10" t="s">
        <v>43</v>
      </c>
      <c r="L7" s="10" t="s">
        <v>44</v>
      </c>
      <c r="M7" s="10" t="s">
        <v>45</v>
      </c>
      <c r="N7" s="32"/>
      <c r="O7" s="11" t="s">
        <v>35</v>
      </c>
      <c r="P7" s="11" t="s">
        <v>7</v>
      </c>
      <c r="Q7" s="11" t="s">
        <v>50</v>
      </c>
      <c r="R7" s="11" t="s">
        <v>37</v>
      </c>
      <c r="S7" s="11" t="s">
        <v>3</v>
      </c>
      <c r="T7" s="11" t="s">
        <v>4</v>
      </c>
      <c r="U7" s="28"/>
    </row>
    <row r="8" spans="2:21" x14ac:dyDescent="0.25">
      <c r="B8" s="1">
        <v>1</v>
      </c>
      <c r="C8" s="3" t="s">
        <v>2</v>
      </c>
      <c r="D8" s="1">
        <v>101242</v>
      </c>
      <c r="E8" s="1">
        <v>72997</v>
      </c>
      <c r="F8" s="1">
        <v>174239</v>
      </c>
      <c r="G8" s="1">
        <v>4</v>
      </c>
      <c r="H8" s="1">
        <v>43</v>
      </c>
      <c r="I8" s="1">
        <v>50312</v>
      </c>
      <c r="J8" s="1">
        <v>38428608</v>
      </c>
      <c r="K8" s="1">
        <v>38420581</v>
      </c>
      <c r="L8" s="1">
        <v>4909</v>
      </c>
      <c r="M8" s="1">
        <v>3117</v>
      </c>
      <c r="N8" s="1">
        <v>955238</v>
      </c>
      <c r="O8" s="1">
        <v>754485.10699999996</v>
      </c>
      <c r="P8" s="1">
        <v>2935.0079999999998</v>
      </c>
      <c r="Q8" s="1">
        <v>5580.5439999999999</v>
      </c>
      <c r="R8" s="1">
        <v>4452.1279999999997</v>
      </c>
      <c r="S8" s="1">
        <v>21.28</v>
      </c>
      <c r="T8" s="1">
        <v>10.368</v>
      </c>
      <c r="U8" s="14">
        <f t="shared" ref="U8:U16" si="0">J8/N8</f>
        <v>40.229354359855868</v>
      </c>
    </row>
    <row r="9" spans="2:21" ht="30" x14ac:dyDescent="0.25">
      <c r="B9" s="1">
        <v>2</v>
      </c>
      <c r="C9" s="3" t="s">
        <v>11</v>
      </c>
      <c r="D9" s="1">
        <v>66475</v>
      </c>
      <c r="E9" s="1">
        <v>66475</v>
      </c>
      <c r="F9" s="1">
        <v>132950</v>
      </c>
      <c r="G9" s="1">
        <v>66474</v>
      </c>
      <c r="H9" s="1">
        <v>0</v>
      </c>
      <c r="I9" s="1">
        <v>66447</v>
      </c>
      <c r="J9" s="1">
        <v>34602325</v>
      </c>
      <c r="K9" s="1">
        <v>34597863</v>
      </c>
      <c r="L9" s="1">
        <v>4128</v>
      </c>
      <c r="M9" s="1">
        <v>333</v>
      </c>
      <c r="N9" s="1">
        <v>1041714</v>
      </c>
      <c r="O9" s="1">
        <v>503990.723</v>
      </c>
      <c r="P9" s="1">
        <v>2225.0239999999999</v>
      </c>
      <c r="Q9" s="1">
        <v>175725.723</v>
      </c>
      <c r="R9" s="1">
        <v>177001.633</v>
      </c>
      <c r="S9" s="1">
        <v>9.152000000000001</v>
      </c>
      <c r="T9" s="1">
        <v>12.192</v>
      </c>
      <c r="U9" s="14">
        <f t="shared" si="0"/>
        <v>33.216722632123599</v>
      </c>
    </row>
    <row r="10" spans="2:21" ht="30" x14ac:dyDescent="0.25">
      <c r="B10" s="1">
        <v>3</v>
      </c>
      <c r="C10" s="3" t="s">
        <v>12</v>
      </c>
      <c r="D10" s="1">
        <v>100612</v>
      </c>
      <c r="E10" s="1">
        <v>81511</v>
      </c>
      <c r="F10" s="1">
        <v>182123</v>
      </c>
      <c r="G10" s="1">
        <v>81495</v>
      </c>
      <c r="H10" s="1">
        <v>2</v>
      </c>
      <c r="I10" s="1">
        <v>5</v>
      </c>
      <c r="J10" s="1">
        <v>64434041</v>
      </c>
      <c r="K10" s="1">
        <v>64427211</v>
      </c>
      <c r="L10" s="1">
        <v>6283</v>
      </c>
      <c r="M10" s="1">
        <v>546</v>
      </c>
      <c r="N10" s="1">
        <v>1543432</v>
      </c>
      <c r="O10" s="1">
        <v>813308.47200000007</v>
      </c>
      <c r="P10" s="1">
        <v>3118.944</v>
      </c>
      <c r="Q10" s="1">
        <v>278523.59000000003</v>
      </c>
      <c r="R10" s="1">
        <v>275238.15899999999</v>
      </c>
      <c r="S10" s="1">
        <v>11.584000000000001</v>
      </c>
      <c r="T10" s="1">
        <v>14.176</v>
      </c>
      <c r="U10" s="14">
        <f t="shared" si="0"/>
        <v>41.747249635876408</v>
      </c>
    </row>
    <row r="11" spans="2:21" ht="30" x14ac:dyDescent="0.25">
      <c r="B11" s="1">
        <v>4</v>
      </c>
      <c r="C11" s="3" t="s">
        <v>13</v>
      </c>
      <c r="D11" s="1">
        <v>100612</v>
      </c>
      <c r="E11" s="1">
        <v>16205</v>
      </c>
      <c r="F11" s="1">
        <v>116817</v>
      </c>
      <c r="G11" s="1">
        <v>0</v>
      </c>
      <c r="H11" s="1">
        <v>10082</v>
      </c>
      <c r="I11" s="1">
        <v>37608</v>
      </c>
      <c r="J11" s="1">
        <v>18025516</v>
      </c>
      <c r="K11" s="1">
        <v>18017250</v>
      </c>
      <c r="L11" s="1">
        <v>5349</v>
      </c>
      <c r="M11" s="1">
        <v>2915</v>
      </c>
      <c r="N11" s="1">
        <v>355515</v>
      </c>
      <c r="O11" s="1">
        <v>164108.87099999998</v>
      </c>
      <c r="P11" s="1">
        <v>1955.712</v>
      </c>
      <c r="Q11" s="1">
        <v>10135.552</v>
      </c>
      <c r="R11" s="1">
        <v>10939.36</v>
      </c>
      <c r="S11" s="1">
        <v>44.32</v>
      </c>
      <c r="T11" s="1">
        <v>29.696000000000002</v>
      </c>
      <c r="U11" s="14">
        <f t="shared" si="0"/>
        <v>50.702547009268244</v>
      </c>
    </row>
    <row r="12" spans="2:21" ht="30" x14ac:dyDescent="0.25">
      <c r="B12" s="1">
        <v>5</v>
      </c>
      <c r="C12" s="3" t="s">
        <v>38</v>
      </c>
      <c r="D12" s="1">
        <v>100612</v>
      </c>
      <c r="E12" s="1">
        <v>12613</v>
      </c>
      <c r="F12" s="1">
        <v>113225</v>
      </c>
      <c r="G12" s="1">
        <v>2</v>
      </c>
      <c r="H12" s="1">
        <v>1425</v>
      </c>
      <c r="I12" s="1">
        <v>16895</v>
      </c>
      <c r="J12" s="1">
        <v>9047730</v>
      </c>
      <c r="K12" s="1">
        <v>9042712</v>
      </c>
      <c r="L12" s="1">
        <v>3709</v>
      </c>
      <c r="M12" s="1">
        <v>1307</v>
      </c>
      <c r="N12" s="1">
        <v>252050</v>
      </c>
      <c r="O12" s="1">
        <v>103175.743</v>
      </c>
      <c r="P12" s="1">
        <v>1894.6559999999999</v>
      </c>
      <c r="Q12" s="1">
        <v>7401.6</v>
      </c>
      <c r="R12" s="1">
        <v>1593.568</v>
      </c>
      <c r="S12" s="1">
        <v>38.72</v>
      </c>
      <c r="T12" s="1">
        <v>13.536</v>
      </c>
      <c r="U12" s="14">
        <f t="shared" si="0"/>
        <v>35.896568141241815</v>
      </c>
    </row>
    <row r="13" spans="2:21" ht="30" x14ac:dyDescent="0.25">
      <c r="B13" s="1">
        <v>6</v>
      </c>
      <c r="C13" s="3" t="s">
        <v>39</v>
      </c>
      <c r="D13" s="1">
        <v>15547</v>
      </c>
      <c r="E13" s="1">
        <v>15653</v>
      </c>
      <c r="F13" s="1">
        <v>31200</v>
      </c>
      <c r="G13" s="1">
        <v>0</v>
      </c>
      <c r="H13" s="1">
        <v>18</v>
      </c>
      <c r="I13" s="1">
        <v>43</v>
      </c>
      <c r="J13" s="1">
        <v>2049511</v>
      </c>
      <c r="K13" s="1">
        <v>2048752</v>
      </c>
      <c r="L13" s="1">
        <v>672</v>
      </c>
      <c r="M13" s="1">
        <v>86</v>
      </c>
      <c r="N13" s="1">
        <v>136526</v>
      </c>
      <c r="O13" s="1">
        <v>18106.238999999998</v>
      </c>
      <c r="P13" s="1">
        <v>518.43200000000002</v>
      </c>
      <c r="Q13" s="1">
        <v>982.65599999999995</v>
      </c>
      <c r="R13" s="1">
        <v>1093.568</v>
      </c>
      <c r="S13" s="1">
        <v>16.416</v>
      </c>
      <c r="T13" s="1">
        <v>14.56</v>
      </c>
      <c r="U13" s="14">
        <f t="shared" si="0"/>
        <v>15.011873196314255</v>
      </c>
    </row>
    <row r="14" spans="2:21" ht="30" x14ac:dyDescent="0.25">
      <c r="B14" s="1">
        <v>7</v>
      </c>
      <c r="C14" s="3" t="s">
        <v>40</v>
      </c>
      <c r="D14" s="1">
        <v>15547</v>
      </c>
      <c r="E14" s="1">
        <v>4562</v>
      </c>
      <c r="F14" s="1">
        <v>20109</v>
      </c>
      <c r="G14" s="1">
        <v>0</v>
      </c>
      <c r="H14" s="1">
        <v>14</v>
      </c>
      <c r="I14" s="1">
        <v>20</v>
      </c>
      <c r="J14" s="1">
        <v>561431</v>
      </c>
      <c r="K14" s="1">
        <v>560809</v>
      </c>
      <c r="L14" s="1">
        <v>543</v>
      </c>
      <c r="M14" s="1">
        <v>78</v>
      </c>
      <c r="N14" s="1">
        <v>134683</v>
      </c>
      <c r="O14" s="1">
        <v>8802.0159999999996</v>
      </c>
      <c r="P14" s="1">
        <v>335.904</v>
      </c>
      <c r="Q14" s="1">
        <v>989.15200000000004</v>
      </c>
      <c r="R14" s="1">
        <v>323.29599999999999</v>
      </c>
      <c r="S14" s="1">
        <v>40.736000000000004</v>
      </c>
      <c r="T14" s="1">
        <v>8.2880000000000003</v>
      </c>
      <c r="U14" s="14">
        <f t="shared" si="0"/>
        <v>4.168536489386188</v>
      </c>
    </row>
    <row r="15" spans="2:21" ht="30" x14ac:dyDescent="0.25">
      <c r="B15" s="1">
        <v>8</v>
      </c>
      <c r="C15" s="3" t="s">
        <v>41</v>
      </c>
      <c r="D15" s="1">
        <v>15547</v>
      </c>
      <c r="E15" s="1">
        <v>4028</v>
      </c>
      <c r="F15" s="1">
        <v>19575</v>
      </c>
      <c r="G15" s="1">
        <v>0</v>
      </c>
      <c r="H15" s="1">
        <v>32</v>
      </c>
      <c r="I15" s="1">
        <v>33</v>
      </c>
      <c r="J15" s="1">
        <v>438964</v>
      </c>
      <c r="K15" s="1">
        <v>438353</v>
      </c>
      <c r="L15" s="1">
        <v>526</v>
      </c>
      <c r="M15" s="1">
        <v>84</v>
      </c>
      <c r="N15" s="1">
        <v>132966</v>
      </c>
      <c r="O15" s="1">
        <v>5715.9679999999998</v>
      </c>
      <c r="P15" s="1">
        <v>331.64800000000002</v>
      </c>
      <c r="Q15" s="1">
        <v>999.42399999999998</v>
      </c>
      <c r="R15" s="1">
        <v>288.16000000000003</v>
      </c>
      <c r="S15" s="1">
        <v>73.728000000000009</v>
      </c>
      <c r="T15" s="1">
        <v>8.6079999999999988</v>
      </c>
      <c r="U15" s="14">
        <f t="shared" si="0"/>
        <v>3.3013251507904275</v>
      </c>
    </row>
    <row r="16" spans="2:21" ht="30" x14ac:dyDescent="0.25">
      <c r="B16" s="1">
        <v>9</v>
      </c>
      <c r="C16" s="3" t="s">
        <v>42</v>
      </c>
      <c r="D16" s="1">
        <v>10887</v>
      </c>
      <c r="E16" s="1">
        <v>15653</v>
      </c>
      <c r="F16" s="1">
        <v>26540</v>
      </c>
      <c r="G16" s="1">
        <v>0</v>
      </c>
      <c r="H16" s="1">
        <v>32</v>
      </c>
      <c r="I16" s="1">
        <v>156</v>
      </c>
      <c r="J16" s="1">
        <v>1447215</v>
      </c>
      <c r="K16" s="1">
        <v>1446585</v>
      </c>
      <c r="L16" s="1">
        <v>551</v>
      </c>
      <c r="M16" s="1">
        <v>78</v>
      </c>
      <c r="N16" s="1">
        <v>136210</v>
      </c>
      <c r="O16" s="1">
        <v>16646.432999999997</v>
      </c>
      <c r="P16" s="1">
        <v>448.57599999999996</v>
      </c>
      <c r="Q16" s="1">
        <v>990.048</v>
      </c>
      <c r="R16" s="1">
        <v>867.26400000000001</v>
      </c>
      <c r="S16" s="1">
        <v>5.5040000000000004</v>
      </c>
      <c r="T16" s="1">
        <v>22.24</v>
      </c>
      <c r="U16" s="14">
        <f t="shared" si="0"/>
        <v>10.624880698920784</v>
      </c>
    </row>
    <row r="19" spans="10:21" x14ac:dyDescent="0.25">
      <c r="J19" s="13"/>
      <c r="K19" s="13"/>
      <c r="L19" s="13"/>
      <c r="M19" s="13"/>
      <c r="N19" s="13"/>
      <c r="P19" s="2"/>
      <c r="Q19" s="2"/>
      <c r="R19" s="2"/>
      <c r="S19" s="2"/>
      <c r="T19" s="2"/>
      <c r="U19" s="2"/>
    </row>
    <row r="36" spans="2:7" s="17" customFormat="1" x14ac:dyDescent="0.25">
      <c r="B36" s="15" t="s">
        <v>59</v>
      </c>
      <c r="C36" s="16"/>
    </row>
    <row r="39" spans="2:7" ht="30.75" customHeight="1" x14ac:dyDescent="0.25">
      <c r="B39" s="27" t="s">
        <v>20</v>
      </c>
      <c r="C39" s="27" t="s">
        <v>31</v>
      </c>
      <c r="D39" s="27" t="s">
        <v>23</v>
      </c>
      <c r="E39" s="27"/>
      <c r="F39" s="27" t="s">
        <v>51</v>
      </c>
      <c r="G39" s="27"/>
    </row>
    <row r="40" spans="2:7" ht="30" x14ac:dyDescent="0.25">
      <c r="B40" s="27"/>
      <c r="C40" s="27"/>
      <c r="D40" s="12" t="s">
        <v>32</v>
      </c>
      <c r="E40" s="12" t="s">
        <v>33</v>
      </c>
      <c r="F40" s="12" t="s">
        <v>34</v>
      </c>
      <c r="G40" s="12" t="s">
        <v>33</v>
      </c>
    </row>
    <row r="41" spans="2:7" x14ac:dyDescent="0.25">
      <c r="B41" s="6">
        <v>1</v>
      </c>
      <c r="C41" s="1">
        <f>D8*E8</f>
        <v>7390362274</v>
      </c>
      <c r="D41">
        <v>6073522515</v>
      </c>
      <c r="E41" s="1">
        <v>25599</v>
      </c>
      <c r="F41" s="1">
        <v>1936</v>
      </c>
      <c r="G41" s="1">
        <v>54</v>
      </c>
    </row>
    <row r="42" spans="2:7" x14ac:dyDescent="0.25">
      <c r="B42" s="6">
        <v>2</v>
      </c>
      <c r="C42" s="1">
        <f t="shared" ref="C42:C49" si="1">D9*E9</f>
        <v>4418925625</v>
      </c>
      <c r="D42">
        <v>4418925625</v>
      </c>
      <c r="E42" s="1">
        <v>206710</v>
      </c>
      <c r="F42" s="1">
        <v>123825380</v>
      </c>
      <c r="G42" s="1">
        <v>206706</v>
      </c>
    </row>
    <row r="43" spans="2:7" x14ac:dyDescent="0.25">
      <c r="B43" s="6">
        <v>3</v>
      </c>
      <c r="C43" s="1">
        <f t="shared" si="1"/>
        <v>8200984732</v>
      </c>
      <c r="D43">
        <v>6746910003</v>
      </c>
      <c r="E43" s="1">
        <v>252427</v>
      </c>
      <c r="F43" s="1">
        <v>6641679512</v>
      </c>
      <c r="G43" s="1">
        <v>252384</v>
      </c>
    </row>
    <row r="44" spans="2:7" x14ac:dyDescent="0.25">
      <c r="B44" s="6">
        <v>4</v>
      </c>
      <c r="C44" s="1">
        <f t="shared" si="1"/>
        <v>1630417460</v>
      </c>
      <c r="D44">
        <v>1141798656</v>
      </c>
      <c r="E44" s="1">
        <v>38767</v>
      </c>
      <c r="F44" s="1">
        <v>58528984</v>
      </c>
      <c r="G44" s="1">
        <v>11776</v>
      </c>
    </row>
    <row r="45" spans="2:7" x14ac:dyDescent="0.25">
      <c r="B45" s="6">
        <v>5</v>
      </c>
      <c r="C45" s="1">
        <f t="shared" si="1"/>
        <v>1269019156</v>
      </c>
      <c r="D45" s="1">
        <v>186036216</v>
      </c>
      <c r="E45" s="1">
        <v>5765</v>
      </c>
      <c r="F45" s="1">
        <v>1710672</v>
      </c>
      <c r="G45" s="1">
        <v>1530</v>
      </c>
    </row>
    <row r="46" spans="2:7" x14ac:dyDescent="0.25">
      <c r="B46" s="6">
        <v>6</v>
      </c>
      <c r="C46" s="1">
        <f t="shared" si="1"/>
        <v>243357191</v>
      </c>
      <c r="D46" s="1">
        <v>1820430</v>
      </c>
      <c r="E46" s="1">
        <v>95</v>
      </c>
      <c r="F46" s="1">
        <v>34</v>
      </c>
      <c r="G46" s="1">
        <v>21</v>
      </c>
    </row>
    <row r="47" spans="2:7" x14ac:dyDescent="0.25">
      <c r="B47" s="6">
        <v>7</v>
      </c>
      <c r="C47" s="1">
        <f t="shared" si="1"/>
        <v>70925414</v>
      </c>
      <c r="D47" s="1">
        <v>22287012</v>
      </c>
      <c r="E47" s="1">
        <v>27</v>
      </c>
      <c r="F47" s="1">
        <v>20</v>
      </c>
      <c r="G47" s="1">
        <v>18</v>
      </c>
    </row>
    <row r="48" spans="2:7" x14ac:dyDescent="0.25">
      <c r="B48" s="6">
        <v>8</v>
      </c>
      <c r="C48" s="1">
        <f t="shared" si="1"/>
        <v>62623316</v>
      </c>
      <c r="D48" s="1">
        <v>2514720</v>
      </c>
      <c r="E48" s="1">
        <v>34</v>
      </c>
      <c r="F48" s="1">
        <v>34</v>
      </c>
      <c r="G48" s="1">
        <v>33</v>
      </c>
    </row>
    <row r="49" spans="2:19" x14ac:dyDescent="0.25">
      <c r="B49" s="6">
        <v>9</v>
      </c>
      <c r="C49" s="1">
        <f t="shared" si="1"/>
        <v>170414211</v>
      </c>
      <c r="D49" s="1">
        <v>1512264</v>
      </c>
      <c r="E49" s="1">
        <v>178</v>
      </c>
      <c r="F49" s="1">
        <v>64</v>
      </c>
      <c r="G49" s="1">
        <v>33</v>
      </c>
    </row>
    <row r="52" spans="2:19" s="17" customFormat="1" x14ac:dyDescent="0.25">
      <c r="B52" s="15" t="s">
        <v>60</v>
      </c>
      <c r="C52" s="16"/>
    </row>
    <row r="53" spans="2:19" x14ac:dyDescent="0.25">
      <c r="B53" s="7"/>
    </row>
    <row r="55" spans="2:19" x14ac:dyDescent="0.25">
      <c r="B55" s="33" t="s">
        <v>20</v>
      </c>
      <c r="C55" s="27" t="s">
        <v>0</v>
      </c>
      <c r="D55" s="43" t="s">
        <v>54</v>
      </c>
      <c r="E55" s="43"/>
      <c r="F55" s="43"/>
      <c r="G55" s="43"/>
      <c r="H55" s="34" t="s">
        <v>55</v>
      </c>
      <c r="I55" s="34"/>
      <c r="J55" s="34"/>
      <c r="K55" s="34"/>
      <c r="L55" s="35" t="s">
        <v>55</v>
      </c>
      <c r="M55" s="35"/>
      <c r="N55" s="35"/>
      <c r="O55" s="35"/>
      <c r="P55" s="36" t="s">
        <v>56</v>
      </c>
      <c r="Q55" s="36"/>
      <c r="R55" s="36"/>
      <c r="S55" s="36"/>
    </row>
    <row r="56" spans="2:19" x14ac:dyDescent="0.25">
      <c r="B56" s="33"/>
      <c r="C56" s="27"/>
      <c r="D56" s="32" t="s">
        <v>6</v>
      </c>
      <c r="E56" s="30" t="s">
        <v>8</v>
      </c>
      <c r="F56" s="30"/>
      <c r="G56" s="30"/>
      <c r="H56" s="39" t="s">
        <v>6</v>
      </c>
      <c r="I56" s="23" t="s">
        <v>10</v>
      </c>
      <c r="J56" s="41" t="s">
        <v>24</v>
      </c>
      <c r="K56" s="42"/>
      <c r="L56" s="40" t="s">
        <v>6</v>
      </c>
      <c r="M56" s="37" t="s">
        <v>9</v>
      </c>
      <c r="N56" s="37"/>
      <c r="O56" s="37"/>
      <c r="P56" s="28" t="s">
        <v>6</v>
      </c>
      <c r="Q56" s="38" t="s">
        <v>53</v>
      </c>
      <c r="R56" s="38"/>
      <c r="S56" s="38"/>
    </row>
    <row r="57" spans="2:19" s="20" customFormat="1" ht="48.75" customHeight="1" x14ac:dyDescent="0.25">
      <c r="B57" s="33"/>
      <c r="C57" s="27"/>
      <c r="D57" s="32"/>
      <c r="E57" s="11" t="s">
        <v>35</v>
      </c>
      <c r="F57" s="11" t="s">
        <v>36</v>
      </c>
      <c r="G57" s="11" t="s">
        <v>52</v>
      </c>
      <c r="H57" s="39"/>
      <c r="I57" s="21" t="s">
        <v>35</v>
      </c>
      <c r="J57" s="21" t="s">
        <v>36</v>
      </c>
      <c r="K57" s="21" t="s">
        <v>52</v>
      </c>
      <c r="L57" s="40"/>
      <c r="M57" s="22" t="s">
        <v>35</v>
      </c>
      <c r="N57" s="22" t="s">
        <v>36</v>
      </c>
      <c r="O57" s="22" t="s">
        <v>52</v>
      </c>
      <c r="P57" s="28"/>
      <c r="Q57" s="8" t="s">
        <v>35</v>
      </c>
      <c r="R57" s="8" t="s">
        <v>36</v>
      </c>
      <c r="S57" s="8" t="s">
        <v>52</v>
      </c>
    </row>
    <row r="58" spans="2:19" x14ac:dyDescent="0.25">
      <c r="B58" s="18">
        <v>1</v>
      </c>
      <c r="C58" s="19" t="s">
        <v>2</v>
      </c>
      <c r="D58" s="18">
        <v>955238</v>
      </c>
      <c r="E58" s="18">
        <v>754485.10699999996</v>
      </c>
      <c r="F58" s="18">
        <v>5580.5439999999999</v>
      </c>
      <c r="G58" s="18">
        <v>4452.1279999999997</v>
      </c>
      <c r="H58" s="18">
        <v>4484404</v>
      </c>
      <c r="I58" s="18">
        <v>4265173.34</v>
      </c>
      <c r="J58" s="18">
        <v>5668.32</v>
      </c>
      <c r="K58" s="18">
        <v>4476.3520000000008</v>
      </c>
      <c r="L58" s="18">
        <v>1612302</v>
      </c>
      <c r="M58" s="18">
        <v>818216.67500000005</v>
      </c>
      <c r="N58" s="18">
        <v>295291.473</v>
      </c>
      <c r="O58" s="18">
        <v>305035.64499999996</v>
      </c>
      <c r="P58" s="18">
        <v>9122563</v>
      </c>
      <c r="Q58" s="18">
        <v>4622491.699</v>
      </c>
      <c r="R58" s="18">
        <v>2135014.4040000001</v>
      </c>
      <c r="S58" s="18">
        <v>2179992.92</v>
      </c>
    </row>
    <row r="59" spans="2:19" ht="30" x14ac:dyDescent="0.25">
      <c r="B59" s="1">
        <v>2</v>
      </c>
      <c r="C59" s="3" t="s">
        <v>11</v>
      </c>
      <c r="D59" s="1">
        <v>1041714</v>
      </c>
      <c r="E59" s="1">
        <v>503990.723</v>
      </c>
      <c r="F59" s="1">
        <v>175725.723</v>
      </c>
      <c r="G59" s="1">
        <v>177001.633</v>
      </c>
      <c r="H59" s="1">
        <v>5533937</v>
      </c>
      <c r="I59" s="1">
        <v>2830939.4529999997</v>
      </c>
      <c r="J59" s="1">
        <v>1265398.3149999999</v>
      </c>
      <c r="K59" s="1">
        <v>1266697.8759999999</v>
      </c>
      <c r="L59" s="1">
        <v>1048364</v>
      </c>
      <c r="M59" s="1">
        <v>520899.04800000001</v>
      </c>
      <c r="N59" s="1">
        <v>177667.93799999999</v>
      </c>
      <c r="O59" s="1">
        <v>180100.83000000002</v>
      </c>
      <c r="P59" s="1">
        <v>5560510</v>
      </c>
      <c r="Q59" s="1">
        <v>2818078.125</v>
      </c>
      <c r="R59" s="1">
        <v>1288040.527</v>
      </c>
      <c r="S59" s="1">
        <v>1288391.9679999999</v>
      </c>
    </row>
    <row r="60" spans="2:19" ht="30" x14ac:dyDescent="0.25">
      <c r="B60" s="1">
        <v>3</v>
      </c>
      <c r="C60" s="3" t="s">
        <v>12</v>
      </c>
      <c r="D60" s="1">
        <v>1543432</v>
      </c>
      <c r="E60" s="1">
        <v>813308.47200000007</v>
      </c>
      <c r="F60" s="1">
        <v>278523.59000000003</v>
      </c>
      <c r="G60" s="1">
        <v>275238.15899999999</v>
      </c>
      <c r="H60" s="1">
        <v>8826261</v>
      </c>
      <c r="I60" s="1">
        <v>4658542.9690000005</v>
      </c>
      <c r="J60" s="1">
        <v>1989918.4569999999</v>
      </c>
      <c r="K60" s="1">
        <v>1989322.9980000001</v>
      </c>
      <c r="L60" s="1">
        <v>1766442</v>
      </c>
      <c r="M60" s="1">
        <v>903932.43399999989</v>
      </c>
      <c r="N60" s="1">
        <v>340101.47100000002</v>
      </c>
      <c r="O60" s="1">
        <v>338199.37099999998</v>
      </c>
      <c r="P60" s="1">
        <v>10510152</v>
      </c>
      <c r="Q60" s="1">
        <v>5255049.3159999996</v>
      </c>
      <c r="R60" s="1">
        <v>2550136.719</v>
      </c>
      <c r="S60" s="1">
        <v>2506859.1310000001</v>
      </c>
    </row>
    <row r="61" spans="2:19" ht="30" x14ac:dyDescent="0.25">
      <c r="B61" s="1">
        <v>4</v>
      </c>
      <c r="C61" s="3" t="s">
        <v>13</v>
      </c>
      <c r="D61" s="1">
        <v>355515</v>
      </c>
      <c r="E61" s="1">
        <v>164108.87099999998</v>
      </c>
      <c r="F61" s="1">
        <v>10135.552</v>
      </c>
      <c r="G61" s="1">
        <v>10939.36</v>
      </c>
      <c r="H61" s="1">
        <v>1224406</v>
      </c>
      <c r="I61" s="1">
        <v>928387.63400000008</v>
      </c>
      <c r="J61" s="1">
        <v>45063.968999999997</v>
      </c>
      <c r="K61" s="1">
        <v>73984.413</v>
      </c>
      <c r="L61" s="1">
        <v>550144</v>
      </c>
      <c r="M61" s="1">
        <v>205203.11000000002</v>
      </c>
      <c r="N61" s="1">
        <v>66230.721000000005</v>
      </c>
      <c r="O61" s="1">
        <v>67800.385000000009</v>
      </c>
      <c r="P61" s="1">
        <v>2227786</v>
      </c>
      <c r="Q61" s="1">
        <v>1094854.736</v>
      </c>
      <c r="R61" s="1">
        <v>484271.60600000003</v>
      </c>
      <c r="S61" s="1">
        <v>480870.69699999999</v>
      </c>
    </row>
    <row r="62" spans="2:19" ht="30" x14ac:dyDescent="0.25">
      <c r="B62" s="1">
        <v>5</v>
      </c>
      <c r="C62" s="4" t="s">
        <v>14</v>
      </c>
      <c r="D62" s="1">
        <v>252050</v>
      </c>
      <c r="E62" s="1">
        <v>103175.743</v>
      </c>
      <c r="F62" s="1">
        <v>7401.6</v>
      </c>
      <c r="G62" s="1">
        <v>1593.568</v>
      </c>
      <c r="H62" s="1">
        <v>652401</v>
      </c>
      <c r="I62" s="1">
        <v>500850.95199999999</v>
      </c>
      <c r="J62" s="1">
        <v>10193.92</v>
      </c>
      <c r="K62" s="1">
        <v>6157.7599999999993</v>
      </c>
      <c r="L62" s="1">
        <v>386620</v>
      </c>
      <c r="M62" s="1">
        <v>141087.06699999998</v>
      </c>
      <c r="N62" s="1">
        <v>56753.025000000001</v>
      </c>
      <c r="O62" s="1">
        <v>51755.744999999995</v>
      </c>
      <c r="P62" s="1">
        <v>1734346</v>
      </c>
      <c r="Q62" s="1">
        <v>807923.95</v>
      </c>
      <c r="R62" s="1">
        <v>408698.88300000003</v>
      </c>
      <c r="S62" s="1">
        <v>373493.77399999998</v>
      </c>
    </row>
    <row r="63" spans="2:19" ht="30" x14ac:dyDescent="0.25">
      <c r="B63" s="1">
        <v>6</v>
      </c>
      <c r="C63" s="4" t="s">
        <v>15</v>
      </c>
      <c r="D63" s="1">
        <v>136526</v>
      </c>
      <c r="E63" s="1">
        <v>18106.238999999998</v>
      </c>
      <c r="F63" s="1">
        <v>982.65599999999995</v>
      </c>
      <c r="G63" s="1">
        <v>1093.568</v>
      </c>
      <c r="H63" s="1">
        <v>220961</v>
      </c>
      <c r="I63" s="1">
        <v>86046.593000000008</v>
      </c>
      <c r="J63" s="1">
        <v>982.68799999999999</v>
      </c>
      <c r="K63" s="1">
        <v>1100.1279999999999</v>
      </c>
      <c r="L63" s="1">
        <v>187974</v>
      </c>
      <c r="M63" s="1">
        <v>35991.103999999999</v>
      </c>
      <c r="N63" s="1">
        <v>12230.624</v>
      </c>
      <c r="O63" s="1">
        <v>12294.143999999998</v>
      </c>
      <c r="P63" s="1">
        <v>451049</v>
      </c>
      <c r="Q63" s="1">
        <v>174452.927</v>
      </c>
      <c r="R63" s="1">
        <v>75273.055999999997</v>
      </c>
      <c r="S63" s="1">
        <v>75038.589000000007</v>
      </c>
    </row>
    <row r="64" spans="2:19" ht="30" x14ac:dyDescent="0.25">
      <c r="B64" s="1">
        <v>7</v>
      </c>
      <c r="C64" s="4" t="s">
        <v>16</v>
      </c>
      <c r="D64" s="1">
        <v>134683</v>
      </c>
      <c r="E64" s="1">
        <v>8802.0159999999996</v>
      </c>
      <c r="F64" s="1">
        <v>989.15200000000004</v>
      </c>
      <c r="G64" s="1">
        <v>323.29599999999999</v>
      </c>
      <c r="H64" s="1">
        <v>173072</v>
      </c>
      <c r="I64" s="1">
        <v>46818.241000000002</v>
      </c>
      <c r="J64" s="1">
        <v>988.928</v>
      </c>
      <c r="K64" s="1">
        <v>323.55200000000002</v>
      </c>
      <c r="L64" s="1">
        <v>146210</v>
      </c>
      <c r="M64" s="1">
        <v>9783.1360000000004</v>
      </c>
      <c r="N64" s="1">
        <v>5643.4879999999994</v>
      </c>
      <c r="O64" s="1">
        <v>3575.3599999999997</v>
      </c>
      <c r="P64" s="1">
        <v>219917</v>
      </c>
      <c r="Q64" s="1">
        <v>48283.295000000006</v>
      </c>
      <c r="R64" s="1">
        <v>22460.32</v>
      </c>
      <c r="S64" s="1">
        <v>21960.705000000002</v>
      </c>
    </row>
    <row r="65" spans="2:19" ht="30" x14ac:dyDescent="0.25">
      <c r="B65" s="1">
        <v>8</v>
      </c>
      <c r="C65" s="4" t="s">
        <v>17</v>
      </c>
      <c r="D65" s="1">
        <v>132966</v>
      </c>
      <c r="E65" s="1">
        <v>5715.9679999999998</v>
      </c>
      <c r="F65" s="1">
        <v>999.42399999999998</v>
      </c>
      <c r="G65" s="1">
        <v>288.16000000000003</v>
      </c>
      <c r="H65" s="1">
        <v>161204</v>
      </c>
      <c r="I65" s="1">
        <v>29086.335999999999</v>
      </c>
      <c r="J65" s="1">
        <v>1000.48</v>
      </c>
      <c r="K65" s="1">
        <v>287.55199999999996</v>
      </c>
      <c r="L65" s="1">
        <v>139868</v>
      </c>
      <c r="M65" s="1">
        <v>9086.9760000000006</v>
      </c>
      <c r="N65" s="1">
        <v>5645.0560000000005</v>
      </c>
      <c r="O65" s="1">
        <v>3156.16</v>
      </c>
      <c r="P65" s="1">
        <v>215479</v>
      </c>
      <c r="Q65" s="1">
        <v>44800.449000000001</v>
      </c>
      <c r="R65" s="1">
        <v>22585.089</v>
      </c>
      <c r="S65" s="1">
        <v>21296.639999999999</v>
      </c>
    </row>
    <row r="66" spans="2:19" ht="30" x14ac:dyDescent="0.25">
      <c r="B66" s="1">
        <v>9</v>
      </c>
      <c r="C66" s="4" t="s">
        <v>18</v>
      </c>
      <c r="D66" s="1">
        <v>136210</v>
      </c>
      <c r="E66" s="1">
        <v>16646.432999999997</v>
      </c>
      <c r="F66" s="1">
        <v>990.048</v>
      </c>
      <c r="G66" s="1">
        <v>867.26400000000001</v>
      </c>
      <c r="H66" s="1">
        <v>208719</v>
      </c>
      <c r="I66" s="1">
        <v>79556.960999999996</v>
      </c>
      <c r="J66" s="1">
        <v>841.28</v>
      </c>
      <c r="K66" s="1">
        <v>748</v>
      </c>
      <c r="L66" s="1">
        <v>173178</v>
      </c>
      <c r="M66" s="1">
        <v>25997.312999999998</v>
      </c>
      <c r="N66" s="1">
        <v>8899.7759999999998</v>
      </c>
      <c r="O66" s="1">
        <v>8821.6959999999999</v>
      </c>
      <c r="P66" s="1">
        <v>377128</v>
      </c>
      <c r="Q66" s="1">
        <v>141121.76500000001</v>
      </c>
      <c r="R66" s="1">
        <v>54896.991999999998</v>
      </c>
      <c r="S66" s="1">
        <v>52638.205999999998</v>
      </c>
    </row>
    <row r="69" spans="2:19" s="17" customFormat="1" x14ac:dyDescent="0.25">
      <c r="B69" s="15" t="s">
        <v>61</v>
      </c>
      <c r="C69" s="16"/>
    </row>
    <row r="71" spans="2:19" x14ac:dyDescent="0.25">
      <c r="B71" s="33" t="s">
        <v>20</v>
      </c>
      <c r="C71" s="27" t="s">
        <v>0</v>
      </c>
      <c r="D71" s="44" t="s">
        <v>35</v>
      </c>
      <c r="E71" s="44"/>
      <c r="F71" s="44"/>
      <c r="G71" s="45" t="s">
        <v>36</v>
      </c>
      <c r="H71" s="45"/>
      <c r="I71" s="45"/>
      <c r="J71" s="46" t="s">
        <v>52</v>
      </c>
      <c r="K71" s="46"/>
      <c r="L71" s="46"/>
    </row>
    <row r="72" spans="2:19" x14ac:dyDescent="0.25">
      <c r="B72" s="33"/>
      <c r="C72" s="27"/>
      <c r="D72" s="24" t="s">
        <v>10</v>
      </c>
      <c r="E72" s="24" t="s">
        <v>9</v>
      </c>
      <c r="F72" s="24" t="s">
        <v>19</v>
      </c>
      <c r="G72" s="9" t="s">
        <v>24</v>
      </c>
      <c r="H72" s="9" t="s">
        <v>9</v>
      </c>
      <c r="I72" s="9" t="s">
        <v>25</v>
      </c>
      <c r="J72" s="25" t="s">
        <v>24</v>
      </c>
      <c r="K72" s="25" t="s">
        <v>9</v>
      </c>
      <c r="L72" s="25" t="s">
        <v>25</v>
      </c>
    </row>
    <row r="73" spans="2:19" x14ac:dyDescent="0.25">
      <c r="B73" s="1">
        <v>1</v>
      </c>
      <c r="C73" s="3" t="s">
        <v>2</v>
      </c>
      <c r="D73" s="1">
        <f>100-(I58/Q58*100)</f>
        <v>7.7299946060974065</v>
      </c>
      <c r="E73" s="1">
        <f>100-(M58/Q58*100)</f>
        <v>82.299228894732082</v>
      </c>
      <c r="F73" s="1">
        <f>100-(E58/Q58*100)</f>
        <v>83.677956476087985</v>
      </c>
      <c r="G73" s="1">
        <f>100-(J58/R58*100)</f>
        <v>99.734506709210947</v>
      </c>
      <c r="H73" s="1">
        <f>100-(N58/R58*100)</f>
        <v>86.169110969613868</v>
      </c>
      <c r="I73" s="1">
        <f>100-(F58/R58*100)</f>
        <v>99.738617969530097</v>
      </c>
      <c r="J73" s="1">
        <f>100-(K58/S58*100)</f>
        <v>99.79466208541632</v>
      </c>
      <c r="K73" s="1">
        <f>100-(O58/S58*100)</f>
        <v>86.007493776631165</v>
      </c>
      <c r="L73" s="1">
        <f>100-(G58/S58*100)</f>
        <v>99.795773281685697</v>
      </c>
    </row>
    <row r="74" spans="2:19" ht="30" x14ac:dyDescent="0.25">
      <c r="B74" s="1">
        <v>2</v>
      </c>
      <c r="C74" s="3" t="s">
        <v>11</v>
      </c>
      <c r="D74" s="1">
        <f t="shared" ref="D74:D81" si="2">100-(I59/Q59*100)</f>
        <v>-0.45638649567246148</v>
      </c>
      <c r="E74" s="1">
        <f t="shared" ref="E74:E81" si="3">100-(M59/Q59*100)</f>
        <v>81.515805279528934</v>
      </c>
      <c r="F74" s="1">
        <f t="shared" ref="F74:F81" si="4">100-(E59/Q59*100)</f>
        <v>82.115800178534798</v>
      </c>
      <c r="G74" s="1">
        <f t="shared" ref="G74:G81" si="5">100-(J59/R59*100)</f>
        <v>1.7578804024696666</v>
      </c>
      <c r="H74" s="1">
        <f t="shared" ref="H74:H81" si="6">100-(N59/R59*100)</f>
        <v>86.206339453168468</v>
      </c>
      <c r="I74" s="1">
        <f t="shared" ref="I74:I81" si="7">100-(F59/R59*100)</f>
        <v>86.357127798665914</v>
      </c>
      <c r="J74" s="1">
        <f t="shared" ref="J74:J81" si="8">100-(K59/S59*100)</f>
        <v>1.683811490510621</v>
      </c>
      <c r="K74" s="1">
        <f t="shared" ref="K74:K81" si="9">100-(O59/S59*100)</f>
        <v>86.021270353029706</v>
      </c>
      <c r="L74" s="1">
        <f t="shared" ref="L74:L81" si="10">100-(G59/S59*100)</f>
        <v>86.261818033935455</v>
      </c>
    </row>
    <row r="75" spans="2:19" ht="30" x14ac:dyDescent="0.25">
      <c r="B75" s="1">
        <v>3</v>
      </c>
      <c r="C75" s="3" t="s">
        <v>12</v>
      </c>
      <c r="D75" s="1">
        <f t="shared" si="2"/>
        <v>11.351108450758431</v>
      </c>
      <c r="E75" s="1">
        <f t="shared" si="3"/>
        <v>82.798783043808839</v>
      </c>
      <c r="F75" s="1">
        <f t="shared" si="4"/>
        <v>84.523295156836539</v>
      </c>
      <c r="G75" s="1">
        <f t="shared" si="5"/>
        <v>21.968165778173727</v>
      </c>
      <c r="H75" s="1">
        <f t="shared" si="6"/>
        <v>86.663402457364484</v>
      </c>
      <c r="I75" s="1">
        <f t="shared" si="7"/>
        <v>89.078091855827282</v>
      </c>
      <c r="J75" s="1">
        <f t="shared" si="8"/>
        <v>20.644803156272758</v>
      </c>
      <c r="K75" s="1">
        <f t="shared" si="9"/>
        <v>86.509039665699504</v>
      </c>
      <c r="L75" s="1">
        <f t="shared" si="10"/>
        <v>89.02059730455592</v>
      </c>
    </row>
    <row r="76" spans="2:19" ht="30" x14ac:dyDescent="0.25">
      <c r="B76" s="1">
        <v>4</v>
      </c>
      <c r="C76" s="3" t="s">
        <v>13</v>
      </c>
      <c r="D76" s="1">
        <f t="shared" si="2"/>
        <v>15.204492114468053</v>
      </c>
      <c r="E76" s="1">
        <f t="shared" si="3"/>
        <v>81.257503552507814</v>
      </c>
      <c r="F76" s="1">
        <f t="shared" si="4"/>
        <v>85.010900021352242</v>
      </c>
      <c r="G76" s="1">
        <f t="shared" si="5"/>
        <v>90.694484574014027</v>
      </c>
      <c r="H76" s="1">
        <f t="shared" si="6"/>
        <v>86.323641489730448</v>
      </c>
      <c r="I76" s="1">
        <f t="shared" si="7"/>
        <v>97.907052184265368</v>
      </c>
      <c r="J76" s="1">
        <f t="shared" si="8"/>
        <v>84.614489204360893</v>
      </c>
      <c r="K76" s="1">
        <f t="shared" si="9"/>
        <v>85.900495617016148</v>
      </c>
      <c r="L76" s="1">
        <f t="shared" si="10"/>
        <v>97.725093238526028</v>
      </c>
    </row>
    <row r="77" spans="2:19" ht="30" x14ac:dyDescent="0.25">
      <c r="B77" s="1">
        <v>5</v>
      </c>
      <c r="C77" s="3" t="s">
        <v>38</v>
      </c>
      <c r="D77" s="1">
        <f t="shared" si="2"/>
        <v>38.007661240887835</v>
      </c>
      <c r="E77" s="1">
        <f t="shared" si="3"/>
        <v>82.537085699712208</v>
      </c>
      <c r="F77" s="1">
        <f t="shared" si="4"/>
        <v>87.229522902495958</v>
      </c>
      <c r="G77" s="1">
        <f t="shared" si="5"/>
        <v>97.50576269619998</v>
      </c>
      <c r="H77" s="1">
        <f t="shared" si="6"/>
        <v>86.113731316461667</v>
      </c>
      <c r="I77" s="1">
        <f t="shared" si="7"/>
        <v>98.188984529228577</v>
      </c>
      <c r="J77" s="1">
        <f t="shared" si="8"/>
        <v>98.351308528104141</v>
      </c>
      <c r="K77" s="1">
        <f t="shared" si="9"/>
        <v>86.142809170361161</v>
      </c>
      <c r="L77" s="1">
        <f t="shared" si="10"/>
        <v>99.573334788707882</v>
      </c>
    </row>
    <row r="78" spans="2:19" ht="30" x14ac:dyDescent="0.25">
      <c r="B78" s="1">
        <v>6</v>
      </c>
      <c r="C78" s="3" t="s">
        <v>39</v>
      </c>
      <c r="D78" s="1">
        <f t="shared" si="2"/>
        <v>50.676325998244778</v>
      </c>
      <c r="E78" s="1">
        <f t="shared" si="3"/>
        <v>79.369160140259496</v>
      </c>
      <c r="F78" s="1">
        <f t="shared" si="4"/>
        <v>89.621132008865629</v>
      </c>
      <c r="G78" s="1">
        <f t="shared" si="5"/>
        <v>98.694502319661368</v>
      </c>
      <c r="H78" s="1">
        <f t="shared" si="6"/>
        <v>83.751657432375268</v>
      </c>
      <c r="I78" s="1">
        <f t="shared" si="7"/>
        <v>98.694544831553003</v>
      </c>
      <c r="J78" s="1">
        <f t="shared" si="8"/>
        <v>98.533916995694042</v>
      </c>
      <c r="K78" s="1">
        <f t="shared" si="9"/>
        <v>83.61623777334087</v>
      </c>
      <c r="L78" s="1">
        <f t="shared" si="10"/>
        <v>98.542659164340094</v>
      </c>
    </row>
    <row r="79" spans="2:19" ht="30" x14ac:dyDescent="0.25">
      <c r="B79" s="1">
        <v>7</v>
      </c>
      <c r="C79" s="3" t="s">
        <v>40</v>
      </c>
      <c r="D79" s="1">
        <f t="shared" si="2"/>
        <v>3.0342875315365347</v>
      </c>
      <c r="E79" s="1">
        <f t="shared" si="3"/>
        <v>79.738052260103629</v>
      </c>
      <c r="F79" s="1">
        <f t="shared" si="4"/>
        <v>81.770059396319169</v>
      </c>
      <c r="G79" s="1">
        <f t="shared" si="5"/>
        <v>95.596999508466482</v>
      </c>
      <c r="H79" s="1">
        <f t="shared" si="6"/>
        <v>74.873519166245188</v>
      </c>
      <c r="I79" s="1">
        <f t="shared" si="7"/>
        <v>95.596002194091625</v>
      </c>
      <c r="J79" s="1">
        <f t="shared" si="8"/>
        <v>98.526677536080925</v>
      </c>
      <c r="K79" s="1">
        <f t="shared" si="9"/>
        <v>83.719284057592873</v>
      </c>
      <c r="L79" s="1">
        <f t="shared" si="10"/>
        <v>98.527843254576752</v>
      </c>
    </row>
    <row r="80" spans="2:19" ht="30" x14ac:dyDescent="0.25">
      <c r="B80" s="1">
        <v>8</v>
      </c>
      <c r="C80" s="3" t="s">
        <v>41</v>
      </c>
      <c r="D80" s="1">
        <f t="shared" si="2"/>
        <v>35.075793548408413</v>
      </c>
      <c r="E80" s="1">
        <f t="shared" si="3"/>
        <v>79.716774713574864</v>
      </c>
      <c r="F80" s="1">
        <f t="shared" si="4"/>
        <v>87.241270729228631</v>
      </c>
      <c r="G80" s="1">
        <f t="shared" si="5"/>
        <v>95.570174640445302</v>
      </c>
      <c r="H80" s="1">
        <f t="shared" si="6"/>
        <v>75.005385190202261</v>
      </c>
      <c r="I80" s="1">
        <f t="shared" si="7"/>
        <v>95.57485029171238</v>
      </c>
      <c r="J80" s="1">
        <f t="shared" si="8"/>
        <v>98.64977761750211</v>
      </c>
      <c r="K80" s="1">
        <f t="shared" si="9"/>
        <v>85.180009616540445</v>
      </c>
      <c r="L80" s="1">
        <f t="shared" si="10"/>
        <v>98.646922707056135</v>
      </c>
    </row>
    <row r="81" spans="2:12" ht="30" x14ac:dyDescent="0.25">
      <c r="B81" s="1">
        <v>9</v>
      </c>
      <c r="C81" s="3" t="s">
        <v>42</v>
      </c>
      <c r="D81" s="1">
        <f t="shared" si="2"/>
        <v>43.625307549122574</v>
      </c>
      <c r="E81" s="1">
        <f t="shared" si="3"/>
        <v>81.57809817642233</v>
      </c>
      <c r="F81" s="1">
        <f t="shared" si="4"/>
        <v>88.204205779314066</v>
      </c>
      <c r="G81" s="1">
        <f t="shared" si="5"/>
        <v>98.467529878504095</v>
      </c>
      <c r="H81" s="1">
        <f t="shared" si="6"/>
        <v>83.788226502464838</v>
      </c>
      <c r="I81" s="1">
        <f t="shared" si="7"/>
        <v>98.196535066985092</v>
      </c>
      <c r="J81" s="1">
        <f t="shared" si="8"/>
        <v>98.578978926447462</v>
      </c>
      <c r="K81" s="1">
        <f t="shared" si="9"/>
        <v>83.240887806852683</v>
      </c>
      <c r="L81" s="1">
        <f t="shared" si="10"/>
        <v>98.352405855169152</v>
      </c>
    </row>
  </sheetData>
  <mergeCells count="36">
    <mergeCell ref="D71:F71"/>
    <mergeCell ref="G71:I71"/>
    <mergeCell ref="J71:L71"/>
    <mergeCell ref="C71:C72"/>
    <mergeCell ref="B71:B72"/>
    <mergeCell ref="H55:K55"/>
    <mergeCell ref="L55:O55"/>
    <mergeCell ref="P55:S55"/>
    <mergeCell ref="E56:G56"/>
    <mergeCell ref="M56:O56"/>
    <mergeCell ref="Q56:S56"/>
    <mergeCell ref="H56:H57"/>
    <mergeCell ref="L56:L57"/>
    <mergeCell ref="P56:P57"/>
    <mergeCell ref="J56:K56"/>
    <mergeCell ref="D55:G55"/>
    <mergeCell ref="B55:B57"/>
    <mergeCell ref="C55:C57"/>
    <mergeCell ref="D56:D57"/>
    <mergeCell ref="B39:B40"/>
    <mergeCell ref="C39:C40"/>
    <mergeCell ref="D39:E39"/>
    <mergeCell ref="F39:G39"/>
    <mergeCell ref="U6:U7"/>
    <mergeCell ref="K6:M6"/>
    <mergeCell ref="O6:T6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N6:N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72FA3-313F-49A4-9844-44770C862530}">
  <sheetPr codeName="Sheet4"/>
  <dimension ref="B2:L12"/>
  <sheetViews>
    <sheetView workbookViewId="0">
      <selection activeCell="A4" sqref="A4"/>
    </sheetView>
  </sheetViews>
  <sheetFormatPr defaultRowHeight="15" x14ac:dyDescent="0.25"/>
  <cols>
    <col min="3" max="3" width="9.7109375" customWidth="1"/>
    <col min="4" max="4" width="13.7109375" customWidth="1"/>
    <col min="5" max="5" width="12.42578125" customWidth="1"/>
    <col min="6" max="6" width="12.5703125" customWidth="1"/>
    <col min="9" max="9" width="10" bestFit="1" customWidth="1"/>
    <col min="15" max="15" width="12.5703125" customWidth="1"/>
  </cols>
  <sheetData>
    <row r="2" spans="2:12" s="17" customFormat="1" x14ac:dyDescent="0.25">
      <c r="B2" s="15" t="s">
        <v>58</v>
      </c>
    </row>
    <row r="4" spans="2:12" ht="45" x14ac:dyDescent="0.25">
      <c r="B4" s="9" t="s">
        <v>20</v>
      </c>
      <c r="C4" s="8" t="s">
        <v>0</v>
      </c>
      <c r="D4" s="8" t="s">
        <v>57</v>
      </c>
      <c r="E4" s="8" t="s">
        <v>30</v>
      </c>
      <c r="F4" s="8" t="s">
        <v>5</v>
      </c>
      <c r="G4" s="8" t="s">
        <v>26</v>
      </c>
      <c r="H4" s="8" t="s">
        <v>1</v>
      </c>
      <c r="J4" s="2"/>
      <c r="K4" s="2"/>
      <c r="L4" s="2"/>
    </row>
    <row r="5" spans="2:12" ht="30" x14ac:dyDescent="0.25">
      <c r="B5" s="1">
        <v>1</v>
      </c>
      <c r="C5" s="26" t="s">
        <v>27</v>
      </c>
      <c r="D5" s="1">
        <v>206429</v>
      </c>
      <c r="E5" s="1">
        <v>3895322</v>
      </c>
      <c r="F5" s="1">
        <v>41712596134</v>
      </c>
      <c r="G5" s="1">
        <v>48963600</v>
      </c>
      <c r="H5" s="1">
        <f>F5/G5</f>
        <v>851.91031978857768</v>
      </c>
    </row>
    <row r="6" spans="2:12" x14ac:dyDescent="0.25">
      <c r="B6" s="1">
        <v>2</v>
      </c>
      <c r="C6" s="5" t="s">
        <v>28</v>
      </c>
      <c r="D6" s="1">
        <v>101242</v>
      </c>
      <c r="E6" s="1">
        <v>146854</v>
      </c>
      <c r="F6" s="1">
        <v>277501925</v>
      </c>
      <c r="G6" s="1">
        <v>7349913</v>
      </c>
      <c r="H6" s="1">
        <f t="shared" ref="H6:H12" si="0">F6/G6</f>
        <v>37.755810851094431</v>
      </c>
    </row>
    <row r="7" spans="2:12" x14ac:dyDescent="0.25">
      <c r="B7" s="1">
        <v>3</v>
      </c>
      <c r="C7" s="5" t="s">
        <v>29</v>
      </c>
      <c r="D7" s="1">
        <v>72997</v>
      </c>
      <c r="E7" s="1">
        <v>83440</v>
      </c>
      <c r="F7" s="1">
        <v>59246277</v>
      </c>
      <c r="G7" s="1">
        <v>3940386</v>
      </c>
      <c r="H7" s="1">
        <f t="shared" si="0"/>
        <v>15.035653106066258</v>
      </c>
    </row>
    <row r="8" spans="2:12" x14ac:dyDescent="0.25">
      <c r="B8" s="1">
        <v>4</v>
      </c>
      <c r="C8" s="1">
        <v>500</v>
      </c>
      <c r="D8" s="3">
        <v>500</v>
      </c>
      <c r="E8" s="1">
        <v>250000</v>
      </c>
      <c r="F8" s="1">
        <v>3113369</v>
      </c>
      <c r="G8" s="1">
        <v>275809</v>
      </c>
      <c r="H8" s="1">
        <f t="shared" si="0"/>
        <v>11.288134179812841</v>
      </c>
    </row>
    <row r="9" spans="2:12" x14ac:dyDescent="0.25">
      <c r="B9" s="1">
        <v>5</v>
      </c>
      <c r="C9" s="1">
        <v>700</v>
      </c>
      <c r="D9" s="3">
        <v>700</v>
      </c>
      <c r="E9" s="1">
        <v>490000</v>
      </c>
      <c r="F9" s="1">
        <v>11009168</v>
      </c>
      <c r="G9" s="1">
        <v>404407</v>
      </c>
      <c r="H9" s="1">
        <f t="shared" si="0"/>
        <v>27.222990699963155</v>
      </c>
    </row>
    <row r="10" spans="2:12" x14ac:dyDescent="0.25">
      <c r="B10" s="1">
        <v>6</v>
      </c>
      <c r="C10" s="1">
        <v>1000</v>
      </c>
      <c r="D10" s="3">
        <v>1000</v>
      </c>
      <c r="E10" s="1">
        <v>1000000</v>
      </c>
      <c r="F10" s="1">
        <v>41302347</v>
      </c>
      <c r="G10" s="1">
        <v>676321</v>
      </c>
      <c r="H10" s="1">
        <f t="shared" si="0"/>
        <v>61.069147638473446</v>
      </c>
    </row>
    <row r="11" spans="2:12" x14ac:dyDescent="0.25">
      <c r="B11" s="1">
        <v>7</v>
      </c>
      <c r="C11" s="1">
        <v>1500</v>
      </c>
      <c r="D11" s="3">
        <v>1500</v>
      </c>
      <c r="E11" s="1">
        <v>2250000</v>
      </c>
      <c r="F11" s="1">
        <v>158803859</v>
      </c>
      <c r="G11" s="1">
        <v>1299751</v>
      </c>
      <c r="H11" s="1">
        <f t="shared" si="0"/>
        <v>122.18021682614594</v>
      </c>
    </row>
    <row r="12" spans="2:12" x14ac:dyDescent="0.25">
      <c r="B12" s="1">
        <v>8</v>
      </c>
      <c r="C12" s="1">
        <v>2000</v>
      </c>
      <c r="D12" s="3">
        <v>2000</v>
      </c>
      <c r="E12" s="1">
        <v>4000000</v>
      </c>
      <c r="F12" s="1">
        <v>422124227</v>
      </c>
      <c r="G12" s="1">
        <v>2129865</v>
      </c>
      <c r="H12" s="1">
        <f t="shared" si="0"/>
        <v>198.19294978789736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Real-world_dataset</vt:lpstr>
      <vt:lpstr>Synthetic_dataset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Buddhi</dc:creator>
  <dc:description/>
  <cp:lastModifiedBy>Buddhi</cp:lastModifiedBy>
  <cp:revision>12</cp:revision>
  <dcterms:created xsi:type="dcterms:W3CDTF">2022-04-12T14:29:58Z</dcterms:created>
  <dcterms:modified xsi:type="dcterms:W3CDTF">2023-02-05T22:04:38Z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